
<file path=[Content_Types].xml><?xml version="1.0" encoding="utf-8"?>
<Types xmlns="http://schemas.openxmlformats.org/package/2006/content-types">
  <Default Extension="bin" ContentType="application/vnd.openxmlformats-officedocument.spreadsheetml.printerSettings"/>
  <Default Extension="png" ContentType="image/png"/>
  <Default Extension="wmf" ContentType="image/x-wmf"/>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always" codeName="ЭтаКнига" defaultThemeVersion="124226"/>
  <mc:AlternateContent xmlns:mc="http://schemas.openxmlformats.org/markup-compatibility/2006">
    <mc:Choice Requires="x15">
      <x15ac:absPath xmlns:x15ac="http://schemas.microsoft.com/office/spreadsheetml/2010/11/ac" url="S:\ПРАЙС-ЛИСТ ТЕПЛОТЕХНИКА\2026\05_Май\WEB\"/>
    </mc:Choice>
  </mc:AlternateContent>
  <bookViews>
    <workbookView xWindow="0" yWindow="0" windowWidth="28800" windowHeight="14010" tabRatio="887"/>
  </bookViews>
  <sheets>
    <sheet name="Оглавление" sheetId="1" r:id="rId1"/>
    <sheet name="Rommer Трубы PE-Xa" sheetId="160" r:id="rId2"/>
    <sheet name="Rommer аксиальные фитинги" sheetId="267" r:id="rId3"/>
    <sheet name="Rommer Трубы и фитинги из нерж " sheetId="248" r:id="rId4"/>
    <sheet name="Rommer Инструмент" sheetId="190" r:id="rId5"/>
    <sheet name="Rommer секционные радиаторы" sheetId="249" r:id="rId6"/>
    <sheet name="Rommer шаровые краны (Китай)" sheetId="217" r:id="rId7"/>
    <sheet name="Rommer шаровые краны ГОСТ" sheetId="237" r:id="rId8"/>
    <sheet name="Rommer Трубопроводная арматура" sheetId="280" r:id="rId9"/>
    <sheet name="Rommer Радиаторная арматура" sheetId="264" r:id="rId10"/>
    <sheet name="Rommer Краны незамерзающие" sheetId="281" r:id="rId11"/>
    <sheet name="Rommer Предохран-ная арматура" sheetId="232" r:id="rId12"/>
    <sheet name="ROMMER Сепараторы" sheetId="269" r:id="rId13"/>
    <sheet name="Rommer термостатические клапаны" sheetId="184" r:id="rId14"/>
    <sheet name="Rommer Клапаны и приводы" sheetId="181" r:id="rId15"/>
    <sheet name="Rommer КИП" sheetId="200" r:id="rId16"/>
    <sheet name="КНС ROMMER BIOLIFT" sheetId="195" r:id="rId17"/>
    <sheet name="Насосная автоматика Rommer" sheetId="231" r:id="rId18"/>
    <sheet name="Дренажные насосы Rommer" sheetId="235" r:id="rId19"/>
    <sheet name="Скоростные скважинные насосы" sheetId="274" r:id="rId20"/>
    <sheet name="Скважинные насосы Rommer" sheetId="199" r:id="rId21"/>
    <sheet name="ROMMER HYDROLIFT" sheetId="220" r:id="rId22"/>
    <sheet name="Rommer циркуляционные насосы" sheetId="154" r:id="rId23"/>
    <sheet name="ROMMER Фланцевые насосы" sheetId="233" r:id="rId24"/>
    <sheet name="Rommer СПР (Россия)" sheetId="26" r:id="rId25"/>
    <sheet name="Rommer Радиаторы стальные трубч" sheetId="170" r:id="rId26"/>
    <sheet name="ROMMER ГБМ (Россия)" sheetId="218" r:id="rId27"/>
    <sheet name="ROMMER ГБМ (Китай)" sheetId="226" r:id="rId28"/>
    <sheet name="ROMMER Коллекторы " sheetId="251" r:id="rId29"/>
    <sheet name="Rommer Конвекторы внутрипольные" sheetId="159" r:id="rId30"/>
    <sheet name="Лист3" sheetId="183" state="hidden" r:id="rId31"/>
    <sheet name="ROMMER Шкафы распределительные " sheetId="228" r:id="rId32"/>
    <sheet name="Rommer бойлеры" sheetId="276" r:id="rId33"/>
    <sheet name="ROMMER теплоизоляция" sheetId="28" r:id="rId34"/>
    <sheet name="ROMMER Инструмент (Россия)" sheetId="139" r:id="rId35"/>
    <sheet name="Дымоходы INOX Line (Китай)" sheetId="282" r:id="rId36"/>
    <sheet name="ROMMER Дымоходы" sheetId="178" r:id="rId37"/>
    <sheet name="ROMMER Принадлежности для пайки" sheetId="268" r:id="rId38"/>
    <sheet name="BAXI котлы" sheetId="36" state="hidden" r:id="rId39"/>
    <sheet name="Лист1" sheetId="42" state="hidden" r:id="rId40"/>
    <sheet name="MIZUDO для Терем" sheetId="194" state="hidden" r:id="rId41"/>
    <sheet name="Газовые конвекторы Gorenje" sheetId="61" state="hidden" r:id="rId42"/>
    <sheet name="UPONOR" sheetId="77" state="hidden" r:id="rId43"/>
    <sheet name="Джилекс ПНД" sheetId="207" state="hidden" r:id="rId44"/>
    <sheet name="ALSO" sheetId="101" state="hidden" r:id="rId45"/>
    <sheet name="BROEN" sheetId="128" state="hidden" r:id="rId46"/>
    <sheet name="TECOFI" sheetId="129" state="hidden" r:id="rId47"/>
    <sheet name="ZETKAMA" sheetId="130" state="hidden" r:id="rId48"/>
    <sheet name="FAF" sheetId="197" state="hidden" r:id="rId49"/>
    <sheet name="Фланцы и Крепёж" sheetId="131" state="hidden" r:id="rId50"/>
    <sheet name="Аквасторож" sheetId="109" state="hidden" r:id="rId51"/>
  </sheets>
  <externalReferences>
    <externalReference r:id="rId52"/>
    <externalReference r:id="rId53"/>
    <externalReference r:id="rId54"/>
  </externalReferences>
  <definedNames>
    <definedName name="_xlnm._FilterDatabase" localSheetId="44" hidden="1">ALSO!$A$6:$H$177</definedName>
    <definedName name="_xlnm._FilterDatabase" localSheetId="38" hidden="1">'BAXI котлы'!#REF!</definedName>
    <definedName name="_xlnm._FilterDatabase" localSheetId="45" hidden="1">BROEN!$A$6:$XER$477</definedName>
    <definedName name="_xlnm._FilterDatabase" localSheetId="48" hidden="1">FAF!$A$6:$XEU$140</definedName>
    <definedName name="_xlnm._FilterDatabase" localSheetId="32" hidden="1">'Rommer бойлеры'!$A$5:$I$15</definedName>
    <definedName name="_xlnm._FilterDatabase" localSheetId="27" hidden="1">'ROMMER ГБМ (Китай)'!$A$6:$H$31</definedName>
    <definedName name="_xlnm._FilterDatabase" localSheetId="26" hidden="1">'ROMMER ГБМ (Россия)'!$A$7:$AV$85</definedName>
    <definedName name="_xlnm._FilterDatabase" localSheetId="36" hidden="1">'ROMMER Дымоходы'!$A$7:$F$100</definedName>
    <definedName name="_xlnm._FilterDatabase" localSheetId="14" hidden="1">'Rommer Клапаны и приводы'!$A$6:$XET$16</definedName>
    <definedName name="_xlnm._FilterDatabase" localSheetId="28" hidden="1">'ROMMER Коллекторы '!$A$7:$G$101</definedName>
    <definedName name="_xlnm._FilterDatabase" localSheetId="29" hidden="1">'Rommer Конвекторы внутрипольные'!$I$1:$I$1563</definedName>
    <definedName name="_xlnm._FilterDatabase" localSheetId="11" hidden="1">'Rommer Предохран-ная арматура'!$A$6:$J$49</definedName>
    <definedName name="_xlnm._FilterDatabase" localSheetId="25" hidden="1">'Rommer Радиаторы стальные трубч'!$A$6:$K$6</definedName>
    <definedName name="_xlnm._FilterDatabase" localSheetId="5" hidden="1">'Rommer секционные радиаторы'!$A$17:$J$131</definedName>
    <definedName name="_xlnm._FilterDatabase" localSheetId="24" hidden="1">'Rommer СПР (Россия)'!$A$6:$L$6</definedName>
    <definedName name="_xlnm._FilterDatabase" localSheetId="3" hidden="1">'Rommer Трубы и фитинги из нерж '!$A$7:$G$283</definedName>
    <definedName name="_xlnm._FilterDatabase" localSheetId="22" hidden="1">'Rommer циркуляционные насосы'!$A$7:$WVN$56</definedName>
    <definedName name="_xlnm._FilterDatabase" localSheetId="6" hidden="1">'Rommer шаровые краны (Китай)'!$A$19:$H$57</definedName>
    <definedName name="_xlnm._FilterDatabase" localSheetId="7" hidden="1">'Rommer шаровые краны ГОСТ'!$A$6:$F$37</definedName>
    <definedName name="_xlnm._FilterDatabase" localSheetId="46" hidden="1">TECOFI!$A$6:$XEU$145</definedName>
    <definedName name="_xlnm._FilterDatabase" localSheetId="42" hidden="1">UPONOR!$A$6:$G$256</definedName>
    <definedName name="_xlnm._FilterDatabase" localSheetId="47" hidden="1">ZETKAMA!$A$6:$XEY$131</definedName>
    <definedName name="_xlnm._FilterDatabase" localSheetId="50" hidden="1">Аквасторож!$A$7:$H$49</definedName>
    <definedName name="_xlnm._FilterDatabase" localSheetId="18" hidden="1">'Дренажные насосы Rommer'!$A$5:$L$21</definedName>
    <definedName name="_xlnm._FilterDatabase" localSheetId="17" hidden="1">'Насосная автоматика Rommer'!$A$5:$L$22</definedName>
    <definedName name="Z_24F900A2_7147_4318_9E77_2B71404314A7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24F900A2_7147_4318_9E77_2B71404314A7_.wvu.Cols" localSheetId="0" hidden="1">Оглавление!$F:$F</definedName>
    <definedName name="Z_24F900A2_7147_4318_9E77_2B71404314A7_.wvu.FilterData" localSheetId="38" hidden="1">'BAXI котлы'!#REF!</definedName>
    <definedName name="Z_24F900A2_7147_4318_9E77_2B71404314A7_.wvu.FilterData" localSheetId="14" hidden="1">'Rommer Клапаны и приводы'!#REF!</definedName>
    <definedName name="Z_24F900A2_7147_4318_9E77_2B71404314A7_.wvu.FilterData" localSheetId="42" hidden="1">UPONOR!$A$6:$G$256</definedName>
    <definedName name="Z_3E3E5346_F5D1_49F5_AB0E_78170B65853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3E3E5346_F5D1_49F5_AB0E_78170B65853C_.wvu.FilterData" localSheetId="38" hidden="1">'BAXI котлы'!#REF!</definedName>
    <definedName name="Z_3E3E5346_F5D1_49F5_AB0E_78170B65853C_.wvu.FilterData" localSheetId="14" hidden="1">'Rommer Клапаны и приводы'!#REF!</definedName>
    <definedName name="Z_3E3E5346_F5D1_49F5_AB0E_78170B65853C_.wvu.FilterData" localSheetId="42" hidden="1">UPONOR!$A$6:$G$256</definedName>
    <definedName name="Z_45761FB6_8710_4C75_A8B6_5A7FCAACACDF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6108970F_8E7A_462E_A499_E2FD79FB3A77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0" hidden="1">Оглавление!$F:$F</definedName>
    <definedName name="Z_76FA2CE7_179E_4731_B7AE_63C5E5E79002_.wvu.FilterData" localSheetId="38" hidden="1">'BAXI котлы'!#REF!</definedName>
    <definedName name="Z_76FA2CE7_179E_4731_B7AE_63C5E5E79002_.wvu.FilterData" localSheetId="14" hidden="1">'Rommer Клапаны и приводы'!#REF!</definedName>
    <definedName name="Z_76FA2CE7_179E_4731_B7AE_63C5E5E79002_.wvu.FilterData" localSheetId="42" hidden="1">UPONOR!$A$6:$G$256</definedName>
    <definedName name="Z_94E74550_0B2B_4B3C_8E97_CCCC46023914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94E74550_0B2B_4B3C_8E97_CCCC46023914_.wvu.Cols" localSheetId="0" hidden="1">Оглавление!$F:$F</definedName>
    <definedName name="Z_94E74550_0B2B_4B3C_8E97_CCCC46023914_.wvu.FilterData" localSheetId="38" hidden="1">'BAXI котлы'!#REF!</definedName>
    <definedName name="Z_94E74550_0B2B_4B3C_8E97_CCCC46023914_.wvu.FilterData" localSheetId="14" hidden="1">'Rommer Клапаны и приводы'!#REF!</definedName>
    <definedName name="Z_94E74550_0B2B_4B3C_8E97_CCCC46023914_.wvu.FilterData" localSheetId="42" hidden="1">UPONOR!$A$6:$G$256</definedName>
    <definedName name="Z_A02336A9_D2FB_4D03_950A_00B6EBD6A28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02336A9_D2FB_4D03_950A_00B6EBD6A28C_.wvu.Cols" localSheetId="0" hidden="1">Оглавление!$F:$F</definedName>
    <definedName name="Z_A02336A9_D2FB_4D03_950A_00B6EBD6A28C_.wvu.FilterData" localSheetId="38" hidden="1">'BAXI котлы'!#REF!</definedName>
    <definedName name="Z_A02336A9_D2FB_4D03_950A_00B6EBD6A28C_.wvu.FilterData" localSheetId="14" hidden="1">'Rommer Клапаны и приводы'!#REF!</definedName>
    <definedName name="Z_A02336A9_D2FB_4D03_950A_00B6EBD6A28C_.wvu.FilterData" localSheetId="42" hidden="1">UPONOR!$A$6:$G$256</definedName>
    <definedName name="Z_A76FD505_AF56_4CD8_967A_59C705AF567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76FD505_AF56_4CD8_967A_59C705AF567C_.wvu.Cols" localSheetId="0" hidden="1">Оглавление!$F:$F</definedName>
    <definedName name="Z_A76FD505_AF56_4CD8_967A_59C705AF567C_.wvu.FilterData" localSheetId="38" hidden="1">'BAXI котлы'!#REF!</definedName>
    <definedName name="Z_A76FD505_AF56_4CD8_967A_59C705AF567C_.wvu.FilterData" localSheetId="14" hidden="1">'Rommer Клапаны и приводы'!#REF!</definedName>
    <definedName name="Z_A76FD505_AF56_4CD8_967A_59C705AF567C_.wvu.FilterData" localSheetId="42" hidden="1">UPONOR!$A$6:$G$256</definedName>
    <definedName name="Z_B3358888_E690_452C_98EC_431498422E6E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0" hidden="1">Оглавление!$F:$F</definedName>
    <definedName name="Z_C23E91BF_4A86_4D00_A577_1A263DDCB8BC_.wvu.FilterData" localSheetId="38" hidden="1">'BAXI котлы'!#REF!</definedName>
    <definedName name="Z_C23E91BF_4A86_4D00_A577_1A263DDCB8BC_.wvu.FilterData" localSheetId="14" hidden="1">'Rommer Клапаны и приводы'!#REF!</definedName>
    <definedName name="Z_C23E91BF_4A86_4D00_A577_1A263DDCB8BC_.wvu.FilterData" localSheetId="42" hidden="1">UPONOR!$A$6:$G$256</definedName>
    <definedName name="Z_D7CF3121_CFC0_4E70_8DCD_811E30042E24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D7CF3121_CFC0_4E70_8DCD_811E30042E24_.wvu.Cols" localSheetId="0" hidden="1">Оглавление!$F:$F</definedName>
    <definedName name="Z_D7CF3121_CFC0_4E70_8DCD_811E30042E24_.wvu.FilterData" localSheetId="38" hidden="1">'BAXI котлы'!#REF!</definedName>
    <definedName name="Z_D7CF3121_CFC0_4E70_8DCD_811E30042E24_.wvu.FilterData" localSheetId="14" hidden="1">'Rommer Клапаны и приводы'!#REF!</definedName>
    <definedName name="Z_D7CF3121_CFC0_4E70_8DCD_811E30042E24_.wvu.FilterData" localSheetId="42" hidden="1">UPONOR!$A$6:$G$256</definedName>
    <definedName name="артикул" localSheetId="48">#REF!</definedName>
    <definedName name="артикул" localSheetId="14">#REF!</definedName>
    <definedName name="артикул" localSheetId="28">#REF!</definedName>
    <definedName name="артикул" localSheetId="25">#REF!</definedName>
    <definedName name="артикул" localSheetId="5">#REF!</definedName>
    <definedName name="артикул" localSheetId="3">#REF!</definedName>
    <definedName name="артикул" localSheetId="23">#REF!</definedName>
    <definedName name="артикул" localSheetId="22">#REF!</definedName>
    <definedName name="артикул" localSheetId="43">#REF!</definedName>
    <definedName name="артикул" localSheetId="19">#REF!</definedName>
    <definedName name="артикул">#REF!</definedName>
    <definedName name="роммер">[1]Лист1!$A$1:$C$860</definedName>
    <definedName name="Теплолюкс2" localSheetId="19">#REF!</definedName>
    <definedName name="Теплолюкс2">#REF!</definedName>
    <definedName name="Теплолюкс3" localSheetId="19">#REF!</definedName>
    <definedName name="Теплолюкс3">#REF!</definedName>
  </definedNames>
  <calcPr calcId="162913"/>
  <customWorkbookViews>
    <customWorkbookView name="Стукалова Екатерина - Личное представление" guid="{94E74550-0B2B-4B3C-8E97-CCCC46023914}" mergeInterval="0" personalView="1" maximized="1" windowWidth="1266" windowHeight="729" tabRatio="952" activeSheetId="1"/>
    <customWorkbookView name="Шишкина Татьяна - Личное представление" guid="{C23E91BF-4A86-4D00-A577-1A263DDCB8BC}" mergeInterval="0" personalView="1" maximized="1" xWindow="1" yWindow="1" windowWidth="1276" windowHeight="762" tabRatio="952" activeSheetId="103"/>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user - Личное представление" guid="{6108970F-8E7A-462E-A499-E2FD79FB3A77}" mergeInterval="0" personalView="1" maximized="1" windowWidth="1916" windowHeight="865" tabRatio="945" activeSheetId="75" showComments="commIndAndComment"/>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Коновалова Елена - Личное представление" guid="{A76FD505-AF56-4CD8-967A-59C705AF567C}" mergeInterval="0" personalView="1" maximized="1" yWindow="-4" windowWidth="1916" windowHeight="869" tabRatio="952" activeSheetId="73"/>
    <customWorkbookView name="Подымов Артём - Личное представление" guid="{D7CF3121-CFC0-4E70-8DCD-811E30042E24}" mergeInterval="0" personalView="1" maximized="1" windowWidth="1276" windowHeight="775" tabRatio="952" activeSheetId="105"/>
    <customWorkbookView name="Борисова Юлия - Личное представление" guid="{3E3E5346-F5D1-49F5-AB0E-78170B65853C}" mergeInterval="0" personalView="1" maximized="1" xWindow="-8" yWindow="-8" windowWidth="1296" windowHeight="1010" tabRatio="945" activeSheetId="37"/>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Гринченко Екатерина - Личное представление" guid="{24F900A2-7147-4318-9E77-2B71404314A7}" mergeInterval="0" personalView="1" maximized="1" windowWidth="1276" windowHeight="755" tabRatio="952" activeSheetId="24"/>
    <customWorkbookView name="Журко Ольга - Личное представление" guid="{76FA2CE7-179E-4731-B7AE-63C5E5E79002}" mergeInterval="0" personalView="1" xWindow="130" yWindow="101" windowWidth="1509" windowHeight="1069" tabRatio="952" activeSheetId="110"/>
  </customWorkbookViews>
</workbook>
</file>

<file path=xl/calcChain.xml><?xml version="1.0" encoding="utf-8"?>
<calcChain xmlns="http://schemas.openxmlformats.org/spreadsheetml/2006/main">
  <c r="H75" i="218" l="1"/>
  <c r="H131" i="218" l="1"/>
  <c r="H132" i="218"/>
  <c r="H133" i="218"/>
  <c r="H134" i="218"/>
  <c r="H135" i="218"/>
  <c r="H136" i="218"/>
  <c r="H137" i="218"/>
  <c r="H138" i="218"/>
  <c r="H139" i="218"/>
  <c r="H140" i="218"/>
  <c r="H141" i="218"/>
  <c r="H142" i="218"/>
  <c r="H143" i="218"/>
  <c r="H144" i="218"/>
  <c r="H145" i="218"/>
  <c r="H146" i="218"/>
  <c r="H147" i="218"/>
  <c r="H130" i="218"/>
  <c r="H150" i="218"/>
  <c r="H151" i="218"/>
  <c r="H149" i="218"/>
  <c r="H92" i="218"/>
  <c r="H93" i="218"/>
  <c r="H94" i="218"/>
  <c r="H91" i="218"/>
  <c r="H118" i="218"/>
  <c r="H119" i="218"/>
  <c r="H120" i="218"/>
  <c r="H121" i="218"/>
  <c r="H122" i="218"/>
  <c r="H123" i="218"/>
  <c r="H124" i="218"/>
  <c r="H125" i="218"/>
  <c r="H126" i="218"/>
  <c r="H117" i="218"/>
  <c r="H105" i="218"/>
  <c r="H106" i="218"/>
  <c r="H107" i="218"/>
  <c r="H108" i="218"/>
  <c r="H109" i="218"/>
  <c r="H110" i="218"/>
  <c r="H111" i="218"/>
  <c r="H112" i="218"/>
  <c r="H113" i="218"/>
  <c r="H104" i="218"/>
  <c r="H99" i="218"/>
  <c r="H100" i="218"/>
  <c r="H98" i="218"/>
  <c r="H76" i="218"/>
  <c r="H77" i="218"/>
  <c r="H78" i="218"/>
  <c r="H79" i="218"/>
  <c r="H80" i="218"/>
  <c r="H81" i="218"/>
  <c r="H82" i="218"/>
  <c r="H83" i="218"/>
  <c r="H84" i="218"/>
  <c r="H85" i="218"/>
  <c r="H64" i="218"/>
  <c r="H65" i="218"/>
  <c r="H66" i="218"/>
  <c r="H67" i="218"/>
  <c r="H68" i="218"/>
  <c r="H69" i="218"/>
  <c r="H70" i="218"/>
  <c r="H71" i="218"/>
  <c r="H63" i="218"/>
  <c r="H56" i="218"/>
  <c r="H57" i="218"/>
  <c r="H59" i="218"/>
  <c r="H55" i="218"/>
  <c r="H48" i="218"/>
  <c r="H49" i="218"/>
  <c r="H50" i="218"/>
  <c r="H51" i="218"/>
  <c r="H52" i="218"/>
  <c r="H47" i="218"/>
  <c r="H43" i="218"/>
  <c r="H38" i="218"/>
  <c r="H39" i="218"/>
  <c r="H40" i="218"/>
  <c r="H41" i="218"/>
  <c r="H37" i="218"/>
  <c r="H28" i="218"/>
  <c r="H29" i="218"/>
  <c r="H30" i="218"/>
  <c r="H31" i="218"/>
  <c r="H32" i="218"/>
  <c r="H33" i="218"/>
  <c r="H27" i="218"/>
  <c r="H16" i="218"/>
  <c r="H17" i="218"/>
  <c r="H18" i="218"/>
  <c r="H19" i="218"/>
  <c r="H20" i="218"/>
  <c r="H21" i="218"/>
  <c r="H22" i="218"/>
  <c r="H23" i="218"/>
  <c r="H15" i="218"/>
  <c r="H9" i="218"/>
  <c r="H10" i="218"/>
  <c r="H11" i="218"/>
  <c r="H8" i="218"/>
  <c r="K42" i="154" l="1"/>
  <c r="F27" i="248"/>
  <c r="F26" i="248"/>
  <c r="F25" i="248"/>
  <c r="F24" i="248"/>
  <c r="D21" i="281"/>
  <c r="D22" i="281"/>
  <c r="D23" i="281"/>
  <c r="D20" i="281"/>
  <c r="D9" i="281"/>
  <c r="D10" i="281"/>
  <c r="D11" i="281"/>
  <c r="D12" i="281"/>
  <c r="D13" i="281"/>
  <c r="D14" i="281"/>
  <c r="D15" i="281"/>
  <c r="D16" i="281"/>
  <c r="D8" i="281"/>
  <c r="F62" i="280"/>
  <c r="F59" i="280"/>
  <c r="F58" i="280"/>
  <c r="F57" i="280"/>
  <c r="F56" i="280"/>
  <c r="F55" i="280"/>
  <c r="F54" i="280"/>
  <c r="F53" i="280"/>
  <c r="F52" i="280"/>
  <c r="F51" i="280"/>
  <c r="F50" i="280"/>
  <c r="F49" i="280"/>
  <c r="F48" i="280"/>
  <c r="F47" i="280"/>
  <c r="F46" i="280"/>
  <c r="F45" i="280"/>
  <c r="F44" i="280"/>
  <c r="F43" i="280"/>
  <c r="F42" i="280"/>
  <c r="F39" i="280"/>
  <c r="F38" i="280"/>
  <c r="F37" i="280"/>
  <c r="F36" i="280"/>
  <c r="F35" i="280"/>
  <c r="F34" i="280"/>
  <c r="F33" i="280"/>
  <c r="F32" i="280"/>
  <c r="F31" i="280"/>
  <c r="F30" i="280"/>
  <c r="F27" i="280"/>
  <c r="F26" i="280"/>
  <c r="F25" i="280"/>
  <c r="F24" i="280"/>
  <c r="F23" i="280"/>
  <c r="F22" i="280"/>
  <c r="F19" i="280"/>
  <c r="F18" i="280"/>
  <c r="F17" i="280"/>
  <c r="F16" i="280"/>
  <c r="F15" i="280"/>
  <c r="F14" i="280"/>
  <c r="F13" i="280"/>
  <c r="F12" i="280"/>
  <c r="F11" i="280"/>
  <c r="F10" i="280"/>
  <c r="F9" i="280"/>
  <c r="F8" i="280"/>
  <c r="F105" i="251"/>
  <c r="F106" i="251"/>
  <c r="E25" i="226"/>
  <c r="I37" i="276"/>
  <c r="I36" i="276"/>
  <c r="I35" i="276"/>
  <c r="I34" i="276"/>
  <c r="I33" i="276"/>
  <c r="I32" i="276"/>
  <c r="I31" i="276"/>
  <c r="I27" i="276"/>
  <c r="I26" i="276"/>
  <c r="I25" i="276"/>
  <c r="I24" i="276"/>
  <c r="I23" i="276"/>
  <c r="I22" i="276"/>
  <c r="I21" i="276"/>
  <c r="I11" i="276"/>
  <c r="I6" i="276"/>
  <c r="I9" i="276"/>
  <c r="I7" i="276"/>
  <c r="I14" i="276"/>
  <c r="I12" i="276"/>
  <c r="I8" i="276"/>
  <c r="I15" i="276"/>
  <c r="I13" i="276"/>
  <c r="H9" i="251"/>
  <c r="I9" i="251" s="1"/>
  <c r="H10" i="251"/>
  <c r="I10" i="251" s="1"/>
  <c r="H11" i="251"/>
  <c r="I11" i="251" s="1"/>
  <c r="H12" i="251"/>
  <c r="I12" i="251" s="1"/>
  <c r="H13" i="251"/>
  <c r="H14" i="251"/>
  <c r="I14" i="251"/>
  <c r="H15" i="251"/>
  <c r="I15" i="251" s="1"/>
  <c r="H16" i="251"/>
  <c r="I16" i="251" s="1"/>
  <c r="H17" i="251"/>
  <c r="I17" i="251" s="1"/>
  <c r="H18" i="251"/>
  <c r="I18" i="251" s="1"/>
  <c r="H19" i="251"/>
  <c r="I19" i="251" s="1"/>
  <c r="H20" i="251"/>
  <c r="I20" i="251" s="1"/>
  <c r="H21" i="251"/>
  <c r="I21" i="251" s="1"/>
  <c r="H22" i="251"/>
  <c r="I22" i="251" s="1"/>
  <c r="H23" i="251"/>
  <c r="I23" i="251" s="1"/>
  <c r="H24" i="251"/>
  <c r="I24" i="251" s="1"/>
  <c r="H25" i="251"/>
  <c r="I25" i="251" s="1"/>
  <c r="H26" i="251"/>
  <c r="I26" i="251"/>
  <c r="H27" i="251"/>
  <c r="I27" i="251" s="1"/>
  <c r="H28" i="251"/>
  <c r="I28" i="251"/>
  <c r="H29" i="251"/>
  <c r="I29" i="251"/>
  <c r="H30" i="251"/>
  <c r="I30" i="251" s="1"/>
  <c r="H31" i="251"/>
  <c r="I31" i="251" s="1"/>
  <c r="H32" i="251"/>
  <c r="I32" i="251" s="1"/>
  <c r="H33" i="251"/>
  <c r="H34" i="251"/>
  <c r="I34" i="251" s="1"/>
  <c r="H35" i="251"/>
  <c r="I35" i="251" s="1"/>
  <c r="H36" i="251"/>
  <c r="I36" i="251" s="1"/>
  <c r="H37" i="251"/>
  <c r="I37" i="251" s="1"/>
  <c r="H38" i="251"/>
  <c r="I38" i="251" s="1"/>
  <c r="H39" i="251"/>
  <c r="I39" i="251" s="1"/>
  <c r="H40" i="251"/>
  <c r="I40" i="251" s="1"/>
  <c r="H41" i="251"/>
  <c r="H42" i="251"/>
  <c r="I42" i="251"/>
  <c r="H43" i="251"/>
  <c r="I43" i="251"/>
  <c r="H44" i="251"/>
  <c r="I44" i="251"/>
  <c r="H45" i="251"/>
  <c r="H46" i="251"/>
  <c r="I46" i="251" s="1"/>
  <c r="H47" i="251"/>
  <c r="I47" i="251" s="1"/>
  <c r="H48" i="251"/>
  <c r="I48" i="251" s="1"/>
  <c r="H49" i="251"/>
  <c r="I49" i="251" s="1"/>
  <c r="H50" i="251"/>
  <c r="I50" i="251" s="1"/>
  <c r="H51" i="251"/>
  <c r="I51" i="251" s="1"/>
  <c r="H52" i="251"/>
  <c r="I52" i="251" s="1"/>
  <c r="H53" i="251"/>
  <c r="I53" i="251" s="1"/>
  <c r="H54" i="251"/>
  <c r="I54" i="251" s="1"/>
  <c r="H55" i="251"/>
  <c r="I55" i="251" s="1"/>
  <c r="H56" i="251"/>
  <c r="I56" i="251" s="1"/>
  <c r="H57" i="251"/>
  <c r="H58" i="251"/>
  <c r="I58" i="251"/>
  <c r="H59" i="251"/>
  <c r="I59" i="251"/>
  <c r="H60" i="251"/>
  <c r="I60" i="251"/>
  <c r="H61" i="251"/>
  <c r="I61" i="251"/>
  <c r="H62" i="251"/>
  <c r="I62" i="251"/>
  <c r="H63" i="251"/>
  <c r="I63" i="251"/>
  <c r="H64" i="251"/>
  <c r="I64" i="251"/>
  <c r="H65" i="251"/>
  <c r="H66" i="251"/>
  <c r="I66" i="251" s="1"/>
  <c r="H67" i="251"/>
  <c r="I67" i="251" s="1"/>
  <c r="H68" i="251"/>
  <c r="I68" i="251" s="1"/>
  <c r="H69" i="251"/>
  <c r="I69" i="251" s="1"/>
  <c r="H70" i="251"/>
  <c r="I70" i="251" s="1"/>
  <c r="H71" i="251"/>
  <c r="I71" i="251" s="1"/>
  <c r="H72" i="251"/>
  <c r="I72" i="251" s="1"/>
  <c r="H73" i="251"/>
  <c r="H74" i="251"/>
  <c r="I74" i="251"/>
  <c r="H75" i="251"/>
  <c r="I75" i="251"/>
  <c r="H76" i="251"/>
  <c r="I76" i="251"/>
  <c r="H77" i="251"/>
  <c r="H78" i="251"/>
  <c r="I78" i="251" s="1"/>
  <c r="H79" i="251"/>
  <c r="I79" i="251" s="1"/>
  <c r="H80" i="251"/>
  <c r="I80" i="251" s="1"/>
  <c r="H81" i="251"/>
  <c r="I81" i="251" s="1"/>
  <c r="H82" i="251"/>
  <c r="I82" i="251" s="1"/>
  <c r="H83" i="251"/>
  <c r="I83" i="251" s="1"/>
  <c r="H84" i="251"/>
  <c r="I84" i="251" s="1"/>
  <c r="H8" i="251"/>
  <c r="I8" i="251" s="1"/>
  <c r="I57" i="251"/>
  <c r="I33" i="251"/>
  <c r="I65" i="251"/>
  <c r="I73" i="251"/>
  <c r="I41" i="251"/>
  <c r="I77" i="251"/>
  <c r="I45" i="251"/>
  <c r="I13" i="251"/>
  <c r="K12" i="274"/>
  <c r="K11" i="274"/>
  <c r="K10" i="274"/>
  <c r="K9" i="274"/>
  <c r="K8" i="274"/>
  <c r="K7" i="274"/>
  <c r="K6" i="274"/>
  <c r="E24" i="226"/>
  <c r="H483" i="26"/>
  <c r="E12" i="226"/>
  <c r="E23" i="226"/>
  <c r="E22" i="226"/>
  <c r="E21" i="226"/>
  <c r="E20" i="226"/>
  <c r="E19" i="226"/>
  <c r="F104" i="251"/>
  <c r="F103" i="251"/>
  <c r="F102" i="251"/>
  <c r="F101" i="251"/>
  <c r="F100" i="251"/>
  <c r="F16" i="248"/>
  <c r="F17" i="248"/>
  <c r="F18" i="248"/>
  <c r="F19" i="248"/>
  <c r="F20" i="248"/>
  <c r="F21" i="248"/>
  <c r="F22" i="248"/>
  <c r="H19" i="269"/>
  <c r="H13" i="269"/>
  <c r="H14" i="269"/>
  <c r="H15" i="269"/>
  <c r="H12" i="269"/>
  <c r="H7" i="269"/>
  <c r="H8" i="269"/>
  <c r="H6" i="269"/>
  <c r="H24" i="269"/>
  <c r="H25" i="269"/>
  <c r="H26" i="269"/>
  <c r="H27" i="269"/>
  <c r="H28" i="269"/>
  <c r="H23" i="269"/>
  <c r="F8" i="268"/>
  <c r="F7" i="268"/>
  <c r="E120" i="267"/>
  <c r="E119" i="267"/>
  <c r="E117" i="267"/>
  <c r="E116" i="267"/>
  <c r="E115" i="267"/>
  <c r="E114" i="267"/>
  <c r="E112" i="267"/>
  <c r="E111" i="267"/>
  <c r="E110" i="267"/>
  <c r="E108" i="267"/>
  <c r="E107" i="267"/>
  <c r="E106" i="267"/>
  <c r="E105" i="267"/>
  <c r="E104" i="267"/>
  <c r="E102" i="267"/>
  <c r="E101" i="267"/>
  <c r="E100" i="267"/>
  <c r="E99" i="267"/>
  <c r="E98" i="267"/>
  <c r="E97" i="267"/>
  <c r="E96" i="267"/>
  <c r="E95" i="267"/>
  <c r="E94" i="267"/>
  <c r="E93" i="267"/>
  <c r="E92" i="267"/>
  <c r="E91" i="267"/>
  <c r="E90" i="267"/>
  <c r="E89" i="267"/>
  <c r="E88" i="267"/>
  <c r="E87" i="267"/>
  <c r="E86" i="267"/>
  <c r="E84" i="267"/>
  <c r="E83" i="267"/>
  <c r="E82" i="267"/>
  <c r="E81" i="267"/>
  <c r="E79" i="267"/>
  <c r="E78" i="267"/>
  <c r="E76" i="267"/>
  <c r="E75" i="267"/>
  <c r="E74" i="267"/>
  <c r="E73" i="267"/>
  <c r="E71" i="267"/>
  <c r="E70" i="267"/>
  <c r="E69" i="267"/>
  <c r="E68" i="267"/>
  <c r="E66" i="267"/>
  <c r="E65" i="267"/>
  <c r="E64" i="267"/>
  <c r="E63" i="267"/>
  <c r="E62" i="267"/>
  <c r="E61" i="267"/>
  <c r="E60" i="267"/>
  <c r="E58" i="267"/>
  <c r="E57" i="267"/>
  <c r="E56" i="267"/>
  <c r="E55" i="267"/>
  <c r="E54" i="267"/>
  <c r="E52" i="267"/>
  <c r="E51" i="267"/>
  <c r="E50" i="267"/>
  <c r="E49" i="267"/>
  <c r="E47" i="267"/>
  <c r="E46" i="267"/>
  <c r="E45" i="267"/>
  <c r="E44" i="267"/>
  <c r="E43" i="267"/>
  <c r="E41" i="267"/>
  <c r="E40" i="267"/>
  <c r="E39" i="267"/>
  <c r="E38" i="267"/>
  <c r="E37" i="267"/>
  <c r="E36" i="267"/>
  <c r="E35" i="267"/>
  <c r="E33" i="267"/>
  <c r="E32" i="267"/>
  <c r="E30" i="267"/>
  <c r="E29" i="267"/>
  <c r="E28" i="267"/>
  <c r="E27" i="267"/>
  <c r="E26" i="267"/>
  <c r="E25" i="267"/>
  <c r="E23" i="267"/>
  <c r="E22" i="267"/>
  <c r="E21" i="267"/>
  <c r="E20" i="267"/>
  <c r="E19" i="267"/>
  <c r="E18" i="267"/>
  <c r="E17" i="267"/>
  <c r="E16" i="267"/>
  <c r="E15" i="267"/>
  <c r="E14" i="267"/>
  <c r="E9" i="267"/>
  <c r="E10" i="267"/>
  <c r="E11" i="267"/>
  <c r="E12" i="267"/>
  <c r="E8" i="267"/>
  <c r="E9" i="264"/>
  <c r="E10" i="264"/>
  <c r="E11" i="264"/>
  <c r="E12" i="264"/>
  <c r="E13" i="264"/>
  <c r="E14" i="264"/>
  <c r="E15" i="264"/>
  <c r="E16" i="264"/>
  <c r="E17" i="264"/>
  <c r="E18" i="264"/>
  <c r="E19" i="264"/>
  <c r="E20" i="264"/>
  <c r="E21" i="264"/>
  <c r="K38" i="154"/>
  <c r="E26" i="160"/>
  <c r="E25" i="160"/>
  <c r="K43" i="154"/>
  <c r="K44" i="154"/>
  <c r="K45" i="154"/>
  <c r="K46" i="154"/>
  <c r="K47" i="154"/>
  <c r="K48" i="154"/>
  <c r="H49" i="232"/>
  <c r="H48" i="232"/>
  <c r="H43" i="232"/>
  <c r="H42" i="232"/>
  <c r="D17" i="181"/>
  <c r="D18" i="181"/>
  <c r="J15" i="235"/>
  <c r="J14" i="235"/>
  <c r="J13" i="235"/>
  <c r="J6" i="235"/>
  <c r="J8" i="235"/>
  <c r="J9" i="235"/>
  <c r="J10" i="235"/>
  <c r="J11" i="235"/>
  <c r="J16" i="235"/>
  <c r="J18" i="235"/>
  <c r="J19" i="235"/>
  <c r="J20" i="235"/>
  <c r="J21" i="235"/>
  <c r="F54" i="131"/>
  <c r="F53" i="131"/>
  <c r="F52" i="131"/>
  <c r="F51" i="131"/>
  <c r="F50" i="131"/>
  <c r="F49" i="131"/>
  <c r="F48" i="131"/>
  <c r="F47" i="131"/>
  <c r="F46" i="131"/>
  <c r="F45" i="131"/>
  <c r="F44" i="131"/>
  <c r="F43" i="131"/>
  <c r="F42" i="131"/>
  <c r="F41" i="131"/>
  <c r="F38" i="131"/>
  <c r="F37" i="131"/>
  <c r="F36" i="131"/>
  <c r="F35" i="131"/>
  <c r="F34" i="131"/>
  <c r="F33" i="131"/>
  <c r="F32" i="131"/>
  <c r="F31" i="131"/>
  <c r="F30" i="131"/>
  <c r="F29" i="131"/>
  <c r="F28" i="131"/>
  <c r="F27" i="131"/>
  <c r="F26" i="131"/>
  <c r="F25" i="131"/>
  <c r="F23" i="131"/>
  <c r="F22" i="131"/>
  <c r="F21" i="131"/>
  <c r="F20" i="131"/>
  <c r="F19" i="131"/>
  <c r="F18" i="131"/>
  <c r="F17" i="131"/>
  <c r="F16" i="131"/>
  <c r="F15" i="131"/>
  <c r="F14" i="131"/>
  <c r="F13" i="131"/>
  <c r="F12" i="131"/>
  <c r="F11" i="131"/>
  <c r="F10" i="131"/>
  <c r="F9" i="131"/>
  <c r="F8" i="131"/>
  <c r="F7" i="131"/>
  <c r="F140" i="197"/>
  <c r="F139" i="197"/>
  <c r="F138" i="197"/>
  <c r="F137" i="197"/>
  <c r="F136" i="197"/>
  <c r="F135" i="197"/>
  <c r="F134" i="197"/>
  <c r="F133" i="197"/>
  <c r="F132" i="197"/>
  <c r="F130" i="197"/>
  <c r="F129" i="197"/>
  <c r="F128" i="197"/>
  <c r="F127" i="197"/>
  <c r="F126" i="197"/>
  <c r="F125" i="197"/>
  <c r="F124" i="197"/>
  <c r="F123" i="197"/>
  <c r="F122" i="197"/>
  <c r="F120" i="197"/>
  <c r="F119" i="197"/>
  <c r="F118" i="197"/>
  <c r="F117" i="197"/>
  <c r="F116" i="197"/>
  <c r="F115" i="197"/>
  <c r="F114" i="197"/>
  <c r="F113" i="197"/>
  <c r="F112" i="197"/>
  <c r="F111" i="197"/>
  <c r="F109" i="197"/>
  <c r="F108" i="197"/>
  <c r="F107" i="197"/>
  <c r="F106" i="197"/>
  <c r="F105" i="197"/>
  <c r="F104" i="197"/>
  <c r="F103" i="197"/>
  <c r="F102" i="197"/>
  <c r="F10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57" i="197"/>
  <c r="F56" i="197"/>
  <c r="F55" i="197"/>
  <c r="F54" i="197"/>
  <c r="F53" i="197"/>
  <c r="F52" i="197"/>
  <c r="F51" i="197"/>
  <c r="F50" i="197"/>
  <c r="F49" i="197"/>
  <c r="F48" i="197"/>
  <c r="F47" i="197"/>
  <c r="F46" i="197"/>
  <c r="F45" i="197"/>
  <c r="F44" i="197"/>
  <c r="F42" i="197"/>
  <c r="F41" i="197"/>
  <c r="F40" i="197"/>
  <c r="F39" i="197"/>
  <c r="F38" i="197"/>
  <c r="F37" i="197"/>
  <c r="F36" i="197"/>
  <c r="F35" i="197"/>
  <c r="F34" i="197"/>
  <c r="F33" i="197"/>
  <c r="F31" i="197"/>
  <c r="F30" i="197"/>
  <c r="F29" i="197"/>
  <c r="F28" i="197"/>
  <c r="F27" i="197"/>
  <c r="F26" i="197"/>
  <c r="F25" i="197"/>
  <c r="F24" i="197"/>
  <c r="F23" i="197"/>
  <c r="F21" i="197"/>
  <c r="F20" i="197"/>
  <c r="F19" i="197"/>
  <c r="F18" i="197"/>
  <c r="F17" i="197"/>
  <c r="F16" i="197"/>
  <c r="F15" i="197"/>
  <c r="F14" i="197"/>
  <c r="F13" i="197"/>
  <c r="F12" i="197"/>
  <c r="F11" i="197"/>
  <c r="F10" i="197"/>
  <c r="F9" i="197"/>
  <c r="F8" i="197"/>
  <c r="G141" i="130"/>
  <c r="G140" i="130"/>
  <c r="G139" i="130"/>
  <c r="G138" i="130"/>
  <c r="G137" i="130"/>
  <c r="G136" i="130"/>
  <c r="G135" i="130"/>
  <c r="G133" i="130"/>
  <c r="G132" i="130"/>
  <c r="G131" i="130"/>
  <c r="G130" i="130"/>
  <c r="G129" i="130"/>
  <c r="G128" i="130"/>
  <c r="G127" i="130"/>
  <c r="G126" i="130"/>
  <c r="G124" i="130"/>
  <c r="G123" i="130"/>
  <c r="G122" i="130"/>
  <c r="G121" i="130"/>
  <c r="G120" i="130"/>
  <c r="G119" i="130"/>
  <c r="G117" i="130"/>
  <c r="G116" i="130"/>
  <c r="G115" i="130"/>
  <c r="G114" i="130"/>
  <c r="G113" i="130"/>
  <c r="G112" i="130"/>
  <c r="G111" i="130"/>
  <c r="G110" i="130"/>
  <c r="G109" i="130"/>
  <c r="G108" i="130"/>
  <c r="G107" i="130"/>
  <c r="G106" i="130"/>
  <c r="G105" i="130"/>
  <c r="G104" i="130"/>
  <c r="G103" i="130"/>
  <c r="G102" i="130"/>
  <c r="G100" i="130"/>
  <c r="G99" i="130"/>
  <c r="G98" i="130"/>
  <c r="G97" i="130"/>
  <c r="G96" i="130"/>
  <c r="G95" i="130"/>
  <c r="G94" i="130"/>
  <c r="G93" i="130"/>
  <c r="G92" i="130"/>
  <c r="G91" i="130"/>
  <c r="G90" i="130"/>
  <c r="G89" i="130"/>
  <c r="G88" i="130"/>
  <c r="G87" i="130"/>
  <c r="G86" i="130"/>
  <c r="G85" i="130"/>
  <c r="G83" i="130"/>
  <c r="G82" i="130"/>
  <c r="G81" i="130"/>
  <c r="G80" i="130"/>
  <c r="G79" i="130"/>
  <c r="G78" i="130"/>
  <c r="G77" i="130"/>
  <c r="G76" i="130"/>
  <c r="G75" i="130"/>
  <c r="G74" i="130"/>
  <c r="G73" i="130"/>
  <c r="G72" i="130"/>
  <c r="G70" i="130"/>
  <c r="G69" i="130"/>
  <c r="G68" i="130"/>
  <c r="G67" i="130"/>
  <c r="G66" i="130"/>
  <c r="G65" i="130"/>
  <c r="G64" i="130"/>
  <c r="G63" i="130"/>
  <c r="G62" i="130"/>
  <c r="G61" i="130"/>
  <c r="G60" i="130"/>
  <c r="G59" i="130"/>
  <c r="G58" i="130"/>
  <c r="G57" i="130"/>
  <c r="G55" i="130"/>
  <c r="G54" i="130"/>
  <c r="G53" i="130"/>
  <c r="G52" i="130"/>
  <c r="G51" i="130"/>
  <c r="G50" i="130"/>
  <c r="G48" i="130"/>
  <c r="G47" i="130"/>
  <c r="G46" i="130"/>
  <c r="G45" i="130"/>
  <c r="G44" i="130"/>
  <c r="G43" i="130"/>
  <c r="G42" i="130"/>
  <c r="G41" i="130"/>
  <c r="G40" i="130"/>
  <c r="G39" i="130"/>
  <c r="G38" i="130"/>
  <c r="G37" i="130"/>
  <c r="G36" i="130"/>
  <c r="G35" i="130"/>
  <c r="G33" i="130"/>
  <c r="G32" i="130"/>
  <c r="G31" i="130"/>
  <c r="G30" i="130"/>
  <c r="G29" i="130"/>
  <c r="G28" i="130"/>
  <c r="G27" i="130"/>
  <c r="G26" i="130"/>
  <c r="G25" i="130"/>
  <c r="G24" i="130"/>
  <c r="G23" i="130"/>
  <c r="G22" i="130"/>
  <c r="G21" i="130"/>
  <c r="G20" i="130"/>
  <c r="G18" i="130"/>
  <c r="G17" i="130"/>
  <c r="G16" i="130"/>
  <c r="G15" i="130"/>
  <c r="G14" i="130"/>
  <c r="G13" i="130"/>
  <c r="G12" i="130"/>
  <c r="G11" i="130"/>
  <c r="G10" i="130"/>
  <c r="G9" i="130"/>
  <c r="G8" i="130"/>
  <c r="G145" i="129"/>
  <c r="G144" i="129"/>
  <c r="G143" i="129"/>
  <c r="G142" i="129"/>
  <c r="G141" i="129"/>
  <c r="G140" i="129"/>
  <c r="G139" i="129"/>
  <c r="G138" i="129"/>
  <c r="G137" i="129"/>
  <c r="G136" i="129"/>
  <c r="G135" i="129"/>
  <c r="G134" i="129"/>
  <c r="G133" i="129"/>
  <c r="G132" i="129"/>
  <c r="G130" i="129"/>
  <c r="G129" i="129"/>
  <c r="G128" i="129"/>
  <c r="G127" i="129"/>
  <c r="G126" i="129"/>
  <c r="G125" i="129"/>
  <c r="G124" i="129"/>
  <c r="G123" i="129"/>
  <c r="G122" i="129"/>
  <c r="G121" i="129"/>
  <c r="G120" i="129"/>
  <c r="G119" i="129"/>
  <c r="G117" i="129"/>
  <c r="G116" i="129"/>
  <c r="G115" i="129"/>
  <c r="G114" i="129"/>
  <c r="G113" i="129"/>
  <c r="G112" i="129"/>
  <c r="G110" i="129"/>
  <c r="G109" i="129"/>
  <c r="G108" i="129"/>
  <c r="G107" i="129"/>
  <c r="G106" i="129"/>
  <c r="G105" i="129"/>
  <c r="G104" i="129"/>
  <c r="G103" i="129"/>
  <c r="G102" i="129"/>
  <c r="G101" i="129"/>
  <c r="G100" i="129"/>
  <c r="G99" i="129"/>
  <c r="G97" i="129"/>
  <c r="G96" i="129"/>
  <c r="G95" i="129"/>
  <c r="G94" i="129"/>
  <c r="G93" i="129"/>
  <c r="G92" i="129"/>
  <c r="G90" i="129"/>
  <c r="G89" i="129"/>
  <c r="G88" i="129"/>
  <c r="G87" i="129"/>
  <c r="G86" i="129"/>
  <c r="G85" i="129"/>
  <c r="G84" i="129"/>
  <c r="G83" i="129"/>
  <c r="G82" i="129"/>
  <c r="G81" i="129"/>
  <c r="G80" i="129"/>
  <c r="G79" i="129"/>
  <c r="G78" i="129"/>
  <c r="G76" i="129"/>
  <c r="G75" i="129"/>
  <c r="G74" i="129"/>
  <c r="G73" i="129"/>
  <c r="G72" i="129"/>
  <c r="G71" i="129"/>
  <c r="G70" i="129"/>
  <c r="G69" i="129"/>
  <c r="G68" i="129"/>
  <c r="G67" i="129"/>
  <c r="G66" i="129"/>
  <c r="G65" i="129"/>
  <c r="G63" i="129"/>
  <c r="G62" i="129"/>
  <c r="G61" i="129"/>
  <c r="G60" i="129"/>
  <c r="G59" i="129"/>
  <c r="G58" i="129"/>
  <c r="G57" i="129"/>
  <c r="G56" i="129"/>
  <c r="G55" i="129"/>
  <c r="G54" i="129"/>
  <c r="G53" i="129"/>
  <c r="G52" i="129"/>
  <c r="G51" i="129"/>
  <c r="G50" i="129"/>
  <c r="G48" i="129"/>
  <c r="G47" i="129"/>
  <c r="G46" i="129"/>
  <c r="G45" i="129"/>
  <c r="G44" i="129"/>
  <c r="G43" i="129"/>
  <c r="G42" i="129"/>
  <c r="G41" i="129"/>
  <c r="G40" i="129"/>
  <c r="G39" i="129"/>
  <c r="G38" i="129"/>
  <c r="G36" i="129"/>
  <c r="G35" i="129"/>
  <c r="G33" i="129"/>
  <c r="G32" i="129"/>
  <c r="G31" i="129"/>
  <c r="G30" i="129"/>
  <c r="G29" i="129"/>
  <c r="G28" i="129"/>
  <c r="G27" i="129"/>
  <c r="G26" i="129"/>
  <c r="G25" i="129"/>
  <c r="G24" i="129"/>
  <c r="G22" i="129"/>
  <c r="G21" i="129"/>
  <c r="G20" i="129"/>
  <c r="G19" i="129"/>
  <c r="G17" i="129"/>
  <c r="G16" i="129"/>
  <c r="G15" i="129"/>
  <c r="G14" i="129"/>
  <c r="G13" i="129"/>
  <c r="G12" i="129"/>
  <c r="G11" i="129"/>
  <c r="G10" i="129"/>
  <c r="G9" i="129"/>
  <c r="G8" i="129"/>
  <c r="G473" i="128"/>
  <c r="G472" i="128"/>
  <c r="G471" i="128"/>
  <c r="G470" i="128"/>
  <c r="G469" i="128"/>
  <c r="G468" i="128"/>
  <c r="G467" i="128"/>
  <c r="G466" i="128"/>
  <c r="G465" i="128"/>
  <c r="G464" i="128"/>
  <c r="G463" i="128"/>
  <c r="G462" i="128"/>
  <c r="G461" i="128"/>
  <c r="G460" i="128"/>
  <c r="G459" i="128"/>
  <c r="F452" i="128"/>
  <c r="F451" i="128"/>
  <c r="F450" i="128"/>
  <c r="F448" i="128"/>
  <c r="F447" i="128"/>
  <c r="F446" i="128"/>
  <c r="F445" i="128"/>
  <c r="F444" i="128"/>
  <c r="F443" i="128"/>
  <c r="F442" i="128"/>
  <c r="F441" i="128"/>
  <c r="F440" i="128"/>
  <c r="F439" i="128"/>
  <c r="G434" i="128"/>
  <c r="G433" i="128"/>
  <c r="G432" i="128"/>
  <c r="G431" i="128"/>
  <c r="G430" i="128"/>
  <c r="F415" i="128"/>
  <c r="F414" i="128"/>
  <c r="F413" i="128"/>
  <c r="F412" i="128"/>
  <c r="F411" i="128"/>
  <c r="F410" i="128"/>
  <c r="F407" i="128"/>
  <c r="F406" i="128"/>
  <c r="F405" i="128"/>
  <c r="F404" i="128"/>
  <c r="F403" i="128"/>
  <c r="F402" i="128"/>
  <c r="F397" i="128"/>
  <c r="F396" i="128"/>
  <c r="F395" i="128"/>
  <c r="F394" i="128"/>
  <c r="F393" i="128"/>
  <c r="F392" i="128"/>
  <c r="F391" i="128"/>
  <c r="F390" i="128"/>
  <c r="F389" i="128"/>
  <c r="F388" i="128"/>
  <c r="F387" i="128"/>
  <c r="F384" i="128"/>
  <c r="F383" i="128"/>
  <c r="F382" i="128"/>
  <c r="F381" i="128"/>
  <c r="F380" i="128"/>
  <c r="F379" i="128"/>
  <c r="F378" i="128"/>
  <c r="F377" i="128"/>
  <c r="F376" i="128"/>
  <c r="F375" i="128"/>
  <c r="F374" i="128"/>
  <c r="F370" i="128"/>
  <c r="F369" i="128"/>
  <c r="F368" i="128"/>
  <c r="F367" i="128"/>
  <c r="F366" i="128"/>
  <c r="F365" i="128"/>
  <c r="F362" i="128"/>
  <c r="F361" i="128"/>
  <c r="F360" i="128"/>
  <c r="F359" i="128"/>
  <c r="F358" i="128"/>
  <c r="F357" i="128"/>
  <c r="F356" i="128"/>
  <c r="F355" i="128"/>
  <c r="F354" i="128"/>
  <c r="F353" i="128"/>
  <c r="F352" i="128"/>
  <c r="F340" i="128"/>
  <c r="F339" i="128"/>
  <c r="F338" i="128"/>
  <c r="F337" i="128"/>
  <c r="F336" i="128"/>
  <c r="F335" i="128"/>
  <c r="F332" i="128"/>
  <c r="F331" i="128"/>
  <c r="F330" i="128"/>
  <c r="F329" i="128"/>
  <c r="F328" i="128"/>
  <c r="F327" i="128"/>
  <c r="F326" i="128"/>
  <c r="F325" i="128"/>
  <c r="F322" i="128"/>
  <c r="F321" i="128"/>
  <c r="F320" i="128"/>
  <c r="F319" i="128"/>
  <c r="F318" i="128"/>
  <c r="F317" i="128"/>
  <c r="F314" i="128"/>
  <c r="F313" i="128"/>
  <c r="F312" i="128"/>
  <c r="F311" i="128"/>
  <c r="F310" i="128"/>
  <c r="F309" i="128"/>
  <c r="F308" i="128"/>
  <c r="F307" i="128"/>
  <c r="F297" i="128"/>
  <c r="F296" i="128"/>
  <c r="F295" i="128"/>
  <c r="F294" i="128"/>
  <c r="F293" i="128"/>
  <c r="F292" i="128"/>
  <c r="F288" i="128"/>
  <c r="F287" i="128"/>
  <c r="F286" i="128"/>
  <c r="F285" i="128"/>
  <c r="F284" i="128"/>
  <c r="F283" i="128"/>
  <c r="F278" i="128"/>
  <c r="F277" i="128"/>
  <c r="F276" i="128"/>
  <c r="F275" i="128"/>
  <c r="F274" i="128"/>
  <c r="F273" i="128"/>
  <c r="F264" i="128"/>
  <c r="F263" i="128"/>
  <c r="F262" i="128"/>
  <c r="F261" i="128"/>
  <c r="F260" i="128"/>
  <c r="F259" i="128"/>
  <c r="F249" i="128"/>
  <c r="F248" i="128"/>
  <c r="F247" i="128"/>
  <c r="F246" i="128"/>
  <c r="F245" i="128"/>
  <c r="F244" i="128"/>
  <c r="F243" i="128"/>
  <c r="F242" i="128"/>
  <c r="F240" i="128"/>
  <c r="F239" i="128"/>
  <c r="F238" i="128"/>
  <c r="F237" i="128"/>
  <c r="F236" i="128"/>
  <c r="F235" i="128"/>
  <c r="F234" i="128"/>
  <c r="F233" i="128"/>
  <c r="F230" i="128"/>
  <c r="F229" i="128"/>
  <c r="F228" i="128"/>
  <c r="F227" i="128"/>
  <c r="F226" i="128"/>
  <c r="F225" i="128"/>
  <c r="F224" i="128"/>
  <c r="F223" i="128"/>
  <c r="F222" i="128"/>
  <c r="F221" i="128"/>
  <c r="F220" i="128"/>
  <c r="F217" i="128"/>
  <c r="F216" i="128"/>
  <c r="F215" i="128"/>
  <c r="F214" i="128"/>
  <c r="F213" i="128"/>
  <c r="F212" i="128"/>
  <c r="F211" i="128"/>
  <c r="F210" i="128"/>
  <c r="F209" i="128"/>
  <c r="F208" i="128"/>
  <c r="F207" i="128"/>
  <c r="F206" i="128"/>
  <c r="F205" i="128"/>
  <c r="F204" i="128"/>
  <c r="F203" i="128"/>
  <c r="F201" i="128"/>
  <c r="F200" i="128"/>
  <c r="F199" i="128"/>
  <c r="F198" i="128"/>
  <c r="F197" i="128"/>
  <c r="F196" i="128"/>
  <c r="F195" i="128"/>
  <c r="F194" i="128"/>
  <c r="F193" i="128"/>
  <c r="F192" i="128"/>
  <c r="F191" i="128"/>
  <c r="F188" i="128"/>
  <c r="F187" i="128"/>
  <c r="F186" i="128"/>
  <c r="F183" i="128"/>
  <c r="F182" i="128"/>
  <c r="F181" i="128"/>
  <c r="F180" i="128"/>
  <c r="F179" i="128"/>
  <c r="F178" i="128"/>
  <c r="F177" i="128"/>
  <c r="F176" i="128"/>
  <c r="F173" i="128"/>
  <c r="F172" i="128"/>
  <c r="F171" i="128"/>
  <c r="F170" i="128"/>
  <c r="F169" i="128"/>
  <c r="F168" i="128"/>
  <c r="F167" i="128"/>
  <c r="F164" i="128"/>
  <c r="F163" i="128"/>
  <c r="F162" i="128"/>
  <c r="F161" i="128"/>
  <c r="F160" i="128"/>
  <c r="F159" i="128"/>
  <c r="F158" i="128"/>
  <c r="F155" i="128"/>
  <c r="F154" i="128"/>
  <c r="F153" i="128"/>
  <c r="F152" i="128"/>
  <c r="F151" i="128"/>
  <c r="F150" i="128"/>
  <c r="F149" i="128"/>
  <c r="F148" i="128"/>
  <c r="F147" i="128"/>
  <c r="F146" i="128"/>
  <c r="F145" i="128"/>
  <c r="F144" i="128"/>
  <c r="F143" i="128"/>
  <c r="F142" i="128"/>
  <c r="F141" i="128"/>
  <c r="F140" i="128"/>
  <c r="F139" i="128"/>
  <c r="F138" i="128"/>
  <c r="F137" i="128"/>
  <c r="F136" i="128"/>
  <c r="F133" i="128"/>
  <c r="F132" i="128"/>
  <c r="F131" i="128"/>
  <c r="F130" i="128"/>
  <c r="F129" i="128"/>
  <c r="F128" i="128"/>
  <c r="F127" i="128"/>
  <c r="F126" i="128"/>
  <c r="F125" i="128"/>
  <c r="F124" i="128"/>
  <c r="F123" i="128"/>
  <c r="F122" i="128"/>
  <c r="F119" i="128"/>
  <c r="F118" i="128"/>
  <c r="F117" i="128"/>
  <c r="F116" i="128"/>
  <c r="F113" i="128"/>
  <c r="F112" i="128"/>
  <c r="F111" i="128"/>
  <c r="F110" i="128"/>
  <c r="F109" i="128"/>
  <c r="F108" i="128"/>
  <c r="F107" i="128"/>
  <c r="F106" i="128"/>
  <c r="F105" i="128"/>
  <c r="F104" i="128"/>
  <c r="F103" i="128"/>
  <c r="F102" i="128"/>
  <c r="F99" i="128"/>
  <c r="F98" i="128"/>
  <c r="F95" i="128"/>
  <c r="F94" i="128"/>
  <c r="F91" i="128"/>
  <c r="F90" i="128"/>
  <c r="F89" i="128"/>
  <c r="F88" i="128"/>
  <c r="F87" i="128"/>
  <c r="F86" i="128"/>
  <c r="F85" i="128"/>
  <c r="F84" i="128"/>
  <c r="F83" i="128"/>
  <c r="F80" i="128"/>
  <c r="F79" i="128"/>
  <c r="F78" i="128"/>
  <c r="F77" i="128"/>
  <c r="F76" i="128"/>
  <c r="F75" i="128"/>
  <c r="F74" i="128"/>
  <c r="F73" i="128"/>
  <c r="F72" i="128"/>
  <c r="F71" i="128"/>
  <c r="F70" i="128"/>
  <c r="F69" i="128"/>
  <c r="F68" i="128"/>
  <c r="F67" i="128"/>
  <c r="F64" i="128"/>
  <c r="F63" i="128"/>
  <c r="F62" i="128"/>
  <c r="F61" i="128"/>
  <c r="F60" i="128"/>
  <c r="F59" i="128"/>
  <c r="F58" i="128"/>
  <c r="F57" i="128"/>
  <c r="F56" i="128"/>
  <c r="F55" i="128"/>
  <c r="F54" i="128"/>
  <c r="F53" i="128"/>
  <c r="F52" i="128"/>
  <c r="F51" i="128"/>
  <c r="F50" i="128"/>
  <c r="F49" i="128"/>
  <c r="F48" i="128"/>
  <c r="F46" i="128"/>
  <c r="F45" i="128"/>
  <c r="F42" i="128"/>
  <c r="F41" i="128"/>
  <c r="F40" i="128"/>
  <c r="F39" i="128"/>
  <c r="F38" i="128"/>
  <c r="F37" i="128"/>
  <c r="F36" i="128"/>
  <c r="F35" i="128"/>
  <c r="F34" i="128"/>
  <c r="F33" i="128"/>
  <c r="F30" i="128"/>
  <c r="F29" i="128"/>
  <c r="F28" i="128"/>
  <c r="F27" i="128"/>
  <c r="F26" i="128"/>
  <c r="F25" i="128"/>
  <c r="F24" i="128"/>
  <c r="F23" i="128"/>
  <c r="F22" i="128"/>
  <c r="F21" i="128"/>
  <c r="F20" i="128"/>
  <c r="F17" i="128"/>
  <c r="F16" i="128"/>
  <c r="F15" i="128"/>
  <c r="F14" i="128"/>
  <c r="F13" i="128"/>
  <c r="F12" i="128"/>
  <c r="F11" i="128"/>
  <c r="F10" i="128"/>
  <c r="F9" i="128"/>
  <c r="F8" i="128"/>
  <c r="F7" i="128"/>
  <c r="H192" i="101"/>
  <c r="H191" i="101"/>
  <c r="H190" i="101"/>
  <c r="H189" i="101"/>
  <c r="H188" i="101"/>
  <c r="H187" i="101"/>
  <c r="H186" i="101"/>
  <c r="H185" i="101"/>
  <c r="H184" i="101"/>
  <c r="H183" i="101"/>
  <c r="H182" i="101"/>
  <c r="H181" i="101"/>
  <c r="H180" i="101"/>
  <c r="H179" i="101"/>
  <c r="H178" i="101"/>
  <c r="H176" i="101"/>
  <c r="H175" i="101"/>
  <c r="H174" i="101"/>
  <c r="H173" i="101"/>
  <c r="H172" i="101"/>
  <c r="H171" i="101"/>
  <c r="H170" i="101"/>
  <c r="H169" i="101"/>
  <c r="H168" i="101"/>
  <c r="H167" i="101"/>
  <c r="H164" i="101"/>
  <c r="H163" i="101"/>
  <c r="H162" i="101"/>
  <c r="H161" i="101"/>
  <c r="H160" i="101"/>
  <c r="H159" i="101"/>
  <c r="H158" i="101"/>
  <c r="H157" i="101"/>
  <c r="H156" i="101"/>
  <c r="H155" i="101"/>
  <c r="H154" i="101"/>
  <c r="H153" i="101"/>
  <c r="H152" i="101"/>
  <c r="H151" i="101"/>
  <c r="H148" i="101"/>
  <c r="H147" i="101"/>
  <c r="H146" i="101"/>
  <c r="H145" i="101"/>
  <c r="H144" i="101"/>
  <c r="H143" i="101"/>
  <c r="H142" i="101"/>
  <c r="H141" i="101"/>
  <c r="H140" i="101"/>
  <c r="H139" i="101"/>
  <c r="H138" i="101"/>
  <c r="H137" i="101"/>
  <c r="H136" i="101"/>
  <c r="H135" i="101"/>
  <c r="H134" i="101"/>
  <c r="H133" i="101"/>
  <c r="H132" i="101"/>
  <c r="H131" i="101"/>
  <c r="H130" i="101"/>
  <c r="H129" i="101"/>
  <c r="H128" i="101"/>
  <c r="H127" i="101"/>
  <c r="H126" i="101"/>
  <c r="H125" i="101"/>
  <c r="H124" i="101"/>
  <c r="H123" i="101"/>
  <c r="H122" i="101"/>
  <c r="H121" i="101"/>
  <c r="H120" i="101"/>
  <c r="H119" i="101"/>
  <c r="H117" i="101"/>
  <c r="H116" i="101"/>
  <c r="H115" i="101"/>
  <c r="H114" i="101"/>
  <c r="H113" i="101"/>
  <c r="H112" i="101"/>
  <c r="H111" i="101"/>
  <c r="H110" i="101"/>
  <c r="H109" i="101"/>
  <c r="H108" i="101"/>
  <c r="H107" i="101"/>
  <c r="H106" i="101"/>
  <c r="H105" i="101"/>
  <c r="H104" i="101"/>
  <c r="H103" i="101"/>
  <c r="H102" i="101"/>
  <c r="H101" i="101"/>
  <c r="H100" i="101"/>
  <c r="H99" i="101"/>
  <c r="H98" i="101"/>
  <c r="H97" i="101"/>
  <c r="H96" i="101"/>
  <c r="H95" i="101"/>
  <c r="H93" i="101"/>
  <c r="H92" i="101"/>
  <c r="H91" i="101"/>
  <c r="H90" i="101"/>
  <c r="H89" i="101"/>
  <c r="H88" i="101"/>
  <c r="H87" i="101"/>
  <c r="H86" i="101"/>
  <c r="H85" i="101"/>
  <c r="H82" i="101"/>
  <c r="H81" i="101"/>
  <c r="H80" i="101"/>
  <c r="H79" i="101"/>
  <c r="H78" i="101"/>
  <c r="H77" i="101"/>
  <c r="H76" i="101"/>
  <c r="H75" i="101"/>
  <c r="H74" i="101"/>
  <c r="H73" i="101"/>
  <c r="H72" i="101"/>
  <c r="H70" i="101"/>
  <c r="H69" i="101"/>
  <c r="H68" i="101"/>
  <c r="H67" i="101"/>
  <c r="H66" i="101"/>
  <c r="H65" i="101"/>
  <c r="H64" i="101"/>
  <c r="H63" i="101"/>
  <c r="H61" i="101"/>
  <c r="H60" i="101"/>
  <c r="H59" i="101"/>
  <c r="H58" i="101"/>
  <c r="H57" i="101"/>
  <c r="H56" i="101"/>
  <c r="H55" i="101"/>
  <c r="H54" i="101"/>
  <c r="H53" i="101"/>
  <c r="H52" i="101"/>
  <c r="H51" i="101"/>
  <c r="H50" i="101"/>
  <c r="H49" i="101"/>
  <c r="H48" i="101"/>
  <c r="H47" i="101"/>
  <c r="H46" i="101"/>
  <c r="H45" i="101"/>
  <c r="H44" i="101"/>
  <c r="H43" i="101"/>
  <c r="H42" i="101"/>
  <c r="H41" i="101"/>
  <c r="H40" i="101"/>
  <c r="H39" i="101"/>
  <c r="H38" i="101"/>
  <c r="H37" i="101"/>
  <c r="H36" i="101"/>
  <c r="H35" i="101"/>
  <c r="H34" i="101"/>
  <c r="H32" i="101"/>
  <c r="H31" i="101"/>
  <c r="H30" i="101"/>
  <c r="H29" i="101"/>
  <c r="H28" i="101"/>
  <c r="H27" i="101"/>
  <c r="H26" i="101"/>
  <c r="H25" i="101"/>
  <c r="H24" i="101"/>
  <c r="H23" i="101"/>
  <c r="H22" i="101"/>
  <c r="H21" i="101"/>
  <c r="H20" i="101"/>
  <c r="H19" i="101"/>
  <c r="H18" i="101"/>
  <c r="H17" i="101"/>
  <c r="H16" i="101"/>
  <c r="H15" i="101"/>
  <c r="H14" i="101"/>
  <c r="H13" i="101"/>
  <c r="H12" i="101"/>
  <c r="H11" i="101"/>
  <c r="G255" i="77"/>
  <c r="G253" i="77"/>
  <c r="G252" i="77"/>
  <c r="G251" i="77"/>
  <c r="G249" i="77"/>
  <c r="G248" i="77"/>
  <c r="G247" i="77"/>
  <c r="G245" i="77"/>
  <c r="G243" i="77"/>
  <c r="G242" i="77"/>
  <c r="G240" i="77"/>
  <c r="G239" i="77"/>
  <c r="G238" i="77"/>
  <c r="G236" i="77"/>
  <c r="G234" i="77"/>
  <c r="G233" i="77"/>
  <c r="G231" i="77"/>
  <c r="G230" i="77"/>
  <c r="G228" i="77"/>
  <c r="G227" i="77"/>
  <c r="G226" i="77"/>
  <c r="G224" i="77"/>
  <c r="G223" i="77"/>
  <c r="G222" i="77"/>
  <c r="G221" i="77"/>
  <c r="G220" i="77"/>
  <c r="G218" i="77"/>
  <c r="G217" i="77"/>
  <c r="G216" i="77"/>
  <c r="G215" i="77"/>
  <c r="G214" i="77"/>
  <c r="G213" i="77"/>
  <c r="G212" i="77"/>
  <c r="G211" i="77"/>
  <c r="G209" i="77"/>
  <c r="G207" i="77"/>
  <c r="G205" i="77"/>
  <c r="G204" i="77"/>
  <c r="G203" i="77"/>
  <c r="G202" i="77"/>
  <c r="G201" i="77"/>
  <c r="G200" i="77"/>
  <c r="G199" i="77"/>
  <c r="G198" i="77"/>
  <c r="G197" i="77"/>
  <c r="G196" i="77"/>
  <c r="G195" i="77"/>
  <c r="G193" i="77"/>
  <c r="G192" i="77"/>
  <c r="G191" i="77"/>
  <c r="G190" i="77"/>
  <c r="G189" i="77"/>
  <c r="G188" i="77"/>
  <c r="G187" i="77"/>
  <c r="G186" i="77"/>
  <c r="G185" i="77"/>
  <c r="G184" i="77"/>
  <c r="G183" i="77"/>
  <c r="G181" i="77"/>
  <c r="G179" i="77"/>
  <c r="G178" i="77"/>
  <c r="G177" i="77"/>
  <c r="G176" i="77"/>
  <c r="G175" i="77"/>
  <c r="G173" i="77"/>
  <c r="G171" i="77"/>
  <c r="G169" i="77"/>
  <c r="G167" i="77"/>
  <c r="G165" i="77"/>
  <c r="G163" i="77"/>
  <c r="G161" i="77"/>
  <c r="G160" i="77"/>
  <c r="G159" i="77"/>
  <c r="G157" i="77"/>
  <c r="G155" i="77"/>
  <c r="G153" i="77"/>
  <c r="G151" i="77"/>
  <c r="G150" i="77"/>
  <c r="G148" i="77"/>
  <c r="G147" i="77"/>
  <c r="G146" i="77"/>
  <c r="G144" i="77"/>
  <c r="G142" i="77"/>
  <c r="G140" i="77"/>
  <c r="G138" i="77"/>
  <c r="G136" i="77"/>
  <c r="G135" i="77"/>
  <c r="G133" i="77"/>
  <c r="G132" i="77"/>
  <c r="G130" i="77"/>
  <c r="G129" i="77"/>
  <c r="G127" i="77"/>
  <c r="G126" i="77"/>
  <c r="G125" i="77"/>
  <c r="G124" i="77"/>
  <c r="G122" i="77"/>
  <c r="G121" i="77"/>
  <c r="G120" i="77"/>
  <c r="G119" i="77"/>
  <c r="G118" i="77"/>
  <c r="G116" i="77"/>
  <c r="G115" i="77"/>
  <c r="G114" i="77"/>
  <c r="G113" i="77"/>
  <c r="G112" i="77"/>
  <c r="G110" i="77"/>
  <c r="G109" i="77"/>
  <c r="G108" i="77"/>
  <c r="G107" i="77"/>
  <c r="G105" i="77"/>
  <c r="G104" i="77"/>
  <c r="G103" i="77"/>
  <c r="G102" i="77"/>
  <c r="G101" i="77"/>
  <c r="G99" i="77"/>
  <c r="G98" i="77"/>
  <c r="G97" i="77"/>
  <c r="G96" i="77"/>
  <c r="G95" i="77"/>
  <c r="G94" i="77"/>
  <c r="G92" i="77"/>
  <c r="G91" i="77"/>
  <c r="G90" i="77"/>
  <c r="G89" i="77"/>
  <c r="G88" i="77"/>
  <c r="G87" i="77"/>
  <c r="G86" i="77"/>
  <c r="G85" i="77"/>
  <c r="G83" i="77"/>
  <c r="G82" i="77"/>
  <c r="G81" i="77"/>
  <c r="G80" i="77"/>
  <c r="G79" i="77"/>
  <c r="G78" i="77"/>
  <c r="G77" i="77"/>
  <c r="G76" i="77"/>
  <c r="G75" i="77"/>
  <c r="G74" i="77"/>
  <c r="G73" i="77"/>
  <c r="G72" i="77"/>
  <c r="G71" i="77"/>
  <c r="G70" i="77"/>
  <c r="G69" i="77"/>
  <c r="G68" i="77"/>
  <c r="G67" i="77"/>
  <c r="G66" i="77"/>
  <c r="G64" i="77"/>
  <c r="G63" i="77"/>
  <c r="G62" i="77"/>
  <c r="G61" i="77"/>
  <c r="G59" i="77"/>
  <c r="G58" i="77"/>
  <c r="G57" i="77"/>
  <c r="G56" i="77"/>
  <c r="G54" i="77"/>
  <c r="G53" i="77"/>
  <c r="G52" i="77"/>
  <c r="G51" i="77"/>
  <c r="G49" i="77"/>
  <c r="G48" i="77"/>
  <c r="G47" i="77"/>
  <c r="G46" i="77"/>
  <c r="G44" i="77"/>
  <c r="G42" i="77"/>
  <c r="G41" i="77"/>
  <c r="G40" i="77"/>
  <c r="G38" i="77"/>
  <c r="G37" i="77"/>
  <c r="G36" i="77"/>
  <c r="G34" i="77"/>
  <c r="G33" i="77"/>
  <c r="G32" i="77"/>
  <c r="G30" i="77"/>
  <c r="G29" i="77"/>
  <c r="G28" i="77"/>
  <c r="G27" i="77"/>
  <c r="G25" i="77"/>
  <c r="G24" i="77"/>
  <c r="G23" i="77"/>
  <c r="G22" i="77"/>
  <c r="G20" i="77"/>
  <c r="G19" i="77"/>
  <c r="G18" i="77"/>
  <c r="G17" i="77"/>
  <c r="G16" i="77"/>
  <c r="G15" i="77"/>
  <c r="G13" i="77"/>
  <c r="G12" i="77"/>
  <c r="G11" i="77"/>
  <c r="G10" i="77"/>
  <c r="G9" i="77"/>
  <c r="G8" i="77"/>
  <c r="J9" i="61"/>
  <c r="J8" i="61"/>
  <c r="L39" i="194"/>
  <c r="L36" i="194"/>
  <c r="L35" i="194"/>
  <c r="L34" i="194"/>
  <c r="L32" i="194"/>
  <c r="L31" i="194"/>
  <c r="L30" i="194"/>
  <c r="M298" i="36"/>
  <c r="M297" i="36"/>
  <c r="M296" i="36"/>
  <c r="M292" i="36"/>
  <c r="M291" i="36"/>
  <c r="M290" i="36"/>
  <c r="M289" i="36"/>
  <c r="M288" i="36"/>
  <c r="M287" i="36"/>
  <c r="M286" i="36"/>
  <c r="M285" i="36"/>
  <c r="M284" i="36"/>
  <c r="M283" i="36"/>
  <c r="M282" i="36"/>
  <c r="M281" i="36"/>
  <c r="M279" i="36"/>
  <c r="M278" i="36"/>
  <c r="M277" i="36"/>
  <c r="M276" i="36"/>
  <c r="M275" i="36"/>
  <c r="M274" i="36"/>
  <c r="M273" i="36"/>
  <c r="M272" i="36"/>
  <c r="M271" i="36"/>
  <c r="M270" i="36"/>
  <c r="M269" i="36"/>
  <c r="M268" i="36"/>
  <c r="M267" i="36"/>
  <c r="M266" i="36"/>
  <c r="M265" i="36"/>
  <c r="M264" i="36"/>
  <c r="M263" i="36"/>
  <c r="M262" i="36"/>
  <c r="M261" i="36"/>
  <c r="M260" i="36"/>
  <c r="M259" i="36"/>
  <c r="M258" i="36"/>
  <c r="M257" i="36"/>
  <c r="M256" i="36"/>
  <c r="M255" i="36"/>
  <c r="M253" i="36"/>
  <c r="M252" i="36"/>
  <c r="M251" i="36"/>
  <c r="M250" i="36"/>
  <c r="M249" i="36"/>
  <c r="M248" i="36"/>
  <c r="M247" i="36"/>
  <c r="M246" i="36"/>
  <c r="M245" i="36"/>
  <c r="M244" i="36"/>
  <c r="M243" i="36"/>
  <c r="M242" i="36"/>
  <c r="M241" i="36"/>
  <c r="M239" i="36"/>
  <c r="M238" i="36"/>
  <c r="M237" i="36"/>
  <c r="M236" i="36"/>
  <c r="M235" i="36"/>
  <c r="M234" i="36"/>
  <c r="M233" i="36"/>
  <c r="M232" i="36"/>
  <c r="M231" i="36"/>
  <c r="M230" i="36"/>
  <c r="M229" i="36"/>
  <c r="M228" i="36"/>
  <c r="M227" i="36"/>
  <c r="M222" i="36"/>
  <c r="M221" i="36"/>
  <c r="M220" i="36"/>
  <c r="M219" i="36"/>
  <c r="M218" i="36"/>
  <c r="M214" i="36"/>
  <c r="M213" i="36"/>
  <c r="M212" i="36"/>
  <c r="M211" i="36"/>
  <c r="M210" i="36"/>
  <c r="M209" i="36"/>
  <c r="M208" i="36"/>
  <c r="M206" i="36"/>
  <c r="M205" i="36"/>
  <c r="M204" i="36"/>
  <c r="M203" i="36"/>
  <c r="M202" i="36"/>
  <c r="M201" i="36"/>
  <c r="M200" i="36"/>
  <c r="M199" i="36"/>
  <c r="M198" i="36"/>
  <c r="M197" i="36"/>
  <c r="M196" i="36"/>
  <c r="M195" i="36"/>
  <c r="M194" i="36"/>
  <c r="M193" i="36"/>
  <c r="M192" i="36"/>
  <c r="M191" i="36"/>
  <c r="M182" i="36"/>
  <c r="M181" i="36"/>
  <c r="M180" i="36"/>
  <c r="M178" i="36"/>
  <c r="M177" i="36"/>
  <c r="M176" i="36"/>
  <c r="M175" i="36"/>
  <c r="M173" i="36"/>
  <c r="M172" i="36"/>
  <c r="M170" i="36"/>
  <c r="M169" i="36"/>
  <c r="M168" i="36"/>
  <c r="M167" i="36"/>
  <c r="M166" i="36"/>
  <c r="M159" i="36"/>
  <c r="M158" i="36"/>
  <c r="M157" i="36"/>
  <c r="M152" i="36"/>
  <c r="M151" i="36"/>
  <c r="M150" i="36"/>
  <c r="M149" i="36"/>
  <c r="M148" i="36"/>
  <c r="M147" i="36"/>
  <c r="M146" i="36"/>
  <c r="M141" i="36"/>
  <c r="M140" i="36"/>
  <c r="M139" i="36"/>
  <c r="M138" i="36"/>
  <c r="M137" i="36"/>
  <c r="M136" i="36"/>
  <c r="M133" i="36"/>
  <c r="M132" i="36"/>
  <c r="M130" i="36"/>
  <c r="M128" i="36"/>
  <c r="M126" i="36"/>
  <c r="M125" i="36"/>
  <c r="M124" i="36"/>
  <c r="M122" i="36"/>
  <c r="M121" i="36"/>
  <c r="M120" i="36"/>
  <c r="M118" i="36"/>
  <c r="M117" i="36"/>
  <c r="M115" i="36"/>
  <c r="M113" i="36"/>
  <c r="M111" i="36"/>
  <c r="M110" i="36"/>
  <c r="M109" i="36"/>
  <c r="M107" i="36"/>
  <c r="M106" i="36"/>
  <c r="M104" i="36"/>
  <c r="M103" i="36"/>
  <c r="M101" i="36"/>
  <c r="M100" i="36"/>
  <c r="M99" i="36"/>
  <c r="M97" i="36"/>
  <c r="M96" i="36"/>
  <c r="M95" i="36"/>
  <c r="M89" i="36"/>
  <c r="M88" i="36"/>
  <c r="M87" i="36"/>
  <c r="M85" i="36"/>
  <c r="M84" i="36"/>
  <c r="M83" i="36"/>
  <c r="M82" i="36"/>
  <c r="M81" i="36"/>
  <c r="M80" i="36"/>
  <c r="M79" i="36"/>
  <c r="M78" i="36"/>
  <c r="M77" i="36"/>
  <c r="M75" i="36"/>
  <c r="M74" i="36"/>
  <c r="M73" i="36"/>
  <c r="M72" i="36"/>
  <c r="M71" i="36"/>
  <c r="M70" i="36"/>
  <c r="M69" i="36"/>
  <c r="M67" i="36"/>
  <c r="M66" i="36"/>
  <c r="M65" i="36"/>
  <c r="M64" i="36"/>
  <c r="M63" i="36"/>
  <c r="M62" i="36"/>
  <c r="M60" i="36"/>
  <c r="M59" i="36"/>
  <c r="M58" i="36"/>
  <c r="M56" i="36"/>
  <c r="M55" i="36"/>
  <c r="M54" i="36"/>
  <c r="M53" i="36"/>
  <c r="M52" i="36"/>
  <c r="M50" i="36"/>
  <c r="M49" i="36"/>
  <c r="M48" i="36"/>
  <c r="M47" i="36"/>
  <c r="M45" i="36"/>
  <c r="M44" i="36"/>
  <c r="M43" i="36"/>
  <c r="M42" i="36"/>
  <c r="M41" i="36"/>
  <c r="M40" i="36"/>
  <c r="M38" i="36"/>
  <c r="M37" i="36"/>
  <c r="M36" i="36"/>
  <c r="M35" i="36"/>
  <c r="M34" i="36"/>
  <c r="M33" i="36"/>
  <c r="M31" i="36"/>
  <c r="M30" i="36"/>
  <c r="M29" i="36"/>
  <c r="M28" i="36"/>
  <c r="M27" i="36"/>
  <c r="M24" i="36"/>
  <c r="M23" i="36"/>
  <c r="M22" i="36"/>
  <c r="M21" i="36"/>
  <c r="M19" i="36"/>
  <c r="M18" i="36"/>
  <c r="M17" i="36"/>
  <c r="M16" i="36"/>
  <c r="M15" i="36"/>
  <c r="M13" i="36"/>
  <c r="M12" i="36"/>
  <c r="M11" i="36"/>
  <c r="M10" i="36"/>
  <c r="M9" i="36"/>
  <c r="F14" i="139"/>
  <c r="F13" i="139"/>
  <c r="F12" i="139"/>
  <c r="F11" i="139"/>
  <c r="F10" i="139"/>
  <c r="F9" i="139"/>
  <c r="F8" i="139"/>
  <c r="F7" i="139"/>
  <c r="F6" i="139"/>
  <c r="F5" i="139"/>
  <c r="H8" i="28"/>
  <c r="E21" i="228"/>
  <c r="E20" i="228"/>
  <c r="E19" i="228"/>
  <c r="E18" i="228"/>
  <c r="E17" i="228"/>
  <c r="E16" i="228"/>
  <c r="E15" i="228"/>
  <c r="E13" i="228"/>
  <c r="E12" i="228"/>
  <c r="E11" i="228"/>
  <c r="E10" i="228"/>
  <c r="E9" i="228"/>
  <c r="E8" i="228"/>
  <c r="E7" i="228"/>
  <c r="F100" i="183"/>
  <c r="E100" i="183"/>
  <c r="F99" i="183"/>
  <c r="E99" i="183"/>
  <c r="F98" i="183"/>
  <c r="E98" i="183"/>
  <c r="F97" i="183"/>
  <c r="E97" i="183"/>
  <c r="F96" i="183"/>
  <c r="E96" i="183"/>
  <c r="F95" i="183"/>
  <c r="E95" i="183"/>
  <c r="F94" i="183"/>
  <c r="E94" i="183"/>
  <c r="F93" i="183"/>
  <c r="E93" i="183"/>
  <c r="F92" i="183"/>
  <c r="E92" i="183"/>
  <c r="F91" i="183"/>
  <c r="E91" i="183"/>
  <c r="F9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G1563" i="159"/>
  <c r="G1562" i="159"/>
  <c r="G1561" i="159"/>
  <c r="G1560" i="159"/>
  <c r="G1559" i="159"/>
  <c r="G1558" i="159"/>
  <c r="G1557" i="159"/>
  <c r="G1556" i="159"/>
  <c r="G1555" i="159"/>
  <c r="G1554" i="159"/>
  <c r="G1553" i="159"/>
  <c r="G1552" i="159"/>
  <c r="G1551" i="159"/>
  <c r="G1550" i="159"/>
  <c r="G1549" i="159"/>
  <c r="G1548" i="159"/>
  <c r="G1547" i="159"/>
  <c r="G1546" i="159"/>
  <c r="G1545" i="159"/>
  <c r="G1544" i="159"/>
  <c r="G1543" i="159"/>
  <c r="G1542" i="159"/>
  <c r="G1541" i="159"/>
  <c r="G1540" i="159"/>
  <c r="G1539" i="159"/>
  <c r="G1538" i="159"/>
  <c r="G1537" i="159"/>
  <c r="G1536" i="159"/>
  <c r="G1535" i="159"/>
  <c r="G1534" i="159"/>
  <c r="G1533" i="159"/>
  <c r="G1532" i="159"/>
  <c r="G1531" i="159"/>
  <c r="G1530" i="159"/>
  <c r="G1529" i="159"/>
  <c r="G1528" i="159"/>
  <c r="G1527" i="159"/>
  <c r="G1526" i="159"/>
  <c r="G1525" i="159"/>
  <c r="G1524" i="159"/>
  <c r="G1523" i="159"/>
  <c r="G1522" i="159"/>
  <c r="G1521" i="159"/>
  <c r="G1520" i="159"/>
  <c r="G1519" i="159"/>
  <c r="G1518" i="159"/>
  <c r="G1517" i="159"/>
  <c r="G1516" i="159"/>
  <c r="G1515" i="159"/>
  <c r="G1514" i="159"/>
  <c r="G1513" i="159"/>
  <c r="G1512" i="159"/>
  <c r="G1511" i="159"/>
  <c r="G1510" i="159"/>
  <c r="G1509" i="159"/>
  <c r="G1508" i="159"/>
  <c r="G1507" i="159"/>
  <c r="G1506" i="159"/>
  <c r="G1505" i="159"/>
  <c r="G1504" i="159"/>
  <c r="G1503" i="159"/>
  <c r="G1502" i="159"/>
  <c r="G1501" i="159"/>
  <c r="G1500" i="159"/>
  <c r="G1499" i="159"/>
  <c r="G1498" i="159"/>
  <c r="G1497" i="159"/>
  <c r="G1496" i="159"/>
  <c r="G1495" i="159"/>
  <c r="G1494" i="159"/>
  <c r="G1493" i="159"/>
  <c r="G1492" i="159"/>
  <c r="G1491" i="159"/>
  <c r="G1490" i="159"/>
  <c r="G1489" i="159"/>
  <c r="G1488" i="159"/>
  <c r="G1487" i="159"/>
  <c r="G1486" i="159"/>
  <c r="G1485" i="159"/>
  <c r="G1484" i="159"/>
  <c r="G1483" i="159"/>
  <c r="G1482" i="159"/>
  <c r="G1481" i="159"/>
  <c r="G1480" i="159"/>
  <c r="G1479" i="159"/>
  <c r="G1478" i="159"/>
  <c r="G1477" i="159"/>
  <c r="G1476" i="159"/>
  <c r="G1475" i="159"/>
  <c r="G1474" i="159"/>
  <c r="G1473" i="159"/>
  <c r="G1472" i="159"/>
  <c r="G1471" i="159"/>
  <c r="G1470" i="159"/>
  <c r="G1469" i="159"/>
  <c r="G1468" i="159"/>
  <c r="G1467" i="159"/>
  <c r="G1466" i="159"/>
  <c r="G1465" i="159"/>
  <c r="G1464" i="159"/>
  <c r="G1463" i="159"/>
  <c r="G1462" i="159"/>
  <c r="G1461" i="159"/>
  <c r="G1460" i="159"/>
  <c r="G1459" i="159"/>
  <c r="G1458" i="159"/>
  <c r="G1457" i="159"/>
  <c r="G1456" i="159"/>
  <c r="G1455" i="159"/>
  <c r="G1454" i="159"/>
  <c r="G1453" i="159"/>
  <c r="G1452" i="159"/>
  <c r="G1451" i="159"/>
  <c r="G1450" i="159"/>
  <c r="G1449" i="159"/>
  <c r="G1448" i="159"/>
  <c r="G1447" i="159"/>
  <c r="G1446" i="159"/>
  <c r="G1445" i="159"/>
  <c r="G1444" i="159"/>
  <c r="G1443" i="159"/>
  <c r="G1442" i="159"/>
  <c r="G1441" i="159"/>
  <c r="G1440" i="159"/>
  <c r="G1439" i="159"/>
  <c r="G1438" i="159"/>
  <c r="G1437" i="159"/>
  <c r="G1436" i="159"/>
  <c r="G1435" i="159"/>
  <c r="G1434" i="159"/>
  <c r="G1433" i="159"/>
  <c r="G1432" i="159"/>
  <c r="G1431" i="159"/>
  <c r="G1430" i="159"/>
  <c r="G1429" i="159"/>
  <c r="G1428" i="159"/>
  <c r="G1427" i="159"/>
  <c r="G1426" i="159"/>
  <c r="G1425" i="159"/>
  <c r="G1424" i="159"/>
  <c r="G1423" i="159"/>
  <c r="G1422" i="159"/>
  <c r="G1421" i="159"/>
  <c r="G1420" i="159"/>
  <c r="G1419" i="159"/>
  <c r="G1418" i="159"/>
  <c r="G1417" i="159"/>
  <c r="G1416" i="159"/>
  <c r="G1415" i="159"/>
  <c r="G1414" i="159"/>
  <c r="G1413" i="159"/>
  <c r="G1412" i="159"/>
  <c r="G1411" i="159"/>
  <c r="G1410" i="159"/>
  <c r="G1409" i="159"/>
  <c r="G1408" i="159"/>
  <c r="G1407" i="159"/>
  <c r="G1406" i="159"/>
  <c r="G1405" i="159"/>
  <c r="G1404" i="159"/>
  <c r="G1403" i="159"/>
  <c r="G1402" i="159"/>
  <c r="G1401" i="159"/>
  <c r="G1400" i="159"/>
  <c r="G1399" i="159"/>
  <c r="G1398" i="159"/>
  <c r="G1397" i="159"/>
  <c r="G1396" i="159"/>
  <c r="G1395" i="159"/>
  <c r="G1394" i="159"/>
  <c r="G1393" i="159"/>
  <c r="G1392" i="159"/>
  <c r="G1391" i="159"/>
  <c r="G1390" i="159"/>
  <c r="G1389" i="159"/>
  <c r="G1388" i="159"/>
  <c r="G1387" i="159"/>
  <c r="G1386" i="159"/>
  <c r="G1385" i="159"/>
  <c r="G1384" i="159"/>
  <c r="G1383" i="159"/>
  <c r="G1382" i="159"/>
  <c r="G1381" i="159"/>
  <c r="G1380" i="159"/>
  <c r="G1379" i="159"/>
  <c r="G1378" i="159"/>
  <c r="G1377" i="159"/>
  <c r="G1376" i="159"/>
  <c r="G1375" i="159"/>
  <c r="G1374" i="159"/>
  <c r="G1373" i="159"/>
  <c r="G1372" i="159"/>
  <c r="G1371" i="159"/>
  <c r="G1370" i="159"/>
  <c r="G1369" i="159"/>
  <c r="G1368" i="159"/>
  <c r="G1367" i="159"/>
  <c r="G1366" i="159"/>
  <c r="G1365" i="159"/>
  <c r="G1364" i="159"/>
  <c r="G1363" i="159"/>
  <c r="G1362" i="159"/>
  <c r="G1361" i="159"/>
  <c r="G1360" i="159"/>
  <c r="G1359" i="159"/>
  <c r="G1358" i="159"/>
  <c r="G1357" i="159"/>
  <c r="G1356" i="159"/>
  <c r="G1355" i="159"/>
  <c r="G1354" i="159"/>
  <c r="G1353" i="159"/>
  <c r="G1352" i="159"/>
  <c r="G1351" i="159"/>
  <c r="G1350" i="159"/>
  <c r="G1349" i="159"/>
  <c r="G1348" i="159"/>
  <c r="G1347" i="159"/>
  <c r="G1346" i="159"/>
  <c r="G1345" i="159"/>
  <c r="G1344" i="159"/>
  <c r="G1343" i="159"/>
  <c r="G1342" i="159"/>
  <c r="G1341" i="159"/>
  <c r="G1340" i="159"/>
  <c r="G1339" i="159"/>
  <c r="G1338" i="159"/>
  <c r="G1337" i="159"/>
  <c r="G1336" i="159"/>
  <c r="G1335" i="159"/>
  <c r="G1334" i="159"/>
  <c r="G1333" i="159"/>
  <c r="G1332" i="159"/>
  <c r="G1331" i="159"/>
  <c r="G1330" i="159"/>
  <c r="G1329" i="159"/>
  <c r="G1328" i="159"/>
  <c r="G1327" i="159"/>
  <c r="G1326" i="159"/>
  <c r="G1325" i="159"/>
  <c r="G1324" i="159"/>
  <c r="G1323" i="159"/>
  <c r="G1322" i="159"/>
  <c r="G1321" i="159"/>
  <c r="G1320" i="159"/>
  <c r="G1319" i="159"/>
  <c r="G1318" i="159"/>
  <c r="G1317" i="159"/>
  <c r="G1316" i="159"/>
  <c r="G1315" i="159"/>
  <c r="G1314" i="159"/>
  <c r="G1313" i="159"/>
  <c r="G1312" i="159"/>
  <c r="G1311" i="159"/>
  <c r="G1310" i="159"/>
  <c r="G1309" i="159"/>
  <c r="G1308" i="159"/>
  <c r="G1307" i="159"/>
  <c r="G1306" i="159"/>
  <c r="G1305" i="159"/>
  <c r="G1304" i="159"/>
  <c r="G1303" i="159"/>
  <c r="G1302" i="159"/>
  <c r="G1301" i="159"/>
  <c r="G1300" i="159"/>
  <c r="G1299" i="159"/>
  <c r="G1298" i="159"/>
  <c r="G1297" i="159"/>
  <c r="G1296" i="159"/>
  <c r="G1295" i="159"/>
  <c r="G1294" i="159"/>
  <c r="G1293" i="159"/>
  <c r="G1292" i="159"/>
  <c r="G1291" i="159"/>
  <c r="G1290" i="159"/>
  <c r="G1289" i="159"/>
  <c r="G1288" i="159"/>
  <c r="G1287" i="159"/>
  <c r="G1286" i="159"/>
  <c r="G1285" i="159"/>
  <c r="G1284" i="159"/>
  <c r="G1283" i="159"/>
  <c r="G1282" i="159"/>
  <c r="G1281" i="159"/>
  <c r="G1280" i="159"/>
  <c r="G1279" i="159"/>
  <c r="G1278" i="159"/>
  <c r="G1277" i="159"/>
  <c r="G1276" i="159"/>
  <c r="G1275" i="159"/>
  <c r="G1274" i="159"/>
  <c r="G1273" i="159"/>
  <c r="G1272" i="159"/>
  <c r="G1271" i="159"/>
  <c r="G1270" i="159"/>
  <c r="G1269" i="159"/>
  <c r="G1268" i="159"/>
  <c r="G1267" i="159"/>
  <c r="G1266" i="159"/>
  <c r="G1265" i="159"/>
  <c r="G1264" i="159"/>
  <c r="G1263" i="159"/>
  <c r="G1262" i="159"/>
  <c r="G1261" i="159"/>
  <c r="G1260" i="159"/>
  <c r="G1259" i="159"/>
  <c r="G1258" i="159"/>
  <c r="G1257" i="159"/>
  <c r="G1256" i="159"/>
  <c r="G1255" i="159"/>
  <c r="G1254" i="159"/>
  <c r="G1253" i="159"/>
  <c r="G1252" i="159"/>
  <c r="G1251" i="159"/>
  <c r="G1250" i="159"/>
  <c r="G1249" i="159"/>
  <c r="G1248" i="159"/>
  <c r="G1247" i="159"/>
  <c r="G1246" i="159"/>
  <c r="G1245" i="159"/>
  <c r="G1244" i="159"/>
  <c r="G1243" i="159"/>
  <c r="G1242" i="159"/>
  <c r="G1241" i="159"/>
  <c r="G1240" i="159"/>
  <c r="G1239" i="159"/>
  <c r="G1238" i="159"/>
  <c r="G1237" i="159"/>
  <c r="G1236" i="159"/>
  <c r="G1235" i="159"/>
  <c r="G1234" i="159"/>
  <c r="G1233" i="159"/>
  <c r="G1232" i="159"/>
  <c r="G1231" i="159"/>
  <c r="G1230" i="159"/>
  <c r="G1229" i="159"/>
  <c r="G1228" i="159"/>
  <c r="G1227" i="159"/>
  <c r="G1226" i="159"/>
  <c r="G1225" i="159"/>
  <c r="G1224" i="159"/>
  <c r="G1223" i="159"/>
  <c r="G1222" i="159"/>
  <c r="G1221" i="159"/>
  <c r="G1220" i="159"/>
  <c r="G1219" i="159"/>
  <c r="G1218" i="159"/>
  <c r="G1217" i="159"/>
  <c r="G1216" i="159"/>
  <c r="G1215" i="159"/>
  <c r="G1214" i="159"/>
  <c r="G1213" i="159"/>
  <c r="G1212" i="159"/>
  <c r="G1211" i="159"/>
  <c r="G1210" i="159"/>
  <c r="G1209" i="159"/>
  <c r="G1208" i="159"/>
  <c r="G1207" i="159"/>
  <c r="G1206" i="159"/>
  <c r="G1205" i="159"/>
  <c r="G1204" i="159"/>
  <c r="G1203" i="159"/>
  <c r="G1202" i="159"/>
  <c r="G1201" i="159"/>
  <c r="G1200" i="159"/>
  <c r="G1199" i="159"/>
  <c r="G1198" i="159"/>
  <c r="G1197" i="159"/>
  <c r="G1196" i="159"/>
  <c r="G1195" i="159"/>
  <c r="G1194" i="159"/>
  <c r="G1193" i="159"/>
  <c r="G1192" i="159"/>
  <c r="G1191" i="159"/>
  <c r="G1190" i="159"/>
  <c r="G1189" i="159"/>
  <c r="G1188" i="159"/>
  <c r="G1187" i="159"/>
  <c r="G1186" i="159"/>
  <c r="G1185" i="159"/>
  <c r="G1184" i="159"/>
  <c r="G1183" i="159"/>
  <c r="G1182" i="159"/>
  <c r="G1181" i="159"/>
  <c r="G1180" i="159"/>
  <c r="G1179" i="159"/>
  <c r="G1178" i="159"/>
  <c r="G1177" i="159"/>
  <c r="G1176" i="159"/>
  <c r="G1175" i="159"/>
  <c r="G1174" i="159"/>
  <c r="G1173" i="159"/>
  <c r="G1172" i="159"/>
  <c r="G1171" i="159"/>
  <c r="G1170" i="159"/>
  <c r="G1169" i="159"/>
  <c r="G1168" i="159"/>
  <c r="G1167" i="159"/>
  <c r="G1166" i="159"/>
  <c r="G1165" i="159"/>
  <c r="G1164" i="159"/>
  <c r="G1163" i="159"/>
  <c r="G1162" i="159"/>
  <c r="G1161" i="159"/>
  <c r="G1160" i="159"/>
  <c r="G1159" i="159"/>
  <c r="G1158" i="159"/>
  <c r="G1157" i="159"/>
  <c r="G1156" i="159"/>
  <c r="G1155" i="159"/>
  <c r="G1154" i="159"/>
  <c r="G1153" i="159"/>
  <c r="G1152" i="159"/>
  <c r="G1151" i="159"/>
  <c r="G1150" i="159"/>
  <c r="G1149" i="159"/>
  <c r="G1148" i="159"/>
  <c r="G1147" i="159"/>
  <c r="G1146" i="159"/>
  <c r="G1145" i="159"/>
  <c r="G1144" i="159"/>
  <c r="G1143" i="159"/>
  <c r="G1142" i="159"/>
  <c r="G1141" i="159"/>
  <c r="G1140" i="159"/>
  <c r="G1139" i="159"/>
  <c r="G1138" i="159"/>
  <c r="G1137" i="159"/>
  <c r="G1136" i="159"/>
  <c r="G1135" i="159"/>
  <c r="G1134" i="159"/>
  <c r="G1133" i="159"/>
  <c r="G1132" i="159"/>
  <c r="G1131" i="159"/>
  <c r="G1130" i="159"/>
  <c r="G1129" i="159"/>
  <c r="G1128" i="159"/>
  <c r="G1127" i="159"/>
  <c r="G1126" i="159"/>
  <c r="G1125" i="159"/>
  <c r="G1124" i="159"/>
  <c r="G1123" i="159"/>
  <c r="G1122" i="159"/>
  <c r="G1121" i="159"/>
  <c r="G1120" i="159"/>
  <c r="G1119" i="159"/>
  <c r="G1118" i="159"/>
  <c r="G1117" i="159"/>
  <c r="G1116" i="159"/>
  <c r="G1115" i="159"/>
  <c r="G1114" i="159"/>
  <c r="G1113" i="159"/>
  <c r="G1112" i="159"/>
  <c r="G1111" i="159"/>
  <c r="G1110" i="159"/>
  <c r="G1109" i="159"/>
  <c r="G1108" i="159"/>
  <c r="G1107" i="159"/>
  <c r="G1106" i="159"/>
  <c r="G1105" i="159"/>
  <c r="G1104" i="159"/>
  <c r="G1103" i="159"/>
  <c r="G1102" i="159"/>
  <c r="G1101" i="159"/>
  <c r="G1100" i="159"/>
  <c r="G1099" i="159"/>
  <c r="G1098" i="159"/>
  <c r="G1097" i="159"/>
  <c r="G1096" i="159"/>
  <c r="G1095" i="159"/>
  <c r="G1094" i="159"/>
  <c r="G1093" i="159"/>
  <c r="G1092" i="159"/>
  <c r="G1091" i="159"/>
  <c r="G1090" i="159"/>
  <c r="G1089" i="159"/>
  <c r="G1088" i="159"/>
  <c r="G1087" i="159"/>
  <c r="G1086" i="159"/>
  <c r="G1085" i="159"/>
  <c r="G1084" i="159"/>
  <c r="G1083" i="159"/>
  <c r="G1082" i="159"/>
  <c r="G1081" i="159"/>
  <c r="G1080" i="159"/>
  <c r="G1079" i="159"/>
  <c r="G1078" i="159"/>
  <c r="G1077" i="159"/>
  <c r="G1076" i="159"/>
  <c r="G1075" i="159"/>
  <c r="G1074" i="159"/>
  <c r="G1073" i="159"/>
  <c r="G1072" i="159"/>
  <c r="G1071" i="159"/>
  <c r="G1070" i="159"/>
  <c r="G1069" i="159"/>
  <c r="G1068" i="159"/>
  <c r="G1067" i="159"/>
  <c r="G1066" i="159"/>
  <c r="G1065" i="159"/>
  <c r="G1064" i="159"/>
  <c r="G1063" i="159"/>
  <c r="G1062" i="159"/>
  <c r="G1061" i="159"/>
  <c r="G1060" i="159"/>
  <c r="G1059" i="159"/>
  <c r="G1058" i="159"/>
  <c r="G1057" i="159"/>
  <c r="G1056" i="159"/>
  <c r="G1055" i="159"/>
  <c r="G1054" i="159"/>
  <c r="G1053" i="159"/>
  <c r="G1052" i="159"/>
  <c r="G1051" i="159"/>
  <c r="G1050" i="159"/>
  <c r="G1049" i="159"/>
  <c r="G1048" i="159"/>
  <c r="G1047" i="159"/>
  <c r="G1046" i="159"/>
  <c r="G1045" i="159"/>
  <c r="G1044" i="159"/>
  <c r="G1043" i="159"/>
  <c r="G1042" i="159"/>
  <c r="G1041" i="159"/>
  <c r="G1040" i="159"/>
  <c r="G1039" i="159"/>
  <c r="G1038" i="159"/>
  <c r="G1037" i="159"/>
  <c r="G1036" i="159"/>
  <c r="G1035" i="159"/>
  <c r="G1034" i="159"/>
  <c r="G1033" i="159"/>
  <c r="G1032" i="159"/>
  <c r="G1031" i="159"/>
  <c r="G1030" i="159"/>
  <c r="G1029" i="159"/>
  <c r="G1028" i="159"/>
  <c r="G1027" i="159"/>
  <c r="G1026" i="159"/>
  <c r="G1025" i="159"/>
  <c r="G1024" i="159"/>
  <c r="G1023" i="159"/>
  <c r="G1022" i="159"/>
  <c r="G1021" i="159"/>
  <c r="G1020" i="159"/>
  <c r="G1019" i="159"/>
  <c r="G1018" i="159"/>
  <c r="G1017" i="159"/>
  <c r="G1016" i="159"/>
  <c r="G1015" i="159"/>
  <c r="G1014" i="159"/>
  <c r="G1013" i="159"/>
  <c r="G1012" i="159"/>
  <c r="G1011" i="159"/>
  <c r="G1010" i="159"/>
  <c r="G1009" i="159"/>
  <c r="G1008" i="159"/>
  <c r="G1007" i="159"/>
  <c r="G1006" i="159"/>
  <c r="G1005" i="159"/>
  <c r="G1004" i="159"/>
  <c r="G1003" i="159"/>
  <c r="G1002" i="159"/>
  <c r="G1001" i="159"/>
  <c r="G1000" i="159"/>
  <c r="G999" i="159"/>
  <c r="G998" i="159"/>
  <c r="G997" i="159"/>
  <c r="G996" i="159"/>
  <c r="G995" i="159"/>
  <c r="G994" i="159"/>
  <c r="G993" i="159"/>
  <c r="G992" i="159"/>
  <c r="G991" i="159"/>
  <c r="G990" i="159"/>
  <c r="G989" i="159"/>
  <c r="G988" i="159"/>
  <c r="G987" i="159"/>
  <c r="G986" i="159"/>
  <c r="G985" i="159"/>
  <c r="G984" i="159"/>
  <c r="G983" i="159"/>
  <c r="G982" i="159"/>
  <c r="G981" i="159"/>
  <c r="G980" i="159"/>
  <c r="G979" i="159"/>
  <c r="G978" i="159"/>
  <c r="G977" i="159"/>
  <c r="G976" i="159"/>
  <c r="G975" i="159"/>
  <c r="G974" i="159"/>
  <c r="G973" i="159"/>
  <c r="G972" i="159"/>
  <c r="G971" i="159"/>
  <c r="G970" i="159"/>
  <c r="G969" i="159"/>
  <c r="G968" i="159"/>
  <c r="G967" i="159"/>
  <c r="G966" i="159"/>
  <c r="G965" i="159"/>
  <c r="G964" i="159"/>
  <c r="G963" i="159"/>
  <c r="G962" i="159"/>
  <c r="G961" i="159"/>
  <c r="G960" i="159"/>
  <c r="G959" i="159"/>
  <c r="G958" i="159"/>
  <c r="G957" i="159"/>
  <c r="G956" i="159"/>
  <c r="G955" i="159"/>
  <c r="G954" i="159"/>
  <c r="G953" i="159"/>
  <c r="G952" i="159"/>
  <c r="G951" i="159"/>
  <c r="G950" i="159"/>
  <c r="G949" i="159"/>
  <c r="G948" i="159"/>
  <c r="G947" i="159"/>
  <c r="G946" i="159"/>
  <c r="G945" i="159"/>
  <c r="G944" i="159"/>
  <c r="G943" i="159"/>
  <c r="G942" i="159"/>
  <c r="G941" i="159"/>
  <c r="G940" i="159"/>
  <c r="G939" i="159"/>
  <c r="G938" i="159"/>
  <c r="G937" i="159"/>
  <c r="G936" i="159"/>
  <c r="G935" i="159"/>
  <c r="G934" i="159"/>
  <c r="G933" i="159"/>
  <c r="G932" i="159"/>
  <c r="G931" i="159"/>
  <c r="G930" i="159"/>
  <c r="G929" i="159"/>
  <c r="G928" i="159"/>
  <c r="G927" i="159"/>
  <c r="G926" i="159"/>
  <c r="G925" i="159"/>
  <c r="G924" i="159"/>
  <c r="G923" i="159"/>
  <c r="G922" i="159"/>
  <c r="G921" i="159"/>
  <c r="G920" i="159"/>
  <c r="G919" i="159"/>
  <c r="G918" i="159"/>
  <c r="G917" i="159"/>
  <c r="G916" i="159"/>
  <c r="G915" i="159"/>
  <c r="G914" i="159"/>
  <c r="G913" i="159"/>
  <c r="G912" i="159"/>
  <c r="G911" i="159"/>
  <c r="G910" i="159"/>
  <c r="G909" i="159"/>
  <c r="G908" i="159"/>
  <c r="G907" i="159"/>
  <c r="G906" i="159"/>
  <c r="G905" i="159"/>
  <c r="G904" i="159"/>
  <c r="G903" i="159"/>
  <c r="G902" i="159"/>
  <c r="G901" i="159"/>
  <c r="G900" i="159"/>
  <c r="G899" i="159"/>
  <c r="G898" i="159"/>
  <c r="G897" i="159"/>
  <c r="G896" i="159"/>
  <c r="G895" i="159"/>
  <c r="G894" i="159"/>
  <c r="G893" i="159"/>
  <c r="G892" i="159"/>
  <c r="G891" i="159"/>
  <c r="G890" i="159"/>
  <c r="G889" i="159"/>
  <c r="G888" i="159"/>
  <c r="G887" i="159"/>
  <c r="G886" i="159"/>
  <c r="G885" i="159"/>
  <c r="G884" i="159"/>
  <c r="G883" i="159"/>
  <c r="G882" i="159"/>
  <c r="G881" i="159"/>
  <c r="G880" i="159"/>
  <c r="G879" i="159"/>
  <c r="G878" i="159"/>
  <c r="G877" i="159"/>
  <c r="G876" i="159"/>
  <c r="G875" i="159"/>
  <c r="G874" i="159"/>
  <c r="G873" i="159"/>
  <c r="G872" i="159"/>
  <c r="G871" i="159"/>
  <c r="G870" i="159"/>
  <c r="G869" i="159"/>
  <c r="G868" i="159"/>
  <c r="G867" i="159"/>
  <c r="G866" i="159"/>
  <c r="G865" i="159"/>
  <c r="G864" i="159"/>
  <c r="G863" i="159"/>
  <c r="G862" i="159"/>
  <c r="G861" i="159"/>
  <c r="G860" i="159"/>
  <c r="G859" i="159"/>
  <c r="G858" i="159"/>
  <c r="G857" i="159"/>
  <c r="G856" i="159"/>
  <c r="G855" i="159"/>
  <c r="G854" i="159"/>
  <c r="G853" i="159"/>
  <c r="G852" i="159"/>
  <c r="G851" i="159"/>
  <c r="G850" i="159"/>
  <c r="G849" i="159"/>
  <c r="G848" i="159"/>
  <c r="G847" i="159"/>
  <c r="G846" i="159"/>
  <c r="G845" i="159"/>
  <c r="G844" i="159"/>
  <c r="G843" i="159"/>
  <c r="G842" i="159"/>
  <c r="G841" i="159"/>
  <c r="G840" i="159"/>
  <c r="G839" i="159"/>
  <c r="G838" i="159"/>
  <c r="G837" i="159"/>
  <c r="G836" i="159"/>
  <c r="G835" i="159"/>
  <c r="G834" i="159"/>
  <c r="G833" i="159"/>
  <c r="G832" i="159"/>
  <c r="G831" i="159"/>
  <c r="G830" i="159"/>
  <c r="G829" i="159"/>
  <c r="G828" i="159"/>
  <c r="G827" i="159"/>
  <c r="G826" i="159"/>
  <c r="G825" i="159"/>
  <c r="G824" i="159"/>
  <c r="G823" i="159"/>
  <c r="G822" i="159"/>
  <c r="G821" i="159"/>
  <c r="G820" i="159"/>
  <c r="G819" i="159"/>
  <c r="G818" i="159"/>
  <c r="G817" i="159"/>
  <c r="G816" i="159"/>
  <c r="G815" i="159"/>
  <c r="G814" i="159"/>
  <c r="G813" i="159"/>
  <c r="G812" i="159"/>
  <c r="G811" i="159"/>
  <c r="G810" i="159"/>
  <c r="G809" i="159"/>
  <c r="G808" i="159"/>
  <c r="G807" i="159"/>
  <c r="G806" i="159"/>
  <c r="G805" i="159"/>
  <c r="G804" i="159"/>
  <c r="G803" i="159"/>
  <c r="G802" i="159"/>
  <c r="G801" i="159"/>
  <c r="G800" i="159"/>
  <c r="G799" i="159"/>
  <c r="G798" i="159"/>
  <c r="G797" i="159"/>
  <c r="G796" i="159"/>
  <c r="G795" i="159"/>
  <c r="G794" i="159"/>
  <c r="G793" i="159"/>
  <c r="G792" i="159"/>
  <c r="G791" i="159"/>
  <c r="G790" i="159"/>
  <c r="G789" i="159"/>
  <c r="G788" i="159"/>
  <c r="G787" i="159"/>
  <c r="G786" i="159"/>
  <c r="G785" i="159"/>
  <c r="G784" i="159"/>
  <c r="G783" i="159"/>
  <c r="G782" i="159"/>
  <c r="G781" i="159"/>
  <c r="G780" i="159"/>
  <c r="G779" i="159"/>
  <c r="G778" i="159"/>
  <c r="G777" i="159"/>
  <c r="G776" i="159"/>
  <c r="G775" i="159"/>
  <c r="G774" i="159"/>
  <c r="G773" i="159"/>
  <c r="G772" i="159"/>
  <c r="G771" i="159"/>
  <c r="G770" i="159"/>
  <c r="G769" i="159"/>
  <c r="G768" i="159"/>
  <c r="G767" i="159"/>
  <c r="G766" i="159"/>
  <c r="G765" i="159"/>
  <c r="G764" i="159"/>
  <c r="G763" i="159"/>
  <c r="G762" i="159"/>
  <c r="G761" i="159"/>
  <c r="G760" i="159"/>
  <c r="G759" i="159"/>
  <c r="G758" i="159"/>
  <c r="G757" i="159"/>
  <c r="G756" i="159"/>
  <c r="G755" i="159"/>
  <c r="G754" i="159"/>
  <c r="G753" i="159"/>
  <c r="G752" i="159"/>
  <c r="G751" i="159"/>
  <c r="G750" i="159"/>
  <c r="G749" i="159"/>
  <c r="G748" i="159"/>
  <c r="G747" i="159"/>
  <c r="G746" i="159"/>
  <c r="G745" i="159"/>
  <c r="G744" i="159"/>
  <c r="G743" i="159"/>
  <c r="G742" i="159"/>
  <c r="G741" i="159"/>
  <c r="G740" i="159"/>
  <c r="G739" i="159"/>
  <c r="G738" i="159"/>
  <c r="G737" i="159"/>
  <c r="G736" i="159"/>
  <c r="G735" i="159"/>
  <c r="G734" i="159"/>
  <c r="G733" i="159"/>
  <c r="G732" i="159"/>
  <c r="G731" i="159"/>
  <c r="G730" i="159"/>
  <c r="G729" i="159"/>
  <c r="G728" i="159"/>
  <c r="G727" i="159"/>
  <c r="G726" i="159"/>
  <c r="G725" i="159"/>
  <c r="G724" i="159"/>
  <c r="G723" i="159"/>
  <c r="G722" i="159"/>
  <c r="G721" i="159"/>
  <c r="G720" i="159"/>
  <c r="G719" i="159"/>
  <c r="G718" i="159"/>
  <c r="G717" i="159"/>
  <c r="G716" i="159"/>
  <c r="G715" i="159"/>
  <c r="G714" i="159"/>
  <c r="G713" i="159"/>
  <c r="G712" i="159"/>
  <c r="G711" i="159"/>
  <c r="G710" i="159"/>
  <c r="G709" i="159"/>
  <c r="G708" i="159"/>
  <c r="G707" i="159"/>
  <c r="G706" i="159"/>
  <c r="G705" i="159"/>
  <c r="G704" i="159"/>
  <c r="G703" i="159"/>
  <c r="G702" i="159"/>
  <c r="G701" i="159"/>
  <c r="G700" i="159"/>
  <c r="G699" i="159"/>
  <c r="G698" i="159"/>
  <c r="G697" i="159"/>
  <c r="G696" i="159"/>
  <c r="G695" i="159"/>
  <c r="G694" i="159"/>
  <c r="G693" i="159"/>
  <c r="G692" i="159"/>
  <c r="G691" i="159"/>
  <c r="G690" i="159"/>
  <c r="G689" i="159"/>
  <c r="G688" i="159"/>
  <c r="G687" i="159"/>
  <c r="G686" i="159"/>
  <c r="G685" i="159"/>
  <c r="G684" i="159"/>
  <c r="G683" i="159"/>
  <c r="G682" i="159"/>
  <c r="G681" i="159"/>
  <c r="G680" i="159"/>
  <c r="G679" i="159"/>
  <c r="G678" i="159"/>
  <c r="G677" i="159"/>
  <c r="G676" i="159"/>
  <c r="G675" i="159"/>
  <c r="G674" i="159"/>
  <c r="G673" i="159"/>
  <c r="G672" i="159"/>
  <c r="G671" i="159"/>
  <c r="G670" i="159"/>
  <c r="G669" i="159"/>
  <c r="G668" i="159"/>
  <c r="G667" i="159"/>
  <c r="G666" i="159"/>
  <c r="G665" i="159"/>
  <c r="G664" i="159"/>
  <c r="G663" i="159"/>
  <c r="G662" i="159"/>
  <c r="G661" i="159"/>
  <c r="G660" i="159"/>
  <c r="G659" i="159"/>
  <c r="G658" i="159"/>
  <c r="G657" i="159"/>
  <c r="G656" i="159"/>
  <c r="G655" i="159"/>
  <c r="G654" i="159"/>
  <c r="G653" i="159"/>
  <c r="G652" i="159"/>
  <c r="G651" i="159"/>
  <c r="G650" i="159"/>
  <c r="G649" i="159"/>
  <c r="G648" i="159"/>
  <c r="G647" i="159"/>
  <c r="G646" i="159"/>
  <c r="G645" i="159"/>
  <c r="G644" i="159"/>
  <c r="G643" i="159"/>
  <c r="G642" i="159"/>
  <c r="G641" i="159"/>
  <c r="G640" i="159"/>
  <c r="G639" i="159"/>
  <c r="G638" i="159"/>
  <c r="G637" i="159"/>
  <c r="G636" i="159"/>
  <c r="G635" i="159"/>
  <c r="G634" i="159"/>
  <c r="G633" i="159"/>
  <c r="G632" i="159"/>
  <c r="G631" i="159"/>
  <c r="G630" i="159"/>
  <c r="G629" i="159"/>
  <c r="G628" i="159"/>
  <c r="G627" i="159"/>
  <c r="G626" i="159"/>
  <c r="G625" i="159"/>
  <c r="G624" i="159"/>
  <c r="G623" i="159"/>
  <c r="G622" i="159"/>
  <c r="G621" i="159"/>
  <c r="G620" i="159"/>
  <c r="G619" i="159"/>
  <c r="G618" i="159"/>
  <c r="G617" i="159"/>
  <c r="G616" i="159"/>
  <c r="G615" i="159"/>
  <c r="G614" i="159"/>
  <c r="G613" i="159"/>
  <c r="G612" i="159"/>
  <c r="G611" i="159"/>
  <c r="G610" i="159"/>
  <c r="G609" i="159"/>
  <c r="G608" i="159"/>
  <c r="G607" i="159"/>
  <c r="G606" i="159"/>
  <c r="G605" i="159"/>
  <c r="G604" i="159"/>
  <c r="G603" i="159"/>
  <c r="G602" i="159"/>
  <c r="G601" i="159"/>
  <c r="G600" i="159"/>
  <c r="G599" i="159"/>
  <c r="G598" i="159"/>
  <c r="G597" i="159"/>
  <c r="G596" i="159"/>
  <c r="G595" i="159"/>
  <c r="G594" i="159"/>
  <c r="G593" i="159"/>
  <c r="G592" i="159"/>
  <c r="G591" i="159"/>
  <c r="G590" i="159"/>
  <c r="G589" i="159"/>
  <c r="G588" i="159"/>
  <c r="G587" i="159"/>
  <c r="G586" i="159"/>
  <c r="G585" i="159"/>
  <c r="G584" i="159"/>
  <c r="G583" i="159"/>
  <c r="G582" i="159"/>
  <c r="G581" i="159"/>
  <c r="G580" i="159"/>
  <c r="G579" i="159"/>
  <c r="G578" i="159"/>
  <c r="G577" i="159"/>
  <c r="G576" i="159"/>
  <c r="G575" i="159"/>
  <c r="G574" i="159"/>
  <c r="G573" i="159"/>
  <c r="G572" i="159"/>
  <c r="G571" i="159"/>
  <c r="G570" i="159"/>
  <c r="G569" i="159"/>
  <c r="G568" i="159"/>
  <c r="G567" i="159"/>
  <c r="G566" i="159"/>
  <c r="G565" i="159"/>
  <c r="G564" i="159"/>
  <c r="G563" i="159"/>
  <c r="G562" i="159"/>
  <c r="G561" i="159"/>
  <c r="G560" i="159"/>
  <c r="G559" i="159"/>
  <c r="G558" i="159"/>
  <c r="G557" i="159"/>
  <c r="G556" i="159"/>
  <c r="G555" i="159"/>
  <c r="G554" i="159"/>
  <c r="G553" i="159"/>
  <c r="G552" i="159"/>
  <c r="G551" i="159"/>
  <c r="G550" i="159"/>
  <c r="G549" i="159"/>
  <c r="G548" i="159"/>
  <c r="G547" i="159"/>
  <c r="G546" i="159"/>
  <c r="G545" i="159"/>
  <c r="G544" i="159"/>
  <c r="G543" i="159"/>
  <c r="G542" i="159"/>
  <c r="G541" i="159"/>
  <c r="G540" i="159"/>
  <c r="G539" i="159"/>
  <c r="G538" i="159"/>
  <c r="G537" i="159"/>
  <c r="G536" i="159"/>
  <c r="G535" i="159"/>
  <c r="G534" i="159"/>
  <c r="G533" i="159"/>
  <c r="G532" i="159"/>
  <c r="G531" i="159"/>
  <c r="G530" i="159"/>
  <c r="G529" i="159"/>
  <c r="G528" i="159"/>
  <c r="G527" i="159"/>
  <c r="G526" i="159"/>
  <c r="G525" i="159"/>
  <c r="G524" i="159"/>
  <c r="G523" i="159"/>
  <c r="G522" i="159"/>
  <c r="G521" i="159"/>
  <c r="G520" i="159"/>
  <c r="G519" i="159"/>
  <c r="G518" i="159"/>
  <c r="G517" i="159"/>
  <c r="G516" i="159"/>
  <c r="G515" i="159"/>
  <c r="G514" i="159"/>
  <c r="G513" i="159"/>
  <c r="G512" i="159"/>
  <c r="G511" i="159"/>
  <c r="G510" i="159"/>
  <c r="G509" i="159"/>
  <c r="G508" i="159"/>
  <c r="G507" i="159"/>
  <c r="G506" i="159"/>
  <c r="G505" i="159"/>
  <c r="G504" i="159"/>
  <c r="G503" i="159"/>
  <c r="G502" i="159"/>
  <c r="G501" i="159"/>
  <c r="G500" i="159"/>
  <c r="G499" i="159"/>
  <c r="G498" i="159"/>
  <c r="G497" i="159"/>
  <c r="G496" i="159"/>
  <c r="G495" i="159"/>
  <c r="G494" i="159"/>
  <c r="G493" i="159"/>
  <c r="G492" i="159"/>
  <c r="G491" i="159"/>
  <c r="G490" i="159"/>
  <c r="G489" i="159"/>
  <c r="G488" i="159"/>
  <c r="G487" i="159"/>
  <c r="G486" i="159"/>
  <c r="G485" i="159"/>
  <c r="G484" i="159"/>
  <c r="G483" i="159"/>
  <c r="G482" i="159"/>
  <c r="G481" i="159"/>
  <c r="G480" i="159"/>
  <c r="G479" i="159"/>
  <c r="G478" i="159"/>
  <c r="G477" i="159"/>
  <c r="G476" i="159"/>
  <c r="G475" i="159"/>
  <c r="G474" i="159"/>
  <c r="G473" i="159"/>
  <c r="G472" i="159"/>
  <c r="G471" i="159"/>
  <c r="G470" i="159"/>
  <c r="G469" i="159"/>
  <c r="G468" i="159"/>
  <c r="G467" i="159"/>
  <c r="G466" i="159"/>
  <c r="G465" i="159"/>
  <c r="G464" i="159"/>
  <c r="G463" i="159"/>
  <c r="G462" i="159"/>
  <c r="G461" i="159"/>
  <c r="G460" i="159"/>
  <c r="G459" i="159"/>
  <c r="G458" i="159"/>
  <c r="G457" i="159"/>
  <c r="G456" i="159"/>
  <c r="G455" i="159"/>
  <c r="G454" i="159"/>
  <c r="G453" i="159"/>
  <c r="G452" i="159"/>
  <c r="G451" i="159"/>
  <c r="G450" i="159"/>
  <c r="G449" i="159"/>
  <c r="G448" i="159"/>
  <c r="G447" i="159"/>
  <c r="G446" i="159"/>
  <c r="G445" i="159"/>
  <c r="G444" i="159"/>
  <c r="G443" i="159"/>
  <c r="G442" i="159"/>
  <c r="G441" i="159"/>
  <c r="G440" i="159"/>
  <c r="G439" i="159"/>
  <c r="G438" i="159"/>
  <c r="G437" i="159"/>
  <c r="G436" i="159"/>
  <c r="G435" i="159"/>
  <c r="G434" i="159"/>
  <c r="G433" i="159"/>
  <c r="G432" i="159"/>
  <c r="G431" i="159"/>
  <c r="G430" i="159"/>
  <c r="G429" i="159"/>
  <c r="G428" i="159"/>
  <c r="G427" i="159"/>
  <c r="G426" i="159"/>
  <c r="G425" i="159"/>
  <c r="G424" i="159"/>
  <c r="G423" i="159"/>
  <c r="G422" i="159"/>
  <c r="G421" i="159"/>
  <c r="G420" i="159"/>
  <c r="G419" i="159"/>
  <c r="G418" i="159"/>
  <c r="G417" i="159"/>
  <c r="G416" i="159"/>
  <c r="G415" i="159"/>
  <c r="G414" i="159"/>
  <c r="G413" i="159"/>
  <c r="G412" i="159"/>
  <c r="G411" i="159"/>
  <c r="G410" i="159"/>
  <c r="G409" i="159"/>
  <c r="G408" i="159"/>
  <c r="G407" i="159"/>
  <c r="G406" i="159"/>
  <c r="G405" i="159"/>
  <c r="G404" i="159"/>
  <c r="G403" i="159"/>
  <c r="G402" i="159"/>
  <c r="G401" i="159"/>
  <c r="G400" i="159"/>
  <c r="G399" i="159"/>
  <c r="G398" i="159"/>
  <c r="G397" i="159"/>
  <c r="G396" i="159"/>
  <c r="G395" i="159"/>
  <c r="G394" i="159"/>
  <c r="G393" i="159"/>
  <c r="G392" i="159"/>
  <c r="G391" i="159"/>
  <c r="G390" i="159"/>
  <c r="G389" i="159"/>
  <c r="G388" i="159"/>
  <c r="G387" i="159"/>
  <c r="G386" i="159"/>
  <c r="G385" i="159"/>
  <c r="G384" i="159"/>
  <c r="G383" i="159"/>
  <c r="G382" i="159"/>
  <c r="G381" i="159"/>
  <c r="G380" i="159"/>
  <c r="G379" i="159"/>
  <c r="G378" i="159"/>
  <c r="G377" i="159"/>
  <c r="G376" i="159"/>
  <c r="G375" i="159"/>
  <c r="G374" i="159"/>
  <c r="G373" i="159"/>
  <c r="G372" i="159"/>
  <c r="G371" i="159"/>
  <c r="G370" i="159"/>
  <c r="G369" i="159"/>
  <c r="G368" i="159"/>
  <c r="G367" i="159"/>
  <c r="G366" i="159"/>
  <c r="G365" i="159"/>
  <c r="G364" i="159"/>
  <c r="G363" i="159"/>
  <c r="G362" i="159"/>
  <c r="G361" i="159"/>
  <c r="G360" i="159"/>
  <c r="G359" i="159"/>
  <c r="G358" i="159"/>
  <c r="G357" i="159"/>
  <c r="G356" i="159"/>
  <c r="G355" i="159"/>
  <c r="G354" i="159"/>
  <c r="G353" i="159"/>
  <c r="G352" i="159"/>
  <c r="G351" i="159"/>
  <c r="G350" i="159"/>
  <c r="G349" i="159"/>
  <c r="G348" i="159"/>
  <c r="G347" i="159"/>
  <c r="G346" i="159"/>
  <c r="G345" i="159"/>
  <c r="G344" i="159"/>
  <c r="G343" i="159"/>
  <c r="G342" i="159"/>
  <c r="G341" i="159"/>
  <c r="G340" i="159"/>
  <c r="G339" i="159"/>
  <c r="G338" i="159"/>
  <c r="G337" i="159"/>
  <c r="G336" i="159"/>
  <c r="G335" i="159"/>
  <c r="G334" i="159"/>
  <c r="G333" i="159"/>
  <c r="G332" i="159"/>
  <c r="G331" i="159"/>
  <c r="G330" i="159"/>
  <c r="G329" i="159"/>
  <c r="G328" i="159"/>
  <c r="G327" i="159"/>
  <c r="G326" i="159"/>
  <c r="G325" i="159"/>
  <c r="G324" i="159"/>
  <c r="G323" i="159"/>
  <c r="G322" i="159"/>
  <c r="G321" i="159"/>
  <c r="G320" i="159"/>
  <c r="G319" i="159"/>
  <c r="G318" i="159"/>
  <c r="G317" i="159"/>
  <c r="G316" i="159"/>
  <c r="G315" i="159"/>
  <c r="G314" i="159"/>
  <c r="G313" i="159"/>
  <c r="G312" i="159"/>
  <c r="G311" i="159"/>
  <c r="G310" i="159"/>
  <c r="G309" i="159"/>
  <c r="G308" i="159"/>
  <c r="G307" i="159"/>
  <c r="G306" i="159"/>
  <c r="G305" i="159"/>
  <c r="G304" i="159"/>
  <c r="G303" i="159"/>
  <c r="G302" i="159"/>
  <c r="G301" i="159"/>
  <c r="G300" i="159"/>
  <c r="G299" i="159"/>
  <c r="G298" i="159"/>
  <c r="G297" i="159"/>
  <c r="G296" i="159"/>
  <c r="G295" i="159"/>
  <c r="G294" i="159"/>
  <c r="G293" i="159"/>
  <c r="G292" i="159"/>
  <c r="G291" i="159"/>
  <c r="G290" i="159"/>
  <c r="G289" i="159"/>
  <c r="G288" i="159"/>
  <c r="G287" i="159"/>
  <c r="G286" i="159"/>
  <c r="G285" i="159"/>
  <c r="G284" i="159"/>
  <c r="G283" i="159"/>
  <c r="G282" i="159"/>
  <c r="G281" i="159"/>
  <c r="G280" i="159"/>
  <c r="G279" i="159"/>
  <c r="G278" i="159"/>
  <c r="G277" i="159"/>
  <c r="G276" i="159"/>
  <c r="G275" i="159"/>
  <c r="G274" i="159"/>
  <c r="G273" i="159"/>
  <c r="G272" i="159"/>
  <c r="G271" i="159"/>
  <c r="G270" i="159"/>
  <c r="G269" i="159"/>
  <c r="G268" i="159"/>
  <c r="G267" i="159"/>
  <c r="G266" i="159"/>
  <c r="G265" i="159"/>
  <c r="G264" i="159"/>
  <c r="G263" i="159"/>
  <c r="G262" i="159"/>
  <c r="G261" i="159"/>
  <c r="G260" i="159"/>
  <c r="G259" i="159"/>
  <c r="G258" i="159"/>
  <c r="G257" i="159"/>
  <c r="G256" i="159"/>
  <c r="G255" i="159"/>
  <c r="G254" i="159"/>
  <c r="G253" i="159"/>
  <c r="G252" i="159"/>
  <c r="G251" i="159"/>
  <c r="G250" i="159"/>
  <c r="G249" i="159"/>
  <c r="G248" i="159"/>
  <c r="G247" i="159"/>
  <c r="G246" i="159"/>
  <c r="G245" i="159"/>
  <c r="G244" i="159"/>
  <c r="G243" i="159"/>
  <c r="G242" i="159"/>
  <c r="G241" i="159"/>
  <c r="G240" i="159"/>
  <c r="G239" i="159"/>
  <c r="G238" i="159"/>
  <c r="G237" i="159"/>
  <c r="G236" i="159"/>
  <c r="G235" i="159"/>
  <c r="G234" i="159"/>
  <c r="G233" i="159"/>
  <c r="G232" i="159"/>
  <c r="G231" i="159"/>
  <c r="G230" i="159"/>
  <c r="G229" i="159"/>
  <c r="G228" i="159"/>
  <c r="G227" i="159"/>
  <c r="G226" i="159"/>
  <c r="G225" i="159"/>
  <c r="G224" i="159"/>
  <c r="G223" i="159"/>
  <c r="G222" i="159"/>
  <c r="G221" i="159"/>
  <c r="G220" i="159"/>
  <c r="G219" i="159"/>
  <c r="G218" i="159"/>
  <c r="G217" i="159"/>
  <c r="G216" i="159"/>
  <c r="G215" i="159"/>
  <c r="G214" i="159"/>
  <c r="G213" i="159"/>
  <c r="G212" i="159"/>
  <c r="G211" i="159"/>
  <c r="G210" i="159"/>
  <c r="G209" i="159"/>
  <c r="G208" i="159"/>
  <c r="G207" i="159"/>
  <c r="G206" i="159"/>
  <c r="G205" i="159"/>
  <c r="G204" i="159"/>
  <c r="G203" i="159"/>
  <c r="G202" i="159"/>
  <c r="G201" i="159"/>
  <c r="G200" i="159"/>
  <c r="G199" i="159"/>
  <c r="G198" i="159"/>
  <c r="G197" i="159"/>
  <c r="G196" i="159"/>
  <c r="G195" i="159"/>
  <c r="G194" i="159"/>
  <c r="G193" i="159"/>
  <c r="G192" i="159"/>
  <c r="G191" i="159"/>
  <c r="G190" i="159"/>
  <c r="G189" i="159"/>
  <c r="G188" i="159"/>
  <c r="G187" i="159"/>
  <c r="G186" i="159"/>
  <c r="G185" i="159"/>
  <c r="G184" i="159"/>
  <c r="G183" i="159"/>
  <c r="G182" i="159"/>
  <c r="G181" i="159"/>
  <c r="G180" i="159"/>
  <c r="G179" i="159"/>
  <c r="G178" i="159"/>
  <c r="G177" i="159"/>
  <c r="G176" i="159"/>
  <c r="G175" i="159"/>
  <c r="G174" i="159"/>
  <c r="G173" i="159"/>
  <c r="G172" i="159"/>
  <c r="G171" i="159"/>
  <c r="G170" i="159"/>
  <c r="G169" i="159"/>
  <c r="G168" i="159"/>
  <c r="G167" i="159"/>
  <c r="G166" i="159"/>
  <c r="G165" i="159"/>
  <c r="G164" i="159"/>
  <c r="G163" i="159"/>
  <c r="G162" i="159"/>
  <c r="G161" i="159"/>
  <c r="G160" i="159"/>
  <c r="G159" i="159"/>
  <c r="G158" i="159"/>
  <c r="G157" i="159"/>
  <c r="G156" i="159"/>
  <c r="G155" i="159"/>
  <c r="G154" i="159"/>
  <c r="G153" i="159"/>
  <c r="G152" i="159"/>
  <c r="G151" i="159"/>
  <c r="G150" i="159"/>
  <c r="G149" i="159"/>
  <c r="G148" i="159"/>
  <c r="G147" i="159"/>
  <c r="G146" i="159"/>
  <c r="G145" i="159"/>
  <c r="G144" i="159"/>
  <c r="G143" i="159"/>
  <c r="G142" i="159"/>
  <c r="G141" i="159"/>
  <c r="G140" i="159"/>
  <c r="G139" i="159"/>
  <c r="G138" i="159"/>
  <c r="G137" i="159"/>
  <c r="G136" i="159"/>
  <c r="G135" i="159"/>
  <c r="G134" i="159"/>
  <c r="G133" i="159"/>
  <c r="G132" i="159"/>
  <c r="G131" i="159"/>
  <c r="G130" i="159"/>
  <c r="G129" i="159"/>
  <c r="G128" i="159"/>
  <c r="G127" i="159"/>
  <c r="G126" i="159"/>
  <c r="G125" i="159"/>
  <c r="G124" i="159"/>
  <c r="G123" i="159"/>
  <c r="G122" i="159"/>
  <c r="G121" i="159"/>
  <c r="G120" i="159"/>
  <c r="G119" i="159"/>
  <c r="G118" i="159"/>
  <c r="G117" i="159"/>
  <c r="G116" i="159"/>
  <c r="G115" i="159"/>
  <c r="G114" i="159"/>
  <c r="G113" i="159"/>
  <c r="G112" i="159"/>
  <c r="G111" i="159"/>
  <c r="G110" i="159"/>
  <c r="G109" i="159"/>
  <c r="G108" i="159"/>
  <c r="G107" i="159"/>
  <c r="G106" i="159"/>
  <c r="G105" i="159"/>
  <c r="G104" i="159"/>
  <c r="G103" i="159"/>
  <c r="G102" i="159"/>
  <c r="G101" i="159"/>
  <c r="G100" i="159"/>
  <c r="G99" i="159"/>
  <c r="G98" i="159"/>
  <c r="G97" i="159"/>
  <c r="G96" i="159"/>
  <c r="G95" i="159"/>
  <c r="G94" i="159"/>
  <c r="G93" i="159"/>
  <c r="G92" i="159"/>
  <c r="G91" i="159"/>
  <c r="G90" i="159"/>
  <c r="G89" i="159"/>
  <c r="G88" i="159"/>
  <c r="G87" i="159"/>
  <c r="G86" i="159"/>
  <c r="G85" i="159"/>
  <c r="G84" i="159"/>
  <c r="G83" i="159"/>
  <c r="G82" i="159"/>
  <c r="G81" i="159"/>
  <c r="G80" i="159"/>
  <c r="G79" i="159"/>
  <c r="G78" i="159"/>
  <c r="G77" i="159"/>
  <c r="G76" i="159"/>
  <c r="G75" i="159"/>
  <c r="G74" i="159"/>
  <c r="G73" i="159"/>
  <c r="G72" i="159"/>
  <c r="G71" i="159"/>
  <c r="G70" i="159"/>
  <c r="G69" i="159"/>
  <c r="G68" i="159"/>
  <c r="G67" i="159"/>
  <c r="G66" i="159"/>
  <c r="G65" i="159"/>
  <c r="G64" i="159"/>
  <c r="G63" i="159"/>
  <c r="G62" i="159"/>
  <c r="G61" i="159"/>
  <c r="G60" i="159"/>
  <c r="G59" i="159"/>
  <c r="G58" i="159"/>
  <c r="G57" i="159"/>
  <c r="G56" i="159"/>
  <c r="G55" i="159"/>
  <c r="G54" i="159"/>
  <c r="G53" i="159"/>
  <c r="G52" i="159"/>
  <c r="G51" i="159"/>
  <c r="G50" i="159"/>
  <c r="G49" i="159"/>
  <c r="G48" i="159"/>
  <c r="G47" i="159"/>
  <c r="G46" i="159"/>
  <c r="G45" i="159"/>
  <c r="G44" i="159"/>
  <c r="G43" i="159"/>
  <c r="G42" i="159"/>
  <c r="G41" i="159"/>
  <c r="G40" i="159"/>
  <c r="G39" i="159"/>
  <c r="G38" i="159"/>
  <c r="G37" i="159"/>
  <c r="G36" i="159"/>
  <c r="G35" i="159"/>
  <c r="G34" i="159"/>
  <c r="G33" i="159"/>
  <c r="G32" i="159"/>
  <c r="G31" i="159"/>
  <c r="G30" i="159"/>
  <c r="G29" i="159"/>
  <c r="G28" i="159"/>
  <c r="G27" i="159"/>
  <c r="G26" i="159"/>
  <c r="G25" i="159"/>
  <c r="G24" i="159"/>
  <c r="G23" i="159"/>
  <c r="G22" i="159"/>
  <c r="G21" i="159"/>
  <c r="G20" i="159"/>
  <c r="G19" i="159"/>
  <c r="G18" i="159"/>
  <c r="G17" i="159"/>
  <c r="G16" i="159"/>
  <c r="G15" i="159"/>
  <c r="G14" i="159"/>
  <c r="G13" i="159"/>
  <c r="G12" i="159"/>
  <c r="F99" i="251"/>
  <c r="F98" i="251"/>
  <c r="F97" i="251"/>
  <c r="F96" i="251"/>
  <c r="F95" i="251"/>
  <c r="F94" i="251"/>
  <c r="F93" i="251"/>
  <c r="F92" i="251"/>
  <c r="F91" i="251"/>
  <c r="F90" i="251"/>
  <c r="F89" i="251"/>
  <c r="F88" i="251"/>
  <c r="F87" i="251"/>
  <c r="F84" i="251"/>
  <c r="F83" i="251"/>
  <c r="F82" i="251"/>
  <c r="F81" i="251"/>
  <c r="F80" i="251"/>
  <c r="F79" i="251"/>
  <c r="F78" i="251"/>
  <c r="F77" i="251"/>
  <c r="F76" i="251"/>
  <c r="F75" i="251"/>
  <c r="F74" i="251"/>
  <c r="F73" i="251"/>
  <c r="F72" i="251"/>
  <c r="F71" i="251"/>
  <c r="F70" i="251"/>
  <c r="F69" i="251"/>
  <c r="F68" i="251"/>
  <c r="F67" i="251"/>
  <c r="F66" i="251"/>
  <c r="F65" i="251"/>
  <c r="F64" i="251"/>
  <c r="F63" i="251"/>
  <c r="F62" i="251"/>
  <c r="F61" i="251"/>
  <c r="F60" i="251"/>
  <c r="F59" i="251"/>
  <c r="F58" i="251"/>
  <c r="F57" i="251"/>
  <c r="F56" i="251"/>
  <c r="F55" i="251"/>
  <c r="F54" i="251"/>
  <c r="F53" i="251"/>
  <c r="F52" i="251"/>
  <c r="F51" i="251"/>
  <c r="F50" i="251"/>
  <c r="F49" i="251"/>
  <c r="F48" i="251"/>
  <c r="F47" i="251"/>
  <c r="F46" i="251"/>
  <c r="F45" i="251"/>
  <c r="F44" i="251"/>
  <c r="F43" i="251"/>
  <c r="F42" i="251"/>
  <c r="F41" i="251"/>
  <c r="F40" i="251"/>
  <c r="F39" i="251"/>
  <c r="F38" i="251"/>
  <c r="F37" i="251"/>
  <c r="F36" i="251"/>
  <c r="F35" i="251"/>
  <c r="F34" i="251"/>
  <c r="F33" i="251"/>
  <c r="F32" i="251"/>
  <c r="F31" i="251"/>
  <c r="F30" i="251"/>
  <c r="F29" i="251"/>
  <c r="F28" i="251"/>
  <c r="F27" i="251"/>
  <c r="F26" i="251"/>
  <c r="F25" i="251"/>
  <c r="F24" i="251"/>
  <c r="F23" i="251"/>
  <c r="F22" i="251"/>
  <c r="F21" i="251"/>
  <c r="F20" i="251"/>
  <c r="F19" i="251"/>
  <c r="F18" i="251"/>
  <c r="F17" i="251"/>
  <c r="F16" i="251"/>
  <c r="F15" i="251"/>
  <c r="F14" i="251"/>
  <c r="F13" i="251"/>
  <c r="F12" i="251"/>
  <c r="F11" i="251"/>
  <c r="F10" i="251"/>
  <c r="F9" i="251"/>
  <c r="F8" i="251"/>
  <c r="E31" i="226"/>
  <c r="E30" i="226"/>
  <c r="E29" i="226"/>
  <c r="E28" i="226"/>
  <c r="E27" i="226"/>
  <c r="E17" i="226"/>
  <c r="E15" i="226"/>
  <c r="E14" i="226"/>
  <c r="E13" i="226"/>
  <c r="E11" i="226"/>
  <c r="E10" i="226"/>
  <c r="E9" i="226"/>
  <c r="E8" i="226"/>
  <c r="E7" i="226"/>
  <c r="K530" i="170"/>
  <c r="J530" i="170"/>
  <c r="K529" i="170"/>
  <c r="J529" i="170"/>
  <c r="K528" i="170"/>
  <c r="J528" i="170"/>
  <c r="K527" i="170"/>
  <c r="J527" i="170"/>
  <c r="K526" i="170"/>
  <c r="J526" i="170"/>
  <c r="K525" i="170"/>
  <c r="J525" i="170"/>
  <c r="K524" i="170"/>
  <c r="J524" i="170"/>
  <c r="K523" i="170"/>
  <c r="J523" i="170"/>
  <c r="K522" i="170"/>
  <c r="J522" i="170"/>
  <c r="K521" i="170"/>
  <c r="J521" i="170"/>
  <c r="K520" i="170"/>
  <c r="J520" i="170"/>
  <c r="K519" i="170"/>
  <c r="J519" i="170"/>
  <c r="K518" i="170"/>
  <c r="J518" i="170"/>
  <c r="K517" i="170"/>
  <c r="J517" i="170"/>
  <c r="K516" i="170"/>
  <c r="J516" i="170"/>
  <c r="K515" i="170"/>
  <c r="J515" i="170"/>
  <c r="K514" i="170"/>
  <c r="J514" i="170"/>
  <c r="K513" i="170"/>
  <c r="J513" i="170"/>
  <c r="K512" i="170"/>
  <c r="J512" i="170"/>
  <c r="K511" i="170"/>
  <c r="J511" i="170"/>
  <c r="K510" i="170"/>
  <c r="J510" i="170"/>
  <c r="K509" i="170"/>
  <c r="J509" i="170"/>
  <c r="K508" i="170"/>
  <c r="J508" i="170"/>
  <c r="K507" i="170"/>
  <c r="J507" i="170"/>
  <c r="K506" i="170"/>
  <c r="J506" i="170"/>
  <c r="K505" i="170"/>
  <c r="J505" i="170"/>
  <c r="K504" i="170"/>
  <c r="J504" i="170"/>
  <c r="K503" i="170"/>
  <c r="J503" i="170"/>
  <c r="K502" i="170"/>
  <c r="J502" i="170"/>
  <c r="K501" i="170"/>
  <c r="J501" i="170"/>
  <c r="K500" i="170"/>
  <c r="J500" i="170"/>
  <c r="K499" i="170"/>
  <c r="J499" i="170"/>
  <c r="K498" i="170"/>
  <c r="J498" i="170"/>
  <c r="K497" i="170"/>
  <c r="J497" i="170"/>
  <c r="K496" i="170"/>
  <c r="J496" i="170"/>
  <c r="K495" i="170"/>
  <c r="J495" i="170"/>
  <c r="K494" i="170"/>
  <c r="J494" i="170"/>
  <c r="K493" i="170"/>
  <c r="J493" i="170"/>
  <c r="K492" i="170"/>
  <c r="J492" i="170"/>
  <c r="K491" i="170"/>
  <c r="J491" i="170"/>
  <c r="K490" i="170"/>
  <c r="J490" i="170"/>
  <c r="K489" i="170"/>
  <c r="J489" i="170"/>
  <c r="K488" i="170"/>
  <c r="J488" i="170"/>
  <c r="K487" i="170"/>
  <c r="J487" i="170"/>
  <c r="K486" i="170"/>
  <c r="J486" i="170"/>
  <c r="K485" i="170"/>
  <c r="J485" i="170"/>
  <c r="K484" i="170"/>
  <c r="J484" i="170"/>
  <c r="K483" i="170"/>
  <c r="J483" i="170"/>
  <c r="K482" i="170"/>
  <c r="J482" i="170"/>
  <c r="K481" i="170"/>
  <c r="J481" i="170"/>
  <c r="K480" i="170"/>
  <c r="J480" i="170"/>
  <c r="K479" i="170"/>
  <c r="J479" i="170"/>
  <c r="K478" i="170"/>
  <c r="J478" i="170"/>
  <c r="K477" i="170"/>
  <c r="J477" i="170"/>
  <c r="K476" i="170"/>
  <c r="J476" i="170"/>
  <c r="K475" i="170"/>
  <c r="J475" i="170"/>
  <c r="K474" i="170"/>
  <c r="J474" i="170"/>
  <c r="K473" i="170"/>
  <c r="J473" i="170"/>
  <c r="K472" i="170"/>
  <c r="J472" i="170"/>
  <c r="K471" i="170"/>
  <c r="J471" i="170"/>
  <c r="K470" i="170"/>
  <c r="J470" i="170"/>
  <c r="K469" i="170"/>
  <c r="J469" i="170"/>
  <c r="K468" i="170"/>
  <c r="J468" i="170"/>
  <c r="K467" i="170"/>
  <c r="J467" i="170"/>
  <c r="K466" i="170"/>
  <c r="J466" i="170"/>
  <c r="K465" i="170"/>
  <c r="J465" i="170"/>
  <c r="K464" i="170"/>
  <c r="J464" i="170"/>
  <c r="K463" i="170"/>
  <c r="J463" i="170"/>
  <c r="K462" i="170"/>
  <c r="J462" i="170"/>
  <c r="K461" i="170"/>
  <c r="J461" i="170"/>
  <c r="K460" i="170"/>
  <c r="J460" i="170"/>
  <c r="K459" i="170"/>
  <c r="J459" i="170"/>
  <c r="K458" i="170"/>
  <c r="J458" i="170"/>
  <c r="K457" i="170"/>
  <c r="J457" i="170"/>
  <c r="K456" i="170"/>
  <c r="J456" i="170"/>
  <c r="K455" i="170"/>
  <c r="J455" i="170"/>
  <c r="K454" i="170"/>
  <c r="J454" i="170"/>
  <c r="K453" i="170"/>
  <c r="J453" i="170"/>
  <c r="K452" i="170"/>
  <c r="J452" i="170"/>
  <c r="K451" i="170"/>
  <c r="J451" i="170"/>
  <c r="K450" i="170"/>
  <c r="J450" i="170"/>
  <c r="K449" i="170"/>
  <c r="J449" i="170"/>
  <c r="K448" i="170"/>
  <c r="J448" i="170"/>
  <c r="K447" i="170"/>
  <c r="J447" i="170"/>
  <c r="K446" i="170"/>
  <c r="J446" i="170"/>
  <c r="K445" i="170"/>
  <c r="J445" i="170"/>
  <c r="K444" i="170"/>
  <c r="J444" i="170"/>
  <c r="K443" i="170"/>
  <c r="J443" i="170"/>
  <c r="K442" i="170"/>
  <c r="J442" i="170"/>
  <c r="K441" i="170"/>
  <c r="J441" i="170"/>
  <c r="K440" i="170"/>
  <c r="J440" i="170"/>
  <c r="K439" i="170"/>
  <c r="J439" i="170"/>
  <c r="K438" i="170"/>
  <c r="J438" i="170"/>
  <c r="K437" i="170"/>
  <c r="J437" i="170"/>
  <c r="K436" i="170"/>
  <c r="J436" i="170"/>
  <c r="K435" i="170"/>
  <c r="J435" i="170"/>
  <c r="K434" i="170"/>
  <c r="J434" i="170"/>
  <c r="K433" i="170"/>
  <c r="J433" i="170"/>
  <c r="K432" i="170"/>
  <c r="J432" i="170"/>
  <c r="K431" i="170"/>
  <c r="J431" i="170"/>
  <c r="K430" i="170"/>
  <c r="J430" i="170"/>
  <c r="K429" i="170"/>
  <c r="J429" i="170"/>
  <c r="K428" i="170"/>
  <c r="J428" i="170"/>
  <c r="K427" i="170"/>
  <c r="J427" i="170"/>
  <c r="K426" i="170"/>
  <c r="J426" i="170"/>
  <c r="K425" i="170"/>
  <c r="J425" i="170"/>
  <c r="K424" i="170"/>
  <c r="J424" i="170"/>
  <c r="K423" i="170"/>
  <c r="J423" i="170"/>
  <c r="K422" i="170"/>
  <c r="J422" i="170"/>
  <c r="K421" i="170"/>
  <c r="J421" i="170"/>
  <c r="K420" i="170"/>
  <c r="J420" i="170"/>
  <c r="K419" i="170"/>
  <c r="J419" i="170"/>
  <c r="K418" i="170"/>
  <c r="J418" i="170"/>
  <c r="K417" i="170"/>
  <c r="J417" i="170"/>
  <c r="K416" i="170"/>
  <c r="J416" i="170"/>
  <c r="K415" i="170"/>
  <c r="J415" i="170"/>
  <c r="K414" i="170"/>
  <c r="J414" i="170"/>
  <c r="K413" i="170"/>
  <c r="J413" i="170"/>
  <c r="K412" i="170"/>
  <c r="J412" i="170"/>
  <c r="K411" i="170"/>
  <c r="J411" i="170"/>
  <c r="K410" i="170"/>
  <c r="J410" i="170"/>
  <c r="K409" i="170"/>
  <c r="J409" i="170"/>
  <c r="K408" i="170"/>
  <c r="J408" i="170"/>
  <c r="K407" i="170"/>
  <c r="J407" i="170"/>
  <c r="K406" i="170"/>
  <c r="J406" i="170"/>
  <c r="K405" i="170"/>
  <c r="J405" i="170"/>
  <c r="K404" i="170"/>
  <c r="J404" i="170"/>
  <c r="K403" i="170"/>
  <c r="J403" i="170"/>
  <c r="K402" i="170"/>
  <c r="J402" i="170"/>
  <c r="K401" i="170"/>
  <c r="J401" i="170"/>
  <c r="K400" i="170"/>
  <c r="J400" i="170"/>
  <c r="K399" i="170"/>
  <c r="J399" i="170"/>
  <c r="K398" i="170"/>
  <c r="J398" i="170"/>
  <c r="K397" i="170"/>
  <c r="J397" i="170"/>
  <c r="K396" i="170"/>
  <c r="J396" i="170"/>
  <c r="K395" i="170"/>
  <c r="J395" i="170"/>
  <c r="K394" i="170"/>
  <c r="J394" i="170"/>
  <c r="K393" i="170"/>
  <c r="J393" i="170"/>
  <c r="K392" i="170"/>
  <c r="J392" i="170"/>
  <c r="K391" i="170"/>
  <c r="J391" i="170"/>
  <c r="K390" i="170"/>
  <c r="J390" i="170"/>
  <c r="K389" i="170"/>
  <c r="J389" i="170"/>
  <c r="K388" i="170"/>
  <c r="J388" i="170"/>
  <c r="K387" i="170"/>
  <c r="J387" i="170"/>
  <c r="K386" i="170"/>
  <c r="J386" i="170"/>
  <c r="K385" i="170"/>
  <c r="J385" i="170"/>
  <c r="K384" i="170"/>
  <c r="J384" i="170"/>
  <c r="K383" i="170"/>
  <c r="J383" i="170"/>
  <c r="K382" i="170"/>
  <c r="J382" i="170"/>
  <c r="K381" i="170"/>
  <c r="J381" i="170"/>
  <c r="K380" i="170"/>
  <c r="J380" i="170"/>
  <c r="K379" i="170"/>
  <c r="J379" i="170"/>
  <c r="K378" i="170"/>
  <c r="J378" i="170"/>
  <c r="K377" i="170"/>
  <c r="J377" i="170"/>
  <c r="K376" i="170"/>
  <c r="J376" i="170"/>
  <c r="K375" i="170"/>
  <c r="J375" i="170"/>
  <c r="K374" i="170"/>
  <c r="J374" i="170"/>
  <c r="K373" i="170"/>
  <c r="J373" i="170"/>
  <c r="K372" i="170"/>
  <c r="J372" i="170"/>
  <c r="K371" i="170"/>
  <c r="J371" i="170"/>
  <c r="K370" i="170"/>
  <c r="J370" i="170"/>
  <c r="K369" i="170"/>
  <c r="J369" i="170"/>
  <c r="K368" i="170"/>
  <c r="J368" i="170"/>
  <c r="K367" i="170"/>
  <c r="J367" i="170"/>
  <c r="K366" i="170"/>
  <c r="J366" i="170"/>
  <c r="K365" i="170"/>
  <c r="J365" i="170"/>
  <c r="K364" i="170"/>
  <c r="J364" i="170"/>
  <c r="K363" i="170"/>
  <c r="J363" i="170"/>
  <c r="K362" i="170"/>
  <c r="J362" i="170"/>
  <c r="K361" i="170"/>
  <c r="J361" i="170"/>
  <c r="K360" i="170"/>
  <c r="J360" i="170"/>
  <c r="K359" i="170"/>
  <c r="J359" i="170"/>
  <c r="K358" i="170"/>
  <c r="J358" i="170"/>
  <c r="K357" i="170"/>
  <c r="J357" i="170"/>
  <c r="K356" i="170"/>
  <c r="J356" i="170"/>
  <c r="K355" i="170"/>
  <c r="J355" i="170"/>
  <c r="K354" i="170"/>
  <c r="J354" i="170"/>
  <c r="K353" i="170"/>
  <c r="J353" i="170"/>
  <c r="K352" i="170"/>
  <c r="J352" i="170"/>
  <c r="K351" i="170"/>
  <c r="J351" i="170"/>
  <c r="K350" i="170"/>
  <c r="J350" i="170"/>
  <c r="K349" i="170"/>
  <c r="J349" i="170"/>
  <c r="K348" i="170"/>
  <c r="J348" i="170"/>
  <c r="K347" i="170"/>
  <c r="J347" i="170"/>
  <c r="K346" i="170"/>
  <c r="J346" i="170"/>
  <c r="K345" i="170"/>
  <c r="J345" i="170"/>
  <c r="K344" i="170"/>
  <c r="J344" i="170"/>
  <c r="K343" i="170"/>
  <c r="J343" i="170"/>
  <c r="K342" i="170"/>
  <c r="J342" i="170"/>
  <c r="K341" i="170"/>
  <c r="J341" i="170"/>
  <c r="K340" i="170"/>
  <c r="J340" i="170"/>
  <c r="K339" i="170"/>
  <c r="J339" i="170"/>
  <c r="K338" i="170"/>
  <c r="J338" i="170"/>
  <c r="K337" i="170"/>
  <c r="J337" i="170"/>
  <c r="K336" i="170"/>
  <c r="J336" i="170"/>
  <c r="K335" i="170"/>
  <c r="J335" i="170"/>
  <c r="K334" i="170"/>
  <c r="J334" i="170"/>
  <c r="K333" i="170"/>
  <c r="J333" i="170"/>
  <c r="K332" i="170"/>
  <c r="J332" i="170"/>
  <c r="K331" i="170"/>
  <c r="J331" i="170"/>
  <c r="K330" i="170"/>
  <c r="J330" i="170"/>
  <c r="K329" i="170"/>
  <c r="J329" i="170"/>
  <c r="K328" i="170"/>
  <c r="J328" i="170"/>
  <c r="K327" i="170"/>
  <c r="J327" i="170"/>
  <c r="K326" i="170"/>
  <c r="J326" i="170"/>
  <c r="K325" i="170"/>
  <c r="J325" i="170"/>
  <c r="K324" i="170"/>
  <c r="J324" i="170"/>
  <c r="K323" i="170"/>
  <c r="J323" i="170"/>
  <c r="K322" i="170"/>
  <c r="J322" i="170"/>
  <c r="K321" i="170"/>
  <c r="J321" i="170"/>
  <c r="K320" i="170"/>
  <c r="J320" i="170"/>
  <c r="K319" i="170"/>
  <c r="J319" i="170"/>
  <c r="K318" i="170"/>
  <c r="J318" i="170"/>
  <c r="K317" i="170"/>
  <c r="J317" i="170"/>
  <c r="K316" i="170"/>
  <c r="J316" i="170"/>
  <c r="K315" i="170"/>
  <c r="J315" i="170"/>
  <c r="K314" i="170"/>
  <c r="J314" i="170"/>
  <c r="K313" i="170"/>
  <c r="J313" i="170"/>
  <c r="K312" i="170"/>
  <c r="J312" i="170"/>
  <c r="K311" i="170"/>
  <c r="J311" i="170"/>
  <c r="K310" i="170"/>
  <c r="J310" i="170"/>
  <c r="K309" i="170"/>
  <c r="J309" i="170"/>
  <c r="K308" i="170"/>
  <c r="J308" i="170"/>
  <c r="K307" i="170"/>
  <c r="J307" i="170"/>
  <c r="K306" i="170"/>
  <c r="J306" i="170"/>
  <c r="K305" i="170"/>
  <c r="J305" i="170"/>
  <c r="K304" i="170"/>
  <c r="J304" i="170"/>
  <c r="K303" i="170"/>
  <c r="J303" i="170"/>
  <c r="K302" i="170"/>
  <c r="J302" i="170"/>
  <c r="K301" i="170"/>
  <c r="J301" i="170"/>
  <c r="K300" i="170"/>
  <c r="J300" i="170"/>
  <c r="K299" i="170"/>
  <c r="J299" i="170"/>
  <c r="K298" i="170"/>
  <c r="J298" i="170"/>
  <c r="K297" i="170"/>
  <c r="J297" i="170"/>
  <c r="K296" i="170"/>
  <c r="J296" i="170"/>
  <c r="K295" i="170"/>
  <c r="J295" i="170"/>
  <c r="K294" i="170"/>
  <c r="J294" i="170"/>
  <c r="K293" i="170"/>
  <c r="J293" i="170"/>
  <c r="K292" i="170"/>
  <c r="J292" i="170"/>
  <c r="K291" i="170"/>
  <c r="J291" i="170"/>
  <c r="K290" i="170"/>
  <c r="J290" i="170"/>
  <c r="K289" i="170"/>
  <c r="J289" i="170"/>
  <c r="K288" i="170"/>
  <c r="J288" i="170"/>
  <c r="K287" i="170"/>
  <c r="J287" i="170"/>
  <c r="K286" i="170"/>
  <c r="J286" i="170"/>
  <c r="K285" i="170"/>
  <c r="J285" i="170"/>
  <c r="K284" i="170"/>
  <c r="J284" i="170"/>
  <c r="K283" i="170"/>
  <c r="J283" i="170"/>
  <c r="K282" i="170"/>
  <c r="J282" i="170"/>
  <c r="K281" i="170"/>
  <c r="J281" i="170"/>
  <c r="K280" i="170"/>
  <c r="J280" i="170"/>
  <c r="K279" i="170"/>
  <c r="J279" i="170"/>
  <c r="K278" i="170"/>
  <c r="J278" i="170"/>
  <c r="K277" i="170"/>
  <c r="J277" i="170"/>
  <c r="K276" i="170"/>
  <c r="J276" i="170"/>
  <c r="K275" i="170"/>
  <c r="J275" i="170"/>
  <c r="K274" i="170"/>
  <c r="J274" i="170"/>
  <c r="K273" i="170"/>
  <c r="J273" i="170"/>
  <c r="K272" i="170"/>
  <c r="J272" i="170"/>
  <c r="K271" i="170"/>
  <c r="J271" i="170"/>
  <c r="K270" i="170"/>
  <c r="J270" i="170"/>
  <c r="K269" i="170"/>
  <c r="J269" i="170"/>
  <c r="K268" i="170"/>
  <c r="J268" i="170"/>
  <c r="K267" i="170"/>
  <c r="J267" i="170"/>
  <c r="K266" i="170"/>
  <c r="J266" i="170"/>
  <c r="K265" i="170"/>
  <c r="J265" i="170"/>
  <c r="K264" i="170"/>
  <c r="J264" i="170"/>
  <c r="K263" i="170"/>
  <c r="J263" i="170"/>
  <c r="K262" i="170"/>
  <c r="J262" i="170"/>
  <c r="K261" i="170"/>
  <c r="J261" i="170"/>
  <c r="K260" i="170"/>
  <c r="J260" i="170"/>
  <c r="K259" i="170"/>
  <c r="J259" i="170"/>
  <c r="K258" i="170"/>
  <c r="J258" i="170"/>
  <c r="K257" i="170"/>
  <c r="J257" i="170"/>
  <c r="K256" i="170"/>
  <c r="J256" i="170"/>
  <c r="K255" i="170"/>
  <c r="J255" i="170"/>
  <c r="K254" i="170"/>
  <c r="J254" i="170"/>
  <c r="K253" i="170"/>
  <c r="J253" i="170"/>
  <c r="K252" i="170"/>
  <c r="J252" i="170"/>
  <c r="K251" i="170"/>
  <c r="J251" i="170"/>
  <c r="K250" i="170"/>
  <c r="J250" i="170"/>
  <c r="K249" i="170"/>
  <c r="J249" i="170"/>
  <c r="K248" i="170"/>
  <c r="J248" i="170"/>
  <c r="K247" i="170"/>
  <c r="J247" i="170"/>
  <c r="K246" i="170"/>
  <c r="J246" i="170"/>
  <c r="K245" i="170"/>
  <c r="J245" i="170"/>
  <c r="K244" i="170"/>
  <c r="J244" i="170"/>
  <c r="K243" i="170"/>
  <c r="J243" i="170"/>
  <c r="K242" i="170"/>
  <c r="J242" i="170"/>
  <c r="K241" i="170"/>
  <c r="J241" i="170"/>
  <c r="K240" i="170"/>
  <c r="J240" i="170"/>
  <c r="K239" i="170"/>
  <c r="J239" i="170"/>
  <c r="K238" i="170"/>
  <c r="J238" i="170"/>
  <c r="K237" i="170"/>
  <c r="J237" i="170"/>
  <c r="K236" i="170"/>
  <c r="J236" i="170"/>
  <c r="K235" i="170"/>
  <c r="J235" i="170"/>
  <c r="K234" i="170"/>
  <c r="J234" i="170"/>
  <c r="K233" i="170"/>
  <c r="J233" i="170"/>
  <c r="K232" i="170"/>
  <c r="J232" i="170"/>
  <c r="K231" i="170"/>
  <c r="J231" i="170"/>
  <c r="K230" i="170"/>
  <c r="J230" i="170"/>
  <c r="K229" i="170"/>
  <c r="J229" i="170"/>
  <c r="K228" i="170"/>
  <c r="J228" i="170"/>
  <c r="K227" i="170"/>
  <c r="J227" i="170"/>
  <c r="K226" i="170"/>
  <c r="J226" i="170"/>
  <c r="K225" i="170"/>
  <c r="J225" i="170"/>
  <c r="K224" i="170"/>
  <c r="J224" i="170"/>
  <c r="K223" i="170"/>
  <c r="J223" i="170"/>
  <c r="K222" i="170"/>
  <c r="J222" i="170"/>
  <c r="K221" i="170"/>
  <c r="J221" i="170"/>
  <c r="K220" i="170"/>
  <c r="J220" i="170"/>
  <c r="K219" i="170"/>
  <c r="J219" i="170"/>
  <c r="K218" i="170"/>
  <c r="J218" i="170"/>
  <c r="K217" i="170"/>
  <c r="J217" i="170"/>
  <c r="K216" i="170"/>
  <c r="J216" i="170"/>
  <c r="K215" i="170"/>
  <c r="J215" i="170"/>
  <c r="K214" i="170"/>
  <c r="J214" i="170"/>
  <c r="K213" i="170"/>
  <c r="J213" i="170"/>
  <c r="K212" i="170"/>
  <c r="J212" i="170"/>
  <c r="K211" i="170"/>
  <c r="J211" i="170"/>
  <c r="K210" i="170"/>
  <c r="J210" i="170"/>
  <c r="K209" i="170"/>
  <c r="J209" i="170"/>
  <c r="K208" i="170"/>
  <c r="J208" i="170"/>
  <c r="K207" i="170"/>
  <c r="J207" i="170"/>
  <c r="K206" i="170"/>
  <c r="J206" i="170"/>
  <c r="K205" i="170"/>
  <c r="J205" i="170"/>
  <c r="K204" i="170"/>
  <c r="J204" i="170"/>
  <c r="K203" i="170"/>
  <c r="J203" i="170"/>
  <c r="K202" i="170"/>
  <c r="J202" i="170"/>
  <c r="K201" i="170"/>
  <c r="J201" i="170"/>
  <c r="K200" i="170"/>
  <c r="J200" i="170"/>
  <c r="K199" i="170"/>
  <c r="J199" i="170"/>
  <c r="K198" i="170"/>
  <c r="J198" i="170"/>
  <c r="K197" i="170"/>
  <c r="J197" i="170"/>
  <c r="K196" i="170"/>
  <c r="J196" i="170"/>
  <c r="K195" i="170"/>
  <c r="J195" i="170"/>
  <c r="K194" i="170"/>
  <c r="J194" i="170"/>
  <c r="K193" i="170"/>
  <c r="J193" i="170"/>
  <c r="K192" i="170"/>
  <c r="J192" i="170"/>
  <c r="K191" i="170"/>
  <c r="J191" i="170"/>
  <c r="K190" i="170"/>
  <c r="J190" i="170"/>
  <c r="K189" i="170"/>
  <c r="J189" i="170"/>
  <c r="K188" i="170"/>
  <c r="J188" i="170"/>
  <c r="K187" i="170"/>
  <c r="J187" i="170"/>
  <c r="K186" i="170"/>
  <c r="J186" i="170"/>
  <c r="K185" i="170"/>
  <c r="J185" i="170"/>
  <c r="K184" i="170"/>
  <c r="J184" i="170"/>
  <c r="K183" i="170"/>
  <c r="J183" i="170"/>
  <c r="K182" i="170"/>
  <c r="J182" i="170"/>
  <c r="K181" i="170"/>
  <c r="J181" i="170"/>
  <c r="K180" i="170"/>
  <c r="J180" i="170"/>
  <c r="K179" i="170"/>
  <c r="J179" i="170"/>
  <c r="K178" i="170"/>
  <c r="J178" i="170"/>
  <c r="K177" i="170"/>
  <c r="J177" i="170"/>
  <c r="K176" i="170"/>
  <c r="J176" i="170"/>
  <c r="K175" i="170"/>
  <c r="J175" i="170"/>
  <c r="K174" i="170"/>
  <c r="J174" i="170"/>
  <c r="K173" i="170"/>
  <c r="J173" i="170"/>
  <c r="K172" i="170"/>
  <c r="J172" i="170"/>
  <c r="K171" i="170"/>
  <c r="J171" i="170"/>
  <c r="K170" i="170"/>
  <c r="J170" i="170"/>
  <c r="K169" i="170"/>
  <c r="J169" i="170"/>
  <c r="K168" i="170"/>
  <c r="J168" i="170"/>
  <c r="K167" i="170"/>
  <c r="J167" i="170"/>
  <c r="K166" i="170"/>
  <c r="J166" i="170"/>
  <c r="K165" i="170"/>
  <c r="J165" i="170"/>
  <c r="K164" i="170"/>
  <c r="J164" i="170"/>
  <c r="K163" i="170"/>
  <c r="J163" i="170"/>
  <c r="K162" i="170"/>
  <c r="J162" i="170"/>
  <c r="K161" i="170"/>
  <c r="J161" i="170"/>
  <c r="K160" i="170"/>
  <c r="J160" i="170"/>
  <c r="K159" i="170"/>
  <c r="J159" i="170"/>
  <c r="K158" i="170"/>
  <c r="J158" i="170"/>
  <c r="K157" i="170"/>
  <c r="J157" i="170"/>
  <c r="K156" i="170"/>
  <c r="J156" i="170"/>
  <c r="K155" i="170"/>
  <c r="J155" i="170"/>
  <c r="K154" i="170"/>
  <c r="J154" i="170"/>
  <c r="K153" i="170"/>
  <c r="J153" i="170"/>
  <c r="K152" i="170"/>
  <c r="J152" i="170"/>
  <c r="K151" i="170"/>
  <c r="J151" i="170"/>
  <c r="K150" i="170"/>
  <c r="J150" i="170"/>
  <c r="K149" i="170"/>
  <c r="J149" i="170"/>
  <c r="K148" i="170"/>
  <c r="J148" i="170"/>
  <c r="K147" i="170"/>
  <c r="J147" i="170"/>
  <c r="K146" i="170"/>
  <c r="J146" i="170"/>
  <c r="K145" i="170"/>
  <c r="J145" i="170"/>
  <c r="K144" i="170"/>
  <c r="J144" i="170"/>
  <c r="K143" i="170"/>
  <c r="J143" i="170"/>
  <c r="K142" i="170"/>
  <c r="J142" i="170"/>
  <c r="K141" i="170"/>
  <c r="J141" i="170"/>
  <c r="K140" i="170"/>
  <c r="J140" i="170"/>
  <c r="K139" i="170"/>
  <c r="J139" i="170"/>
  <c r="K138" i="170"/>
  <c r="J138" i="170"/>
  <c r="K137" i="170"/>
  <c r="J137" i="170"/>
  <c r="K136" i="170"/>
  <c r="J136" i="170"/>
  <c r="K135" i="170"/>
  <c r="J135" i="170"/>
  <c r="K134" i="170"/>
  <c r="J134" i="170"/>
  <c r="K133" i="170"/>
  <c r="J133" i="170"/>
  <c r="K132" i="170"/>
  <c r="J132" i="170"/>
  <c r="K131" i="170"/>
  <c r="J131" i="170"/>
  <c r="K130" i="170"/>
  <c r="J130" i="170"/>
  <c r="K129" i="170"/>
  <c r="J129" i="170"/>
  <c r="K128" i="170"/>
  <c r="J128" i="170"/>
  <c r="K127" i="170"/>
  <c r="J127" i="170"/>
  <c r="K126" i="170"/>
  <c r="J126" i="170"/>
  <c r="K125" i="170"/>
  <c r="J125" i="170"/>
  <c r="K124" i="170"/>
  <c r="J124" i="170"/>
  <c r="K123" i="170"/>
  <c r="J123" i="170"/>
  <c r="K122" i="170"/>
  <c r="J122" i="170"/>
  <c r="K121" i="170"/>
  <c r="J121" i="170"/>
  <c r="K120" i="170"/>
  <c r="J120" i="170"/>
  <c r="K119" i="170"/>
  <c r="J119" i="170"/>
  <c r="K118" i="170"/>
  <c r="J118" i="170"/>
  <c r="K117" i="170"/>
  <c r="J117" i="170"/>
  <c r="K116" i="170"/>
  <c r="J116" i="170"/>
  <c r="K115" i="170"/>
  <c r="J115" i="170"/>
  <c r="K114" i="170"/>
  <c r="J114" i="170"/>
  <c r="K113" i="170"/>
  <c r="J113" i="170"/>
  <c r="K112" i="170"/>
  <c r="J112" i="170"/>
  <c r="K111" i="170"/>
  <c r="J111" i="170"/>
  <c r="K110" i="170"/>
  <c r="J110" i="170"/>
  <c r="K109" i="170"/>
  <c r="J109" i="170"/>
  <c r="K108" i="170"/>
  <c r="J108" i="170"/>
  <c r="K107" i="170"/>
  <c r="J107" i="170"/>
  <c r="K106" i="170"/>
  <c r="J106" i="170"/>
  <c r="K105" i="170"/>
  <c r="J105" i="170"/>
  <c r="K104" i="170"/>
  <c r="J104" i="170"/>
  <c r="K103" i="170"/>
  <c r="J103" i="170"/>
  <c r="K102" i="170"/>
  <c r="J102" i="170"/>
  <c r="K101" i="170"/>
  <c r="J101" i="170"/>
  <c r="K100" i="170"/>
  <c r="J100" i="170"/>
  <c r="K99" i="170"/>
  <c r="J99" i="170"/>
  <c r="K98" i="170"/>
  <c r="J98" i="170"/>
  <c r="K97" i="170"/>
  <c r="J97" i="170"/>
  <c r="K96" i="170"/>
  <c r="J96" i="170"/>
  <c r="K95" i="170"/>
  <c r="J95" i="170"/>
  <c r="K94" i="170"/>
  <c r="J94" i="170"/>
  <c r="K93" i="170"/>
  <c r="J93" i="170"/>
  <c r="K92" i="170"/>
  <c r="J92" i="170"/>
  <c r="K91" i="170"/>
  <c r="J91" i="170"/>
  <c r="K90" i="170"/>
  <c r="J90" i="170"/>
  <c r="K89" i="170"/>
  <c r="J89" i="170"/>
  <c r="K88" i="170"/>
  <c r="J88" i="170"/>
  <c r="K87" i="170"/>
  <c r="J87" i="170"/>
  <c r="K86" i="170"/>
  <c r="J86" i="170"/>
  <c r="K85" i="170"/>
  <c r="J85" i="170"/>
  <c r="K84" i="170"/>
  <c r="J84" i="170"/>
  <c r="K83" i="170"/>
  <c r="J83" i="170"/>
  <c r="K82" i="170"/>
  <c r="J82" i="170"/>
  <c r="K81" i="170"/>
  <c r="J81" i="170"/>
  <c r="K80" i="170"/>
  <c r="J80" i="170"/>
  <c r="K79" i="170"/>
  <c r="J79" i="170"/>
  <c r="K78" i="170"/>
  <c r="J78" i="170"/>
  <c r="K77" i="170"/>
  <c r="J77" i="170"/>
  <c r="K76" i="170"/>
  <c r="J76" i="170"/>
  <c r="K75" i="170"/>
  <c r="J75" i="170"/>
  <c r="K74" i="170"/>
  <c r="J74" i="170"/>
  <c r="K73" i="170"/>
  <c r="J73" i="170"/>
  <c r="K72" i="170"/>
  <c r="J72" i="170"/>
  <c r="K71" i="170"/>
  <c r="J71" i="170"/>
  <c r="K70" i="170"/>
  <c r="J70" i="170"/>
  <c r="K69" i="170"/>
  <c r="J69" i="170"/>
  <c r="K68" i="170"/>
  <c r="J68" i="170"/>
  <c r="K67" i="170"/>
  <c r="J67" i="170"/>
  <c r="K66" i="170"/>
  <c r="J66" i="170"/>
  <c r="K65" i="170"/>
  <c r="J65" i="170"/>
  <c r="K64" i="170"/>
  <c r="J64" i="170"/>
  <c r="K63" i="170"/>
  <c r="J63" i="170"/>
  <c r="K62" i="170"/>
  <c r="J62" i="170"/>
  <c r="K61" i="170"/>
  <c r="J61" i="170"/>
  <c r="K60" i="170"/>
  <c r="J60" i="170"/>
  <c r="K59" i="170"/>
  <c r="J59" i="170"/>
  <c r="K58" i="170"/>
  <c r="J58" i="170"/>
  <c r="K57" i="170"/>
  <c r="J57" i="170"/>
  <c r="K56" i="170"/>
  <c r="J56" i="170"/>
  <c r="K55" i="170"/>
  <c r="J55" i="170"/>
  <c r="K54" i="170"/>
  <c r="J54" i="170"/>
  <c r="K53" i="170"/>
  <c r="J53" i="170"/>
  <c r="K52" i="170"/>
  <c r="J52" i="170"/>
  <c r="K51" i="170"/>
  <c r="J51" i="170"/>
  <c r="K50" i="170"/>
  <c r="J50" i="170"/>
  <c r="K49" i="170"/>
  <c r="J49" i="170"/>
  <c r="K48" i="170"/>
  <c r="J48" i="170"/>
  <c r="K47" i="170"/>
  <c r="J47" i="170"/>
  <c r="K46" i="170"/>
  <c r="J46" i="170"/>
  <c r="K45" i="170"/>
  <c r="J45" i="170"/>
  <c r="K44" i="170"/>
  <c r="J44" i="170"/>
  <c r="K43" i="170"/>
  <c r="J43" i="170"/>
  <c r="K42" i="170"/>
  <c r="J42" i="170"/>
  <c r="K41" i="170"/>
  <c r="J41" i="170"/>
  <c r="K40" i="170"/>
  <c r="J40" i="170"/>
  <c r="K39" i="170"/>
  <c r="J39" i="170"/>
  <c r="K38" i="170"/>
  <c r="J38" i="170"/>
  <c r="K37" i="170"/>
  <c r="J37" i="170"/>
  <c r="K36" i="170"/>
  <c r="J36" i="170"/>
  <c r="K35" i="170"/>
  <c r="J35" i="170"/>
  <c r="K34" i="170"/>
  <c r="J34" i="170"/>
  <c r="K33" i="170"/>
  <c r="J33" i="170"/>
  <c r="K32" i="170"/>
  <c r="J32" i="170"/>
  <c r="K31" i="170"/>
  <c r="J31" i="170"/>
  <c r="K30" i="170"/>
  <c r="J30" i="170"/>
  <c r="K29" i="170"/>
  <c r="J29" i="170"/>
  <c r="K28" i="170"/>
  <c r="J28" i="170"/>
  <c r="K27" i="170"/>
  <c r="J27" i="170"/>
  <c r="K26" i="170"/>
  <c r="J26" i="170"/>
  <c r="K25" i="170"/>
  <c r="J25" i="170"/>
  <c r="K24" i="170"/>
  <c r="J24" i="170"/>
  <c r="K23" i="170"/>
  <c r="J23" i="170"/>
  <c r="K22" i="170"/>
  <c r="J22" i="170"/>
  <c r="K21" i="170"/>
  <c r="J21" i="170"/>
  <c r="K20" i="170"/>
  <c r="J20" i="170"/>
  <c r="K19" i="170"/>
  <c r="J19" i="170"/>
  <c r="K18" i="170"/>
  <c r="J18" i="170"/>
  <c r="K17" i="170"/>
  <c r="J17" i="170"/>
  <c r="K16" i="170"/>
  <c r="J16" i="170"/>
  <c r="K15" i="170"/>
  <c r="J15" i="170"/>
  <c r="K14" i="170"/>
  <c r="J14" i="170"/>
  <c r="K13" i="170"/>
  <c r="J13" i="170"/>
  <c r="K12" i="170"/>
  <c r="J12" i="170"/>
  <c r="K11" i="170"/>
  <c r="J11" i="170"/>
  <c r="K10" i="170"/>
  <c r="J10" i="170"/>
  <c r="K9" i="170"/>
  <c r="J9" i="170"/>
  <c r="K8" i="170"/>
  <c r="J8" i="170"/>
  <c r="K7" i="170"/>
  <c r="J7" i="170"/>
  <c r="H482" i="26"/>
  <c r="H481" i="26"/>
  <c r="K475" i="26"/>
  <c r="J475" i="26"/>
  <c r="K474" i="26"/>
  <c r="J474" i="26"/>
  <c r="K473" i="26"/>
  <c r="J473" i="26"/>
  <c r="K472" i="26"/>
  <c r="J472" i="26"/>
  <c r="K471" i="26"/>
  <c r="J471" i="26"/>
  <c r="K470" i="26"/>
  <c r="J470" i="26"/>
  <c r="K469" i="26"/>
  <c r="J469" i="26"/>
  <c r="K468" i="26"/>
  <c r="J468" i="26"/>
  <c r="K467" i="26"/>
  <c r="J467" i="26"/>
  <c r="K466" i="26"/>
  <c r="J466" i="26"/>
  <c r="K465" i="26"/>
  <c r="J465" i="26"/>
  <c r="K464" i="26"/>
  <c r="J464" i="26"/>
  <c r="K463" i="26"/>
  <c r="J463" i="26"/>
  <c r="K462" i="26"/>
  <c r="J462" i="26"/>
  <c r="K461" i="26"/>
  <c r="J461" i="26"/>
  <c r="K460" i="26"/>
  <c r="J460" i="26"/>
  <c r="K459" i="26"/>
  <c r="J459" i="26"/>
  <c r="K458" i="26"/>
  <c r="J458" i="26"/>
  <c r="K457" i="26"/>
  <c r="J457" i="26"/>
  <c r="K456" i="26"/>
  <c r="J456" i="26"/>
  <c r="K455" i="26"/>
  <c r="J455" i="26"/>
  <c r="K454" i="26"/>
  <c r="J454" i="26"/>
  <c r="K453" i="26"/>
  <c r="J453" i="26"/>
  <c r="K452" i="26"/>
  <c r="J452" i="26"/>
  <c r="K451" i="26"/>
  <c r="J451" i="26"/>
  <c r="K450" i="26"/>
  <c r="J450" i="26"/>
  <c r="K449" i="26"/>
  <c r="J449" i="26"/>
  <c r="K448" i="26"/>
  <c r="J448" i="26"/>
  <c r="K447" i="26"/>
  <c r="J447" i="26"/>
  <c r="K446" i="26"/>
  <c r="J446" i="26"/>
  <c r="K445" i="26"/>
  <c r="J445" i="26"/>
  <c r="K444" i="26"/>
  <c r="J444" i="26"/>
  <c r="K443" i="26"/>
  <c r="J443" i="26"/>
  <c r="K442" i="26"/>
  <c r="J442" i="26"/>
  <c r="K441" i="26"/>
  <c r="J441" i="26"/>
  <c r="K440" i="26"/>
  <c r="J440" i="26"/>
  <c r="K439" i="26"/>
  <c r="J439" i="26"/>
  <c r="K438" i="26"/>
  <c r="J438" i="26"/>
  <c r="K437" i="26"/>
  <c r="J437" i="26"/>
  <c r="K436" i="26"/>
  <c r="J436" i="26"/>
  <c r="K435" i="26"/>
  <c r="J435" i="26"/>
  <c r="K434" i="26"/>
  <c r="J434" i="26"/>
  <c r="K433" i="26"/>
  <c r="J433" i="26"/>
  <c r="K432" i="26"/>
  <c r="J432" i="26"/>
  <c r="K431" i="26"/>
  <c r="J431" i="26"/>
  <c r="K430" i="26"/>
  <c r="J430" i="26"/>
  <c r="K429" i="26"/>
  <c r="J429" i="26"/>
  <c r="K428" i="26"/>
  <c r="J428" i="26"/>
  <c r="K427" i="26"/>
  <c r="J427" i="26"/>
  <c r="K426" i="26"/>
  <c r="J426" i="26"/>
  <c r="K425" i="26"/>
  <c r="J425" i="26"/>
  <c r="K424" i="26"/>
  <c r="J424" i="26"/>
  <c r="K423" i="26"/>
  <c r="J423" i="26"/>
  <c r="K422" i="26"/>
  <c r="J422" i="26"/>
  <c r="K421" i="26"/>
  <c r="J421" i="26"/>
  <c r="K420" i="26"/>
  <c r="J420" i="26"/>
  <c r="K419" i="26"/>
  <c r="J419" i="26"/>
  <c r="K418" i="26"/>
  <c r="J418" i="26"/>
  <c r="K417" i="26"/>
  <c r="J417" i="26"/>
  <c r="K416" i="26"/>
  <c r="J416" i="26"/>
  <c r="K415" i="26"/>
  <c r="J415" i="26"/>
  <c r="K414" i="26"/>
  <c r="J414" i="26"/>
  <c r="K413" i="26"/>
  <c r="J413" i="26"/>
  <c r="K412" i="26"/>
  <c r="J412" i="26"/>
  <c r="K411" i="26"/>
  <c r="J411" i="26"/>
  <c r="K410" i="26"/>
  <c r="J410" i="26"/>
  <c r="K409" i="26"/>
  <c r="J409" i="26"/>
  <c r="K408" i="26"/>
  <c r="J408" i="26"/>
  <c r="K407" i="26"/>
  <c r="J407" i="26"/>
  <c r="K406" i="26"/>
  <c r="J406" i="26"/>
  <c r="K405" i="26"/>
  <c r="J405" i="26"/>
  <c r="K404" i="26"/>
  <c r="J404" i="26"/>
  <c r="K403" i="26"/>
  <c r="J403" i="26"/>
  <c r="K402" i="26"/>
  <c r="J402" i="26"/>
  <c r="K401" i="26"/>
  <c r="J401" i="26"/>
  <c r="K400" i="26"/>
  <c r="J400" i="26"/>
  <c r="K399" i="26"/>
  <c r="J399" i="26"/>
  <c r="K398" i="26"/>
  <c r="J398" i="26"/>
  <c r="K397" i="26"/>
  <c r="J397" i="26"/>
  <c r="K396" i="26"/>
  <c r="J396" i="26"/>
  <c r="K395" i="26"/>
  <c r="J395" i="26"/>
  <c r="K394" i="26"/>
  <c r="J394" i="26"/>
  <c r="K393" i="26"/>
  <c r="J393" i="26"/>
  <c r="K392" i="26"/>
  <c r="J392" i="26"/>
  <c r="K391" i="26"/>
  <c r="J391" i="26"/>
  <c r="K390" i="26"/>
  <c r="J390" i="26"/>
  <c r="K389" i="26"/>
  <c r="J389" i="26"/>
  <c r="K388" i="26"/>
  <c r="J388" i="26"/>
  <c r="K387" i="26"/>
  <c r="J387" i="26"/>
  <c r="K386" i="26"/>
  <c r="J386" i="26"/>
  <c r="K385" i="26"/>
  <c r="J385" i="26"/>
  <c r="K384" i="26"/>
  <c r="J384" i="26"/>
  <c r="K383" i="26"/>
  <c r="J383" i="26"/>
  <c r="K382" i="26"/>
  <c r="J382" i="26"/>
  <c r="K381" i="26"/>
  <c r="J381" i="26"/>
  <c r="K380" i="26"/>
  <c r="J380" i="26"/>
  <c r="K379" i="26"/>
  <c r="J379" i="26"/>
  <c r="K378" i="26"/>
  <c r="J378" i="26"/>
  <c r="K377" i="26"/>
  <c r="J377" i="26"/>
  <c r="K376" i="26"/>
  <c r="J376" i="26"/>
  <c r="K375" i="26"/>
  <c r="J375" i="26"/>
  <c r="K374" i="26"/>
  <c r="J374" i="26"/>
  <c r="K373" i="26"/>
  <c r="J373" i="26"/>
  <c r="K372" i="26"/>
  <c r="J372" i="26"/>
  <c r="K371" i="26"/>
  <c r="J371" i="26"/>
  <c r="K370" i="26"/>
  <c r="J370" i="26"/>
  <c r="K369" i="26"/>
  <c r="J369" i="26"/>
  <c r="K368" i="26"/>
  <c r="J368" i="26"/>
  <c r="K367" i="26"/>
  <c r="J367" i="26"/>
  <c r="K366" i="26"/>
  <c r="J366" i="26"/>
  <c r="K365" i="26"/>
  <c r="J365" i="26"/>
  <c r="K364" i="26"/>
  <c r="J364" i="26"/>
  <c r="K363" i="26"/>
  <c r="J363" i="26"/>
  <c r="K362" i="26"/>
  <c r="J362" i="26"/>
  <c r="K361" i="26"/>
  <c r="J361" i="26"/>
  <c r="K360" i="26"/>
  <c r="J360" i="26"/>
  <c r="K359" i="26"/>
  <c r="J359" i="26"/>
  <c r="K358" i="26"/>
  <c r="J358" i="26"/>
  <c r="K357" i="26"/>
  <c r="J357" i="26"/>
  <c r="K356" i="26"/>
  <c r="J356" i="26"/>
  <c r="K355" i="26"/>
  <c r="J355" i="26"/>
  <c r="K354" i="26"/>
  <c r="J354" i="26"/>
  <c r="K353" i="26"/>
  <c r="J353" i="26"/>
  <c r="K352" i="26"/>
  <c r="J352" i="26"/>
  <c r="K351" i="26"/>
  <c r="J351" i="26"/>
  <c r="K350" i="26"/>
  <c r="J350" i="26"/>
  <c r="K349" i="26"/>
  <c r="J349" i="26"/>
  <c r="K348" i="26"/>
  <c r="J348" i="26"/>
  <c r="K347" i="26"/>
  <c r="J347" i="26"/>
  <c r="K346" i="26"/>
  <c r="J346" i="26"/>
  <c r="K345" i="26"/>
  <c r="J345" i="26"/>
  <c r="K344" i="26"/>
  <c r="J344" i="26"/>
  <c r="K343" i="26"/>
  <c r="J343" i="26"/>
  <c r="K342" i="26"/>
  <c r="J342" i="26"/>
  <c r="K341" i="26"/>
  <c r="J341" i="26"/>
  <c r="K340" i="26"/>
  <c r="J340" i="26"/>
  <c r="K339" i="26"/>
  <c r="J339" i="26"/>
  <c r="K338" i="26"/>
  <c r="J338" i="26"/>
  <c r="K337" i="26"/>
  <c r="J337" i="26"/>
  <c r="K336" i="26"/>
  <c r="J336" i="26"/>
  <c r="K335" i="26"/>
  <c r="J335" i="26"/>
  <c r="K334" i="26"/>
  <c r="J334" i="26"/>
  <c r="K333" i="26"/>
  <c r="J333" i="26"/>
  <c r="K332" i="26"/>
  <c r="J332" i="26"/>
  <c r="K331" i="26"/>
  <c r="J331" i="26"/>
  <c r="K330" i="26"/>
  <c r="J330" i="26"/>
  <c r="K329" i="26"/>
  <c r="J329" i="26"/>
  <c r="K328" i="26"/>
  <c r="J328" i="26"/>
  <c r="K327" i="26"/>
  <c r="J327" i="26"/>
  <c r="K326" i="26"/>
  <c r="J326" i="26"/>
  <c r="K325" i="26"/>
  <c r="J325" i="26"/>
  <c r="K324" i="26"/>
  <c r="J324" i="26"/>
  <c r="K323" i="26"/>
  <c r="J323" i="26"/>
  <c r="K322" i="26"/>
  <c r="J322" i="26"/>
  <c r="K321" i="26"/>
  <c r="J321" i="26"/>
  <c r="K320" i="26"/>
  <c r="J320" i="26"/>
  <c r="K319" i="26"/>
  <c r="J319" i="26"/>
  <c r="K318" i="26"/>
  <c r="J318" i="26"/>
  <c r="K317" i="26"/>
  <c r="J317" i="26"/>
  <c r="K316" i="26"/>
  <c r="J316" i="26"/>
  <c r="K315" i="26"/>
  <c r="J315" i="26"/>
  <c r="K314" i="26"/>
  <c r="J314" i="26"/>
  <c r="K313" i="26"/>
  <c r="J313" i="26"/>
  <c r="K312" i="26"/>
  <c r="J312" i="26"/>
  <c r="K311" i="26"/>
  <c r="J311" i="26"/>
  <c r="K310" i="26"/>
  <c r="J310" i="26"/>
  <c r="K309" i="26"/>
  <c r="J309" i="26"/>
  <c r="K308" i="26"/>
  <c r="J308" i="26"/>
  <c r="K307" i="26"/>
  <c r="J307" i="26"/>
  <c r="K306" i="26"/>
  <c r="J306" i="26"/>
  <c r="K305" i="26"/>
  <c r="J305" i="26"/>
  <c r="K304" i="26"/>
  <c r="J304" i="26"/>
  <c r="K303" i="26"/>
  <c r="J303" i="26"/>
  <c r="K302" i="26"/>
  <c r="J302" i="26"/>
  <c r="K301" i="26"/>
  <c r="J301" i="26"/>
  <c r="K300" i="26"/>
  <c r="J300" i="26"/>
  <c r="K299" i="26"/>
  <c r="J299" i="26"/>
  <c r="K298" i="26"/>
  <c r="J298" i="26"/>
  <c r="K297" i="26"/>
  <c r="J297" i="26"/>
  <c r="K296" i="26"/>
  <c r="J296" i="26"/>
  <c r="K295" i="26"/>
  <c r="J295" i="26"/>
  <c r="K294" i="26"/>
  <c r="J294" i="26"/>
  <c r="K293" i="26"/>
  <c r="J293" i="26"/>
  <c r="K292" i="26"/>
  <c r="J292" i="26"/>
  <c r="K291" i="26"/>
  <c r="J291" i="26"/>
  <c r="K290" i="26"/>
  <c r="J290" i="26"/>
  <c r="K289" i="26"/>
  <c r="J289" i="26"/>
  <c r="K288" i="26"/>
  <c r="J288" i="26"/>
  <c r="K287" i="26"/>
  <c r="J287" i="26"/>
  <c r="K286" i="26"/>
  <c r="J286" i="26"/>
  <c r="K285" i="26"/>
  <c r="J285" i="26"/>
  <c r="K284" i="26"/>
  <c r="J284" i="26"/>
  <c r="K283" i="26"/>
  <c r="J283" i="26"/>
  <c r="K282" i="26"/>
  <c r="J282" i="26"/>
  <c r="K281" i="26"/>
  <c r="J281" i="26"/>
  <c r="K280" i="26"/>
  <c r="J280" i="26"/>
  <c r="K279" i="26"/>
  <c r="J279" i="26"/>
  <c r="K278" i="26"/>
  <c r="J278" i="26"/>
  <c r="K277" i="26"/>
  <c r="J277" i="26"/>
  <c r="K276" i="26"/>
  <c r="J276" i="26"/>
  <c r="K275" i="26"/>
  <c r="J275" i="26"/>
  <c r="K274" i="26"/>
  <c r="J274" i="26"/>
  <c r="K273" i="26"/>
  <c r="J273" i="26"/>
  <c r="K272" i="26"/>
  <c r="J272" i="26"/>
  <c r="K271" i="26"/>
  <c r="J271" i="26"/>
  <c r="K270" i="26"/>
  <c r="J270" i="26"/>
  <c r="K269" i="26"/>
  <c r="J269" i="26"/>
  <c r="K268" i="26"/>
  <c r="J268" i="26"/>
  <c r="K267" i="26"/>
  <c r="J267" i="26"/>
  <c r="K266" i="26"/>
  <c r="J266" i="26"/>
  <c r="K265" i="26"/>
  <c r="J265" i="26"/>
  <c r="K264" i="26"/>
  <c r="J264" i="26"/>
  <c r="K263" i="26"/>
  <c r="J263" i="26"/>
  <c r="K262" i="26"/>
  <c r="J262" i="26"/>
  <c r="K261" i="26"/>
  <c r="J261" i="26"/>
  <c r="K260" i="26"/>
  <c r="J260" i="26"/>
  <c r="K259" i="26"/>
  <c r="J259" i="26"/>
  <c r="K258" i="26"/>
  <c r="J258" i="26"/>
  <c r="K257" i="26"/>
  <c r="J257" i="26"/>
  <c r="K256" i="26"/>
  <c r="J256" i="26"/>
  <c r="K255" i="26"/>
  <c r="J255" i="26"/>
  <c r="K254" i="26"/>
  <c r="J254" i="26"/>
  <c r="K253" i="26"/>
  <c r="J253" i="26"/>
  <c r="K252" i="26"/>
  <c r="J252" i="26"/>
  <c r="K251" i="26"/>
  <c r="J251" i="26"/>
  <c r="K250" i="26"/>
  <c r="J250" i="26"/>
  <c r="K249" i="26"/>
  <c r="J249" i="26"/>
  <c r="K248" i="26"/>
  <c r="J248" i="26"/>
  <c r="K247" i="26"/>
  <c r="J247" i="26"/>
  <c r="K246" i="26"/>
  <c r="J246" i="26"/>
  <c r="K245" i="26"/>
  <c r="J245" i="26"/>
  <c r="K244" i="26"/>
  <c r="J244" i="26"/>
  <c r="K243" i="26"/>
  <c r="J243" i="26"/>
  <c r="K242" i="26"/>
  <c r="J242" i="26"/>
  <c r="K241" i="26"/>
  <c r="J241" i="26"/>
  <c r="K240" i="26"/>
  <c r="J240" i="26"/>
  <c r="K239" i="26"/>
  <c r="J239" i="26"/>
  <c r="K238" i="26"/>
  <c r="J238" i="26"/>
  <c r="K237" i="26"/>
  <c r="J237" i="26"/>
  <c r="K236" i="26"/>
  <c r="J236" i="26"/>
  <c r="K235" i="26"/>
  <c r="J235" i="26"/>
  <c r="K234" i="26"/>
  <c r="J234" i="26"/>
  <c r="K233" i="26"/>
  <c r="J233" i="26"/>
  <c r="K232" i="26"/>
  <c r="J232" i="26"/>
  <c r="K231" i="26"/>
  <c r="J231" i="26"/>
  <c r="K230" i="26"/>
  <c r="J230" i="26"/>
  <c r="K229" i="26"/>
  <c r="J229" i="26"/>
  <c r="K228" i="26"/>
  <c r="J228" i="26"/>
  <c r="K227" i="26"/>
  <c r="J227" i="26"/>
  <c r="K226" i="26"/>
  <c r="J226" i="26"/>
  <c r="K225" i="26"/>
  <c r="J225" i="26"/>
  <c r="K224" i="26"/>
  <c r="J224" i="26"/>
  <c r="K223" i="26"/>
  <c r="J223" i="26"/>
  <c r="K222" i="26"/>
  <c r="J222" i="26"/>
  <c r="K221" i="26"/>
  <c r="J221" i="26"/>
  <c r="K220" i="26"/>
  <c r="J220" i="26"/>
  <c r="K219" i="26"/>
  <c r="J219" i="26"/>
  <c r="K218" i="26"/>
  <c r="J218" i="26"/>
  <c r="K217" i="26"/>
  <c r="J217" i="26"/>
  <c r="K216" i="26"/>
  <c r="J216" i="26"/>
  <c r="K215" i="26"/>
  <c r="J215" i="26"/>
  <c r="K214" i="26"/>
  <c r="J214" i="26"/>
  <c r="K213" i="26"/>
  <c r="J213" i="26"/>
  <c r="K212" i="26"/>
  <c r="J212" i="26"/>
  <c r="K211" i="26"/>
  <c r="J211" i="26"/>
  <c r="K210" i="26"/>
  <c r="J210" i="26"/>
  <c r="K209" i="26"/>
  <c r="J209" i="26"/>
  <c r="K208" i="26"/>
  <c r="J208" i="26"/>
  <c r="K207" i="26"/>
  <c r="J207" i="26"/>
  <c r="K206" i="26"/>
  <c r="J206" i="26"/>
  <c r="K205" i="26"/>
  <c r="J205" i="26"/>
  <c r="K204" i="26"/>
  <c r="J204" i="26"/>
  <c r="K203" i="26"/>
  <c r="J203" i="26"/>
  <c r="K202" i="26"/>
  <c r="J202" i="26"/>
  <c r="K201" i="26"/>
  <c r="J201" i="26"/>
  <c r="K200" i="26"/>
  <c r="J200" i="26"/>
  <c r="K199" i="26"/>
  <c r="J199" i="26"/>
  <c r="K198" i="26"/>
  <c r="J198" i="26"/>
  <c r="K197" i="26"/>
  <c r="J197" i="26"/>
  <c r="K196" i="26"/>
  <c r="J196" i="26"/>
  <c r="K195" i="26"/>
  <c r="J195" i="26"/>
  <c r="K194" i="26"/>
  <c r="J194" i="26"/>
  <c r="K193" i="26"/>
  <c r="J193" i="26"/>
  <c r="K192" i="26"/>
  <c r="J192" i="26"/>
  <c r="K191" i="26"/>
  <c r="J191" i="26"/>
  <c r="K190" i="26"/>
  <c r="J190" i="26"/>
  <c r="K189" i="26"/>
  <c r="J189" i="26"/>
  <c r="K188" i="26"/>
  <c r="J188" i="26"/>
  <c r="K187" i="26"/>
  <c r="J187" i="26"/>
  <c r="K186" i="26"/>
  <c r="J186" i="26"/>
  <c r="K185" i="26"/>
  <c r="J185" i="26"/>
  <c r="K184" i="26"/>
  <c r="J184" i="26"/>
  <c r="K183" i="26"/>
  <c r="J183" i="26"/>
  <c r="K182" i="26"/>
  <c r="J182" i="26"/>
  <c r="K181" i="26"/>
  <c r="J181" i="26"/>
  <c r="K180" i="26"/>
  <c r="J180" i="26"/>
  <c r="K179" i="26"/>
  <c r="J179" i="26"/>
  <c r="K178" i="26"/>
  <c r="J178" i="26"/>
  <c r="K177" i="26"/>
  <c r="J177" i="26"/>
  <c r="K176" i="26"/>
  <c r="J176" i="26"/>
  <c r="K175" i="26"/>
  <c r="J175" i="26"/>
  <c r="K174" i="26"/>
  <c r="J174" i="26"/>
  <c r="K173" i="26"/>
  <c r="J173" i="26"/>
  <c r="K172" i="26"/>
  <c r="J172" i="26"/>
  <c r="K171" i="26"/>
  <c r="J171" i="26"/>
  <c r="K170" i="26"/>
  <c r="J170" i="26"/>
  <c r="K169" i="26"/>
  <c r="J169" i="26"/>
  <c r="K168" i="26"/>
  <c r="J168" i="26"/>
  <c r="K167" i="26"/>
  <c r="J167" i="26"/>
  <c r="K166" i="26"/>
  <c r="J166" i="26"/>
  <c r="K165" i="26"/>
  <c r="J165" i="26"/>
  <c r="K164" i="26"/>
  <c r="J164" i="26"/>
  <c r="K163" i="26"/>
  <c r="J163" i="26"/>
  <c r="K162" i="26"/>
  <c r="J162" i="26"/>
  <c r="K161" i="26"/>
  <c r="J161" i="26"/>
  <c r="K160" i="26"/>
  <c r="J160" i="26"/>
  <c r="K159" i="26"/>
  <c r="J159" i="26"/>
  <c r="K158" i="26"/>
  <c r="J158" i="26"/>
  <c r="K157" i="26"/>
  <c r="J157" i="26"/>
  <c r="K156" i="26"/>
  <c r="J156" i="26"/>
  <c r="K155" i="26"/>
  <c r="J155" i="26"/>
  <c r="K154" i="26"/>
  <c r="J154" i="26"/>
  <c r="K153" i="26"/>
  <c r="J153" i="26"/>
  <c r="K152" i="26"/>
  <c r="J152" i="26"/>
  <c r="K151" i="26"/>
  <c r="J151" i="26"/>
  <c r="K150" i="26"/>
  <c r="J150" i="26"/>
  <c r="K149" i="26"/>
  <c r="J149" i="26"/>
  <c r="K148" i="26"/>
  <c r="J148" i="26"/>
  <c r="K147" i="26"/>
  <c r="J147" i="26"/>
  <c r="K146" i="26"/>
  <c r="J146" i="26"/>
  <c r="K145" i="26"/>
  <c r="J145" i="26"/>
  <c r="K144" i="26"/>
  <c r="J144" i="26"/>
  <c r="K143" i="26"/>
  <c r="J143" i="26"/>
  <c r="K142" i="26"/>
  <c r="J142" i="26"/>
  <c r="K141" i="26"/>
  <c r="J141" i="26"/>
  <c r="K140" i="26"/>
  <c r="J140" i="26"/>
  <c r="K139" i="26"/>
  <c r="J139" i="26"/>
  <c r="K138" i="26"/>
  <c r="J138" i="26"/>
  <c r="K137" i="26"/>
  <c r="J137" i="26"/>
  <c r="K136" i="26"/>
  <c r="J136" i="26"/>
  <c r="K135" i="26"/>
  <c r="J135" i="26"/>
  <c r="K134" i="26"/>
  <c r="J134" i="26"/>
  <c r="K133" i="26"/>
  <c r="J133" i="26"/>
  <c r="K132" i="26"/>
  <c r="J132" i="26"/>
  <c r="K131" i="26"/>
  <c r="J131" i="26"/>
  <c r="K130" i="26"/>
  <c r="J130" i="26"/>
  <c r="K129" i="26"/>
  <c r="J129" i="26"/>
  <c r="K128" i="26"/>
  <c r="J128" i="26"/>
  <c r="K127" i="26"/>
  <c r="J127" i="26"/>
  <c r="K126" i="26"/>
  <c r="J126" i="26"/>
  <c r="K125" i="26"/>
  <c r="J125" i="26"/>
  <c r="K124" i="26"/>
  <c r="J124" i="26"/>
  <c r="K123" i="26"/>
  <c r="J123" i="26"/>
  <c r="K122" i="26"/>
  <c r="J122" i="26"/>
  <c r="K121" i="26"/>
  <c r="J121" i="26"/>
  <c r="K120" i="26"/>
  <c r="J120" i="26"/>
  <c r="K119" i="26"/>
  <c r="J119" i="26"/>
  <c r="K118" i="26"/>
  <c r="J118" i="26"/>
  <c r="K117" i="26"/>
  <c r="J117" i="26"/>
  <c r="K116" i="26"/>
  <c r="J116" i="26"/>
  <c r="K115" i="26"/>
  <c r="J115" i="26"/>
  <c r="K114" i="26"/>
  <c r="J114" i="26"/>
  <c r="K113" i="26"/>
  <c r="J113" i="26"/>
  <c r="K112" i="26"/>
  <c r="J112" i="26"/>
  <c r="K111" i="26"/>
  <c r="J111" i="26"/>
  <c r="K110" i="26"/>
  <c r="J110" i="26"/>
  <c r="K109" i="26"/>
  <c r="J109" i="26"/>
  <c r="K108" i="26"/>
  <c r="J108" i="26"/>
  <c r="K107" i="26"/>
  <c r="J107" i="26"/>
  <c r="K106" i="26"/>
  <c r="J106" i="26"/>
  <c r="K105" i="26"/>
  <c r="J105" i="26"/>
  <c r="K104" i="26"/>
  <c r="J104" i="26"/>
  <c r="K103" i="26"/>
  <c r="J103" i="26"/>
  <c r="K102" i="26"/>
  <c r="J102" i="26"/>
  <c r="K101" i="26"/>
  <c r="J101" i="26"/>
  <c r="K100" i="26"/>
  <c r="J100" i="26"/>
  <c r="K99" i="26"/>
  <c r="J99" i="26"/>
  <c r="K98" i="26"/>
  <c r="J98" i="26"/>
  <c r="K97" i="26"/>
  <c r="J97" i="26"/>
  <c r="K96" i="26"/>
  <c r="J96" i="26"/>
  <c r="K95" i="26"/>
  <c r="J95" i="26"/>
  <c r="K94" i="26"/>
  <c r="J94" i="26"/>
  <c r="K93" i="26"/>
  <c r="J93" i="26"/>
  <c r="K92" i="26"/>
  <c r="J92" i="26"/>
  <c r="K91" i="26"/>
  <c r="J91" i="26"/>
  <c r="K90" i="26"/>
  <c r="J90" i="26"/>
  <c r="K89" i="26"/>
  <c r="J89" i="26"/>
  <c r="K88" i="26"/>
  <c r="J88" i="26"/>
  <c r="K87" i="26"/>
  <c r="J87" i="26"/>
  <c r="K86" i="26"/>
  <c r="J86" i="26"/>
  <c r="K85" i="26"/>
  <c r="J85" i="26"/>
  <c r="K84" i="26"/>
  <c r="J84" i="26"/>
  <c r="K83" i="26"/>
  <c r="J83" i="26"/>
  <c r="K82" i="26"/>
  <c r="J82" i="26"/>
  <c r="K81" i="26"/>
  <c r="J81" i="26"/>
  <c r="K80" i="26"/>
  <c r="J80" i="26"/>
  <c r="K79" i="26"/>
  <c r="J79" i="26"/>
  <c r="K78" i="26"/>
  <c r="J78" i="26"/>
  <c r="K77" i="26"/>
  <c r="J77" i="26"/>
  <c r="K76" i="26"/>
  <c r="J76" i="26"/>
  <c r="K75" i="26"/>
  <c r="J75" i="26"/>
  <c r="K74" i="26"/>
  <c r="J74" i="26"/>
  <c r="K73" i="26"/>
  <c r="J73" i="26"/>
  <c r="K72" i="26"/>
  <c r="J72" i="26"/>
  <c r="K71" i="26"/>
  <c r="J71" i="26"/>
  <c r="K70" i="26"/>
  <c r="J70" i="26"/>
  <c r="K69" i="26"/>
  <c r="J69" i="26"/>
  <c r="K68" i="26"/>
  <c r="J68" i="26"/>
  <c r="K67" i="26"/>
  <c r="J67" i="26"/>
  <c r="K66" i="26"/>
  <c r="J66" i="26"/>
  <c r="K65" i="26"/>
  <c r="J65" i="26"/>
  <c r="K64" i="26"/>
  <c r="J64" i="26"/>
  <c r="K63" i="26"/>
  <c r="J63" i="26"/>
  <c r="K62" i="26"/>
  <c r="J62" i="26"/>
  <c r="K61" i="26"/>
  <c r="J61" i="26"/>
  <c r="K60" i="26"/>
  <c r="J60" i="26"/>
  <c r="K59" i="26"/>
  <c r="J59" i="26"/>
  <c r="K58" i="26"/>
  <c r="J58" i="26"/>
  <c r="K57" i="26"/>
  <c r="J57" i="26"/>
  <c r="K56" i="26"/>
  <c r="J56" i="26"/>
  <c r="K55" i="26"/>
  <c r="J55" i="26"/>
  <c r="K54" i="26"/>
  <c r="J54" i="26"/>
  <c r="K53" i="26"/>
  <c r="J53" i="26"/>
  <c r="K52" i="26"/>
  <c r="J52" i="26"/>
  <c r="K51" i="26"/>
  <c r="J51" i="26"/>
  <c r="K50" i="26"/>
  <c r="J50" i="26"/>
  <c r="K49" i="26"/>
  <c r="J49" i="26"/>
  <c r="K48" i="26"/>
  <c r="J48" i="26"/>
  <c r="K47" i="26"/>
  <c r="J47" i="26"/>
  <c r="K46" i="26"/>
  <c r="J46" i="26"/>
  <c r="K45" i="26"/>
  <c r="J45" i="26"/>
  <c r="K44" i="26"/>
  <c r="J44" i="26"/>
  <c r="K43" i="26"/>
  <c r="J43" i="26"/>
  <c r="K42" i="26"/>
  <c r="J42" i="26"/>
  <c r="K41" i="26"/>
  <c r="J41" i="26"/>
  <c r="K40" i="26"/>
  <c r="J40" i="26"/>
  <c r="K39" i="26"/>
  <c r="J39" i="26"/>
  <c r="K38" i="26"/>
  <c r="J38" i="26"/>
  <c r="K37" i="26"/>
  <c r="J37" i="26"/>
  <c r="K36" i="26"/>
  <c r="J36" i="26"/>
  <c r="K35" i="26"/>
  <c r="J35" i="26"/>
  <c r="K34" i="26"/>
  <c r="J34" i="26"/>
  <c r="K33" i="26"/>
  <c r="J33" i="26"/>
  <c r="K32" i="26"/>
  <c r="J32" i="26"/>
  <c r="K31" i="26"/>
  <c r="J31" i="26"/>
  <c r="K30" i="26"/>
  <c r="J30" i="26"/>
  <c r="K29" i="26"/>
  <c r="J29" i="26"/>
  <c r="K28" i="26"/>
  <c r="J28" i="26"/>
  <c r="K27" i="26"/>
  <c r="J27" i="26"/>
  <c r="K26" i="26"/>
  <c r="J26" i="26"/>
  <c r="K25" i="26"/>
  <c r="J25" i="26"/>
  <c r="K24" i="26"/>
  <c r="J24" i="26"/>
  <c r="K23" i="26"/>
  <c r="J23" i="26"/>
  <c r="K22" i="26"/>
  <c r="J22" i="26"/>
  <c r="K21" i="26"/>
  <c r="J21" i="26"/>
  <c r="K20" i="26"/>
  <c r="J20" i="26"/>
  <c r="K19" i="26"/>
  <c r="J19" i="26"/>
  <c r="K18" i="26"/>
  <c r="J18" i="26"/>
  <c r="K17" i="26"/>
  <c r="J17" i="26"/>
  <c r="K16" i="26"/>
  <c r="J16" i="26"/>
  <c r="K15" i="26"/>
  <c r="J15" i="26"/>
  <c r="K14" i="26"/>
  <c r="J14" i="26"/>
  <c r="K13" i="26"/>
  <c r="J13" i="26"/>
  <c r="K12" i="26"/>
  <c r="J12" i="26"/>
  <c r="K11" i="26"/>
  <c r="J11" i="26"/>
  <c r="K10" i="26"/>
  <c r="J10" i="26"/>
  <c r="K9" i="26"/>
  <c r="J9" i="26"/>
  <c r="K8" i="26"/>
  <c r="J8" i="26"/>
  <c r="K7" i="26"/>
  <c r="J7" i="26"/>
  <c r="L24" i="233"/>
  <c r="L23" i="233"/>
  <c r="L22" i="233"/>
  <c r="L21" i="233"/>
  <c r="L20" i="233"/>
  <c r="L19" i="233"/>
  <c r="L18" i="233"/>
  <c r="L17" i="233"/>
  <c r="L13" i="233"/>
  <c r="L12" i="233"/>
  <c r="L11" i="233"/>
  <c r="L10" i="233"/>
  <c r="L9" i="233"/>
  <c r="L8" i="233"/>
  <c r="L7" i="233"/>
  <c r="L6" i="233"/>
  <c r="K54" i="154"/>
  <c r="K53" i="154"/>
  <c r="K41" i="154"/>
  <c r="K40" i="154"/>
  <c r="K39" i="154"/>
  <c r="K37" i="154"/>
  <c r="K36" i="154"/>
  <c r="K27" i="154"/>
  <c r="K26" i="154"/>
  <c r="K25" i="154"/>
  <c r="K24" i="154"/>
  <c r="K23" i="154"/>
  <c r="K22" i="154"/>
  <c r="K21" i="154"/>
  <c r="K20" i="154"/>
  <c r="K32" i="154"/>
  <c r="K31" i="154"/>
  <c r="K30" i="154"/>
  <c r="K66" i="154"/>
  <c r="K65" i="154"/>
  <c r="K64" i="154"/>
  <c r="K63" i="154"/>
  <c r="K62" i="154"/>
  <c r="K61" i="154"/>
  <c r="K60" i="154"/>
  <c r="K59" i="154"/>
  <c r="K16" i="154"/>
  <c r="K15" i="154"/>
  <c r="K14" i="154"/>
  <c r="K13" i="154"/>
  <c r="K12" i="154"/>
  <c r="K11" i="154"/>
  <c r="K10" i="154"/>
  <c r="K9" i="154"/>
  <c r="K8" i="154"/>
  <c r="K8" i="220"/>
  <c r="K7" i="220"/>
  <c r="K26" i="199"/>
  <c r="K25" i="199"/>
  <c r="K24" i="199"/>
  <c r="K23" i="199"/>
  <c r="K22" i="199"/>
  <c r="K21" i="199"/>
  <c r="K20" i="199"/>
  <c r="K19" i="199"/>
  <c r="K18" i="199"/>
  <c r="K14" i="199"/>
  <c r="K13" i="199"/>
  <c r="K12" i="199"/>
  <c r="K11" i="199"/>
  <c r="K10" i="199"/>
  <c r="K9" i="199"/>
  <c r="K8" i="199"/>
  <c r="K7" i="199"/>
  <c r="K6" i="199"/>
  <c r="J22" i="231"/>
  <c r="J20" i="231"/>
  <c r="J16" i="231"/>
  <c r="J15" i="231"/>
  <c r="J14" i="231"/>
  <c r="J13" i="231"/>
  <c r="J8" i="231"/>
  <c r="J7" i="231"/>
  <c r="J6" i="231"/>
  <c r="L11" i="195"/>
  <c r="L10" i="195"/>
  <c r="L9" i="195"/>
  <c r="L8" i="195"/>
  <c r="L7" i="195"/>
  <c r="J42" i="200"/>
  <c r="J40" i="200"/>
  <c r="J39" i="200"/>
  <c r="J38" i="200"/>
  <c r="J37" i="200"/>
  <c r="J36" i="200"/>
  <c r="J35" i="200"/>
  <c r="J34" i="200"/>
  <c r="J33" i="200"/>
  <c r="J31" i="200"/>
  <c r="J30" i="200"/>
  <c r="J29" i="200"/>
  <c r="J28" i="200"/>
  <c r="J27" i="200"/>
  <c r="J26" i="200"/>
  <c r="J24" i="200"/>
  <c r="J23" i="200"/>
  <c r="J22" i="200"/>
  <c r="J21" i="200"/>
  <c r="J20" i="200"/>
  <c r="J19" i="200"/>
  <c r="J18" i="200"/>
  <c r="J17" i="200"/>
  <c r="J16" i="200"/>
  <c r="J14" i="200"/>
  <c r="J13" i="200"/>
  <c r="J12" i="200"/>
  <c r="J11" i="200"/>
  <c r="J9" i="200"/>
  <c r="J8" i="200"/>
  <c r="J7" i="200"/>
  <c r="J6" i="200"/>
  <c r="D25" i="181"/>
  <c r="D24" i="181"/>
  <c r="D23" i="181"/>
  <c r="D22" i="181"/>
  <c r="D21" i="181"/>
  <c r="D20" i="181"/>
  <c r="D16" i="181"/>
  <c r="D15" i="181"/>
  <c r="D13" i="181"/>
  <c r="D12" i="181"/>
  <c r="D11" i="181"/>
  <c r="D10" i="181"/>
  <c r="D9" i="181"/>
  <c r="D8" i="181"/>
  <c r="D18" i="184"/>
  <c r="D17" i="184"/>
  <c r="D15" i="184"/>
  <c r="D14" i="184"/>
  <c r="D13" i="184"/>
  <c r="D12" i="184"/>
  <c r="D11" i="184"/>
  <c r="D10" i="184"/>
  <c r="D8" i="184"/>
  <c r="D7" i="184"/>
  <c r="H37" i="232"/>
  <c r="H36" i="232"/>
  <c r="H35" i="232"/>
  <c r="H31" i="232"/>
  <c r="H30" i="232"/>
  <c r="H29" i="232"/>
  <c r="H28" i="232"/>
  <c r="H27" i="232"/>
  <c r="H23" i="232"/>
  <c r="H22" i="232"/>
  <c r="H21" i="232"/>
  <c r="H20" i="232"/>
  <c r="H19" i="232"/>
  <c r="H18" i="232"/>
  <c r="H17" i="232"/>
  <c r="H16" i="232"/>
  <c r="H12" i="232"/>
  <c r="H11" i="232"/>
  <c r="H10" i="232"/>
  <c r="H9" i="232"/>
  <c r="H8" i="232"/>
  <c r="H7" i="232"/>
  <c r="E37" i="237"/>
  <c r="E36" i="237"/>
  <c r="E35" i="237"/>
  <c r="E34" i="237"/>
  <c r="E33" i="237"/>
  <c r="E32" i="237"/>
  <c r="E31" i="237"/>
  <c r="E30" i="237"/>
  <c r="E29" i="237"/>
  <c r="E28" i="237"/>
  <c r="E27" i="237"/>
  <c r="E26" i="237"/>
  <c r="E25" i="237"/>
  <c r="E24" i="237"/>
  <c r="E23" i="237"/>
  <c r="E22" i="237"/>
  <c r="E21" i="237"/>
  <c r="E20" i="237"/>
  <c r="E19" i="237"/>
  <c r="E18" i="237"/>
  <c r="E17" i="237"/>
  <c r="E16" i="237"/>
  <c r="E15" i="237"/>
  <c r="E14" i="237"/>
  <c r="E13" i="237"/>
  <c r="E12" i="237"/>
  <c r="E11" i="237"/>
  <c r="E10" i="237"/>
  <c r="E9" i="237"/>
  <c r="E8" i="237"/>
  <c r="E7" i="237"/>
  <c r="H57" i="217"/>
  <c r="H56" i="217"/>
  <c r="H55" i="217"/>
  <c r="H54" i="217"/>
  <c r="H52" i="217"/>
  <c r="H51" i="217"/>
  <c r="H50" i="217"/>
  <c r="H48" i="217"/>
  <c r="H47" i="217"/>
  <c r="H46" i="217"/>
  <c r="H45" i="217"/>
  <c r="H43" i="217"/>
  <c r="H42" i="217"/>
  <c r="H41" i="217"/>
  <c r="H40" i="217"/>
  <c r="H38" i="217"/>
  <c r="H37" i="217"/>
  <c r="H36" i="217"/>
  <c r="H35" i="217"/>
  <c r="H33" i="217"/>
  <c r="H32" i="217"/>
  <c r="H31" i="217"/>
  <c r="H30" i="217"/>
  <c r="H29" i="217"/>
  <c r="H28" i="217"/>
  <c r="H26" i="217"/>
  <c r="H25" i="217"/>
  <c r="H24" i="217"/>
  <c r="H23" i="217"/>
  <c r="H22" i="217"/>
  <c r="H21" i="217"/>
  <c r="H152" i="249"/>
  <c r="H149" i="249"/>
  <c r="H148" i="249"/>
  <c r="H147" i="249"/>
  <c r="H146" i="249"/>
  <c r="H145" i="249"/>
  <c r="H144" i="249"/>
  <c r="H143" i="249"/>
  <c r="H142" i="249"/>
  <c r="H141" i="249"/>
  <c r="H140" i="249"/>
  <c r="J131" i="249"/>
  <c r="J130" i="249"/>
  <c r="J129" i="249"/>
  <c r="J128" i="249"/>
  <c r="J127" i="249"/>
  <c r="J126" i="249"/>
  <c r="J125" i="249"/>
  <c r="J124" i="249"/>
  <c r="J123" i="249"/>
  <c r="J122" i="249"/>
  <c r="J108" i="249"/>
  <c r="J107" i="249"/>
  <c r="J106" i="249"/>
  <c r="J105" i="249"/>
  <c r="J104" i="249"/>
  <c r="J91" i="249"/>
  <c r="J90" i="249"/>
  <c r="J89" i="249"/>
  <c r="J88" i="249"/>
  <c r="J87" i="249"/>
  <c r="J86" i="249"/>
  <c r="J85" i="249"/>
  <c r="J84" i="249"/>
  <c r="J83" i="249"/>
  <c r="J82" i="249"/>
  <c r="J67" i="249"/>
  <c r="J66" i="249"/>
  <c r="J65" i="249"/>
  <c r="J64" i="249"/>
  <c r="J63" i="249"/>
  <c r="J62" i="249"/>
  <c r="J61" i="249"/>
  <c r="J60" i="249"/>
  <c r="J59" i="249"/>
  <c r="J58" i="249"/>
  <c r="J45" i="249"/>
  <c r="J44" i="249"/>
  <c r="J43" i="249"/>
  <c r="J42" i="249"/>
  <c r="J41" i="249"/>
  <c r="J28" i="249"/>
  <c r="J27" i="249"/>
  <c r="J26" i="249"/>
  <c r="J25" i="249"/>
  <c r="J24" i="249"/>
  <c r="J23" i="249"/>
  <c r="J22" i="249"/>
  <c r="J21" i="249"/>
  <c r="J20" i="249"/>
  <c r="J19" i="249"/>
  <c r="E31" i="190"/>
  <c r="E28" i="190"/>
  <c r="E27" i="190"/>
  <c r="E25" i="190"/>
  <c r="E24" i="190"/>
  <c r="E23" i="190"/>
  <c r="E22" i="190"/>
  <c r="E20" i="190"/>
  <c r="E19" i="190"/>
  <c r="E18" i="190"/>
  <c r="E17" i="190"/>
  <c r="E16" i="190"/>
  <c r="E15" i="190"/>
  <c r="E14" i="190"/>
  <c r="E13" i="190"/>
  <c r="E11" i="190"/>
  <c r="E10" i="190"/>
  <c r="E9" i="190"/>
  <c r="F283" i="248"/>
  <c r="F282" i="248"/>
  <c r="F281" i="248"/>
  <c r="F280" i="248"/>
  <c r="F279" i="248"/>
  <c r="F278" i="248"/>
  <c r="F277" i="248"/>
  <c r="F275" i="248"/>
  <c r="F274" i="248"/>
  <c r="F273" i="248"/>
  <c r="F272" i="248"/>
  <c r="F271" i="248"/>
  <c r="F270" i="248"/>
  <c r="F269" i="248"/>
  <c r="F267" i="248"/>
  <c r="F266" i="248"/>
  <c r="F265" i="248"/>
  <c r="F264" i="248"/>
  <c r="F263" i="248"/>
  <c r="F262" i="248"/>
  <c r="F261" i="248"/>
  <c r="F260" i="248"/>
  <c r="F259" i="248"/>
  <c r="F258" i="248"/>
  <c r="F257" i="248"/>
  <c r="F256" i="248"/>
  <c r="F254" i="248"/>
  <c r="F253" i="248"/>
  <c r="F252" i="248"/>
  <c r="F251" i="248"/>
  <c r="F250" i="248"/>
  <c r="F249" i="248"/>
  <c r="F248" i="248"/>
  <c r="F246" i="248"/>
  <c r="F245" i="248"/>
  <c r="F244" i="248"/>
  <c r="F243" i="248"/>
  <c r="F242" i="248"/>
  <c r="F241" i="248"/>
  <c r="F240" i="248"/>
  <c r="F239" i="248"/>
  <c r="F238" i="248"/>
  <c r="F237" i="248"/>
  <c r="F236" i="248"/>
  <c r="F235" i="248"/>
  <c r="F234" i="248"/>
  <c r="F232" i="248"/>
  <c r="F231" i="248"/>
  <c r="F230" i="248"/>
  <c r="F229" i="248"/>
  <c r="F228" i="248"/>
  <c r="F227" i="248"/>
  <c r="F226" i="248"/>
  <c r="F225" i="248"/>
  <c r="F224" i="248"/>
  <c r="F223" i="248"/>
  <c r="F222" i="248"/>
  <c r="F221" i="248"/>
  <c r="F220" i="248"/>
  <c r="F218" i="248"/>
  <c r="F217" i="248"/>
  <c r="F216" i="248"/>
  <c r="F215" i="248"/>
  <c r="F214" i="248"/>
  <c r="F213" i="248"/>
  <c r="F212" i="248"/>
  <c r="F211" i="248"/>
  <c r="F210" i="248"/>
  <c r="F209" i="248"/>
  <c r="F208" i="248"/>
  <c r="F206" i="248"/>
  <c r="F205" i="248"/>
  <c r="F204" i="248"/>
  <c r="F203" i="248"/>
  <c r="F202" i="248"/>
  <c r="F201" i="248"/>
  <c r="F200" i="248"/>
  <c r="F199" i="248"/>
  <c r="F198" i="248"/>
  <c r="F197" i="248"/>
  <c r="F196" i="248"/>
  <c r="F195" i="248"/>
  <c r="F194" i="248"/>
  <c r="F192" i="248"/>
  <c r="F191" i="248"/>
  <c r="F190" i="248"/>
  <c r="F189" i="248"/>
  <c r="F188" i="248"/>
  <c r="F187" i="248"/>
  <c r="F186" i="248"/>
  <c r="F185" i="248"/>
  <c r="F184" i="248"/>
  <c r="F183" i="248"/>
  <c r="F182" i="248"/>
  <c r="F181" i="248"/>
  <c r="F180" i="248"/>
  <c r="F179" i="248"/>
  <c r="F178" i="248"/>
  <c r="F177" i="248"/>
  <c r="F175" i="248"/>
  <c r="F174" i="248"/>
  <c r="F173" i="248"/>
  <c r="F172" i="248"/>
  <c r="F171" i="248"/>
  <c r="F170" i="248"/>
  <c r="F169" i="248"/>
  <c r="F167" i="248"/>
  <c r="F166" i="248"/>
  <c r="F165" i="248"/>
  <c r="F164" i="248"/>
  <c r="F163" i="248"/>
  <c r="F162" i="248"/>
  <c r="F161" i="248"/>
  <c r="F160" i="248"/>
  <c r="F158" i="248"/>
  <c r="F157" i="248"/>
  <c r="F156" i="248"/>
  <c r="F155" i="248"/>
  <c r="F154" i="248"/>
  <c r="F153" i="248"/>
  <c r="F152" i="248"/>
  <c r="F150" i="248"/>
  <c r="F149" i="248"/>
  <c r="F148" i="248"/>
  <c r="F147" i="248"/>
  <c r="F146" i="248"/>
  <c r="F145" i="248"/>
  <c r="F144" i="248"/>
  <c r="F143" i="248"/>
  <c r="F142" i="248"/>
  <c r="F141" i="248"/>
  <c r="F140" i="248"/>
  <c r="F139" i="248"/>
  <c r="F138" i="248"/>
  <c r="F137" i="248"/>
  <c r="F135" i="248"/>
  <c r="F134" i="248"/>
  <c r="F133" i="248"/>
  <c r="F132" i="248"/>
  <c r="F131" i="248"/>
  <c r="F130" i="248"/>
  <c r="F129" i="248"/>
  <c r="F128" i="248"/>
  <c r="F127" i="248"/>
  <c r="F126" i="248"/>
  <c r="F125" i="248"/>
  <c r="F124" i="248"/>
  <c r="F123" i="248"/>
  <c r="F122" i="248"/>
  <c r="F121" i="248"/>
  <c r="F120" i="248"/>
  <c r="F119" i="248"/>
  <c r="F117" i="248"/>
  <c r="F116" i="248"/>
  <c r="F115" i="248"/>
  <c r="F114" i="248"/>
  <c r="F113" i="248"/>
  <c r="F112" i="248"/>
  <c r="F111" i="248"/>
  <c r="F110" i="248"/>
  <c r="F109" i="248"/>
  <c r="F108" i="248"/>
  <c r="F107" i="248"/>
  <c r="F106" i="248"/>
  <c r="F104" i="248"/>
  <c r="F103" i="248"/>
  <c r="F102" i="248"/>
  <c r="F101" i="248"/>
  <c r="F100" i="248"/>
  <c r="F99" i="248"/>
  <c r="F98" i="248"/>
  <c r="F96" i="248"/>
  <c r="F94" i="248"/>
  <c r="F93" i="248"/>
  <c r="F92" i="248"/>
  <c r="F91" i="248"/>
  <c r="F89" i="248"/>
  <c r="F88" i="248"/>
  <c r="F87" i="248"/>
  <c r="F86" i="248"/>
  <c r="F85" i="248"/>
  <c r="F84" i="248"/>
  <c r="F83" i="248"/>
  <c r="F81" i="248"/>
  <c r="F80" i="248"/>
  <c r="F79" i="248"/>
  <c r="F78" i="248"/>
  <c r="F77" i="248"/>
  <c r="F76" i="248"/>
  <c r="F75" i="248"/>
  <c r="F73" i="248"/>
  <c r="F72" i="248"/>
  <c r="F70" i="248"/>
  <c r="F69" i="248"/>
  <c r="F68" i="248"/>
  <c r="F66" i="248"/>
  <c r="F65" i="248"/>
  <c r="F64" i="248"/>
  <c r="F63" i="248"/>
  <c r="F61" i="248"/>
  <c r="F60" i="248"/>
  <c r="F59" i="248"/>
  <c r="F58" i="248"/>
  <c r="F57" i="248"/>
  <c r="F56" i="248"/>
  <c r="F55" i="248"/>
  <c r="F53" i="248"/>
  <c r="F52" i="248"/>
  <c r="F51" i="248"/>
  <c r="F50" i="248"/>
  <c r="F49" i="248"/>
  <c r="F48" i="248"/>
  <c r="F47" i="248"/>
  <c r="F45" i="248"/>
  <c r="F44" i="248"/>
  <c r="F43" i="248"/>
  <c r="F42" i="248"/>
  <c r="F41" i="248"/>
  <c r="F40" i="248"/>
  <c r="F39" i="248"/>
  <c r="F37" i="248"/>
  <c r="F36" i="248"/>
  <c r="F35" i="248"/>
  <c r="F34" i="248"/>
  <c r="F33" i="248"/>
  <c r="F32" i="248"/>
  <c r="F31" i="248"/>
  <c r="F14" i="248"/>
  <c r="F13" i="248"/>
  <c r="F12" i="248"/>
  <c r="F11" i="248"/>
  <c r="F10" i="248"/>
  <c r="F9" i="248"/>
  <c r="F8" i="248"/>
  <c r="E24" i="160"/>
  <c r="E23" i="160"/>
  <c r="E20" i="160"/>
  <c r="E19" i="160"/>
  <c r="E18" i="160"/>
  <c r="E17" i="160"/>
  <c r="E16" i="160"/>
  <c r="E15" i="160"/>
  <c r="E13" i="160"/>
  <c r="E12" i="160"/>
  <c r="E11" i="160"/>
  <c r="E10" i="160"/>
  <c r="E9" i="160"/>
  <c r="E8" i="160"/>
  <c r="E8" i="264"/>
</calcChain>
</file>

<file path=xl/sharedStrings.xml><?xml version="1.0" encoding="utf-8"?>
<sst xmlns="http://schemas.openxmlformats.org/spreadsheetml/2006/main" count="11456" uniqueCount="8143">
  <si>
    <t>РОЗНИЧНЫЙ ПРАЙС ЛИСТ</t>
  </si>
  <si>
    <t>ТЕПЛОТЕХНИЧЕСКОЕ ОБОРУДОВАНИЕ</t>
  </si>
  <si>
    <t>Ввести курс на текущую дату:</t>
  </si>
  <si>
    <t>в каталог &gt;&gt;&gt;</t>
  </si>
  <si>
    <t>Наименование</t>
  </si>
  <si>
    <t>Цена за 1 шт. с НДС, РУБ</t>
  </si>
  <si>
    <t>СКИДКА, %</t>
  </si>
  <si>
    <t>ТИП</t>
  </si>
  <si>
    <t xml:space="preserve">Габариты </t>
  </si>
  <si>
    <t>Цена с НДС, EUR</t>
  </si>
  <si>
    <t>Цена с НДС, РУБ</t>
  </si>
  <si>
    <t>Цена с НДС, с учетом скидки, РУБ</t>
  </si>
  <si>
    <t>Н, мм</t>
  </si>
  <si>
    <t>L, мм</t>
  </si>
  <si>
    <t>л</t>
  </si>
  <si>
    <t>Код</t>
  </si>
  <si>
    <t>Присоединение</t>
  </si>
  <si>
    <t>Тип</t>
  </si>
  <si>
    <t>Модель</t>
  </si>
  <si>
    <t>Внешний вид</t>
  </si>
  <si>
    <t>Описание</t>
  </si>
  <si>
    <t>Высота, мм</t>
  </si>
  <si>
    <t>Ширина, мм</t>
  </si>
  <si>
    <t>Артикул</t>
  </si>
  <si>
    <t>Размер</t>
  </si>
  <si>
    <t>Упаковка</t>
  </si>
  <si>
    <t>Тройник</t>
  </si>
  <si>
    <t>Тройник переходной</t>
  </si>
  <si>
    <t>Тройник с внутренней резьбой</t>
  </si>
  <si>
    <t>Переходник с накидной гайкой</t>
  </si>
  <si>
    <t>1/12</t>
  </si>
  <si>
    <t>32х25х32</t>
  </si>
  <si>
    <t>1/20</t>
  </si>
  <si>
    <t>Заглушка</t>
  </si>
  <si>
    <t>20</t>
  </si>
  <si>
    <t>25</t>
  </si>
  <si>
    <t>32</t>
  </si>
  <si>
    <t>20х20</t>
  </si>
  <si>
    <t>2</t>
  </si>
  <si>
    <t>1х1</t>
  </si>
  <si>
    <t>Размер, мм</t>
  </si>
  <si>
    <r>
      <t>Цена с НДС, с учетом скидки,  РУБ за 1 м</t>
    </r>
    <r>
      <rPr>
        <b/>
        <vertAlign val="superscript"/>
        <sz val="10"/>
        <color indexed="8"/>
        <rFont val="Arial"/>
        <family val="2"/>
        <charset val="204"/>
      </rPr>
      <t>2</t>
    </r>
  </si>
  <si>
    <t>Муфта соединительная</t>
  </si>
  <si>
    <t>32x1"</t>
  </si>
  <si>
    <t>20x1/2"</t>
  </si>
  <si>
    <t>20x3/4"</t>
  </si>
  <si>
    <t>25x1/2"</t>
  </si>
  <si>
    <t>25x3/4"</t>
  </si>
  <si>
    <t>32х1"</t>
  </si>
  <si>
    <t>20х1/2"</t>
  </si>
  <si>
    <t>25х3/4"</t>
  </si>
  <si>
    <t>32х3/4"</t>
  </si>
  <si>
    <t>Угольник с наружной резьбой</t>
  </si>
  <si>
    <t>32x3/4"</t>
  </si>
  <si>
    <t>-</t>
  </si>
  <si>
    <t>1</t>
  </si>
  <si>
    <t>Угольник</t>
  </si>
  <si>
    <t>Угольник с внутренней резьбой</t>
  </si>
  <si>
    <t>40</t>
  </si>
  <si>
    <t>20x16</t>
  </si>
  <si>
    <t>20x20</t>
  </si>
  <si>
    <t>32x32</t>
  </si>
  <si>
    <t>16x20x16</t>
  </si>
  <si>
    <t>20x16x16</t>
  </si>
  <si>
    <t>20x16x20</t>
  </si>
  <si>
    <t>20x20x16</t>
  </si>
  <si>
    <t>32x16x32</t>
  </si>
  <si>
    <t>32x20x32</t>
  </si>
  <si>
    <t>1/2</t>
  </si>
  <si>
    <t>3/4</t>
  </si>
  <si>
    <t>1"</t>
  </si>
  <si>
    <t>Принадлежности</t>
  </si>
  <si>
    <t>6</t>
  </si>
  <si>
    <t>Цена с НДС,      РУБ</t>
  </si>
  <si>
    <t>1 1/4</t>
  </si>
  <si>
    <t>1 1/2</t>
  </si>
  <si>
    <t>4</t>
  </si>
  <si>
    <t>50</t>
  </si>
  <si>
    <t>Цена с НДС, руб</t>
  </si>
  <si>
    <t>Цена с НДС, с учетом скидки,  РУБ</t>
  </si>
  <si>
    <t>1 1/2"</t>
  </si>
  <si>
    <t>3/4"</t>
  </si>
  <si>
    <t>1 1/4"</t>
  </si>
  <si>
    <t>1/2"</t>
  </si>
  <si>
    <t>Цена с НДС, с учетом скидки РУБ</t>
  </si>
  <si>
    <t>Вес, кг</t>
  </si>
  <si>
    <t>Монтажная длина, мм</t>
  </si>
  <si>
    <t>Трубное присоединение</t>
  </si>
  <si>
    <t>Класс защиты</t>
  </si>
  <si>
    <t>Мощность, кВт</t>
  </si>
  <si>
    <t>IP44</t>
  </si>
  <si>
    <t>Применение</t>
  </si>
  <si>
    <t>Входные патрубки</t>
  </si>
  <si>
    <t>Масса, кг</t>
  </si>
  <si>
    <t xml:space="preserve">Наименование </t>
  </si>
  <si>
    <t>DN50</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</si>
  <si>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</si>
  <si>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</si>
  <si>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</si>
  <si>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</si>
  <si>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</si>
  <si>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</si>
  <si>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</si>
  <si>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</si>
  <si>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</si>
  <si>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</si>
  <si>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</si>
  <si>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</si>
  <si>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</si>
  <si>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</si>
  <si>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</si>
  <si>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</si>
  <si>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</si>
  <si>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</si>
  <si>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</si>
  <si>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</si>
  <si>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</si>
  <si>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</si>
  <si>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</si>
  <si>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</si>
  <si>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</si>
  <si>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</si>
  <si>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</si>
  <si>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</si>
  <si>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</si>
  <si>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</si>
  <si>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</si>
  <si>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</si>
  <si>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</si>
  <si>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</si>
  <si>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</si>
  <si>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</si>
  <si>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</si>
  <si>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</si>
  <si>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</si>
  <si>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</si>
  <si>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</si>
  <si>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</si>
  <si>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</si>
  <si>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</si>
  <si>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</si>
  <si>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</si>
  <si>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</si>
  <si>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</si>
  <si>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</si>
  <si>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</si>
  <si>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</si>
  <si>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</si>
  <si>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</si>
  <si>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</si>
  <si>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</si>
  <si>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</si>
  <si>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</si>
  <si>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</si>
  <si>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</si>
  <si>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</si>
  <si>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</si>
  <si>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</si>
  <si>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</si>
  <si>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</si>
  <si>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</si>
  <si>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</si>
  <si>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</si>
  <si>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</si>
  <si>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</si>
  <si>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</si>
  <si>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</si>
  <si>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</si>
  <si>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</si>
  <si>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</si>
  <si>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</si>
  <si>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</si>
  <si>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</si>
  <si>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</si>
  <si>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</si>
  <si>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</si>
  <si>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</si>
  <si>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</si>
  <si>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</si>
  <si>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</si>
  <si>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</si>
  <si>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</si>
  <si>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</si>
  <si>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</si>
  <si>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</si>
  <si>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</si>
  <si>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</si>
  <si>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</si>
  <si>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</si>
  <si>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</si>
  <si>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</si>
  <si>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</si>
  <si>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</si>
  <si>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</si>
  <si>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</si>
  <si>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</si>
  <si>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</si>
  <si>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</si>
  <si>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</si>
  <si>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</si>
  <si>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</si>
  <si>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180</t>
  </si>
  <si>
    <t>850</t>
  </si>
  <si>
    <t>1410</t>
  </si>
  <si>
    <t>130</t>
  </si>
  <si>
    <t>35</t>
  </si>
  <si>
    <t>500</t>
  </si>
  <si>
    <t>650</t>
  </si>
  <si>
    <t>Комплектующие</t>
  </si>
  <si>
    <t>Изображение</t>
  </si>
  <si>
    <t>Габариты, мм</t>
  </si>
  <si>
    <t>Высота</t>
  </si>
  <si>
    <t>Диаметр</t>
  </si>
  <si>
    <t>Размеры</t>
  </si>
  <si>
    <t>Вес(кг)</t>
  </si>
  <si>
    <t>16-16-16</t>
  </si>
  <si>
    <t>32-32-32</t>
  </si>
  <si>
    <t>32-25-32</t>
  </si>
  <si>
    <t>20-16-16</t>
  </si>
  <si>
    <t>25-16-20</t>
  </si>
  <si>
    <t>25-20-16</t>
  </si>
  <si>
    <t>25-20-20</t>
  </si>
  <si>
    <t>32-20-25</t>
  </si>
  <si>
    <t>25-32-25</t>
  </si>
  <si>
    <t>20-16</t>
  </si>
  <si>
    <t>25-16</t>
  </si>
  <si>
    <t>25-20</t>
  </si>
  <si>
    <t>32-25</t>
  </si>
  <si>
    <t>Переходник с наружной резьбой</t>
  </si>
  <si>
    <t>Переходник с внутренней резьбой</t>
  </si>
  <si>
    <t>Кронштейн</t>
  </si>
  <si>
    <t>16/250</t>
  </si>
  <si>
    <t>16/500</t>
  </si>
  <si>
    <t>Муфта соединительная равнопроходная</t>
  </si>
  <si>
    <t>Муфта соединительная переходная</t>
  </si>
  <si>
    <t>Мощность, Вт</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</si>
  <si>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</si>
  <si>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</si>
  <si>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</si>
  <si>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</si>
  <si>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</si>
  <si>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</si>
  <si>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</si>
  <si>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</si>
  <si>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</si>
  <si>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</si>
  <si>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</si>
  <si>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</si>
  <si>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</si>
  <si>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</si>
  <si>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</si>
  <si>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</si>
  <si>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</si>
  <si>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1/2" x 1/2"</t>
  </si>
  <si>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</si>
  <si>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</si>
  <si>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</si>
  <si>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</si>
  <si>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</si>
  <si>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</si>
  <si>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</si>
  <si>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</si>
  <si>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</si>
  <si>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</si>
  <si>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</si>
  <si>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</si>
  <si>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</si>
  <si>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</si>
  <si>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</si>
  <si>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</si>
  <si>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</si>
  <si>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</si>
  <si>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</si>
  <si>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</si>
  <si>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</si>
  <si>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</si>
  <si>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</si>
  <si>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</si>
  <si>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</si>
  <si>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</si>
  <si>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</si>
  <si>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</si>
  <si>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</si>
  <si>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</si>
  <si>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</si>
  <si>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</si>
  <si>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</si>
  <si>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</si>
  <si>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</si>
  <si>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</si>
  <si>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</si>
  <si>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</si>
  <si>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</si>
  <si>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</si>
  <si>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Power HT 1.1500</t>
  </si>
  <si>
    <t>Переходной комплект на 2-а дымохода DN 80 для моделей ECO, LUNA, MAINFOUR, ECOFOUR, NUVOLA, ECO-3, LUNA-3, LUNA-3 COMFORT, NUVOLA-3, NUVOLA-3 COMFORT, SLIM, GALAXY, COPPER.</t>
  </si>
  <si>
    <t>ECO Four 24</t>
  </si>
  <si>
    <t>ECO Four 24 F</t>
  </si>
  <si>
    <t>25х1"</t>
  </si>
  <si>
    <t>3,8-28,0</t>
  </si>
  <si>
    <t>Комплектация</t>
  </si>
  <si>
    <t>Проводной</t>
  </si>
  <si>
    <t xml:space="preserve">Дополнительный батарейный блок </t>
  </si>
  <si>
    <t>Кнопка проводная</t>
  </si>
  <si>
    <t>SLIM HPS 1.80</t>
  </si>
  <si>
    <t>SLIM HPS 1.99</t>
  </si>
  <si>
    <t>SLIM HPS 1.110</t>
  </si>
  <si>
    <t>1000</t>
  </si>
  <si>
    <t>20 мм</t>
  </si>
  <si>
    <t>25 мм</t>
  </si>
  <si>
    <t>ECO Four 1.14</t>
  </si>
  <si>
    <t>ECO Four 1.14 F</t>
  </si>
  <si>
    <t>ECO Four 1.24</t>
  </si>
  <si>
    <t>ECO Four 1.24 F</t>
  </si>
  <si>
    <t>SLIM EF 1.22</t>
  </si>
  <si>
    <t>SLIM EF 1.31</t>
  </si>
  <si>
    <t>22,0</t>
  </si>
  <si>
    <t>30,5</t>
  </si>
  <si>
    <t>39,1</t>
  </si>
  <si>
    <t>48,8</t>
  </si>
  <si>
    <t>60,7</t>
  </si>
  <si>
    <t>25х25</t>
  </si>
  <si>
    <t>3/4"x3/4"</t>
  </si>
  <si>
    <t>Сервопривод 230V 120s</t>
  </si>
  <si>
    <t>Цена с НДС, Руб.</t>
  </si>
  <si>
    <t>SAG3 50</t>
  </si>
  <si>
    <t>SAG3 80</t>
  </si>
  <si>
    <t>SAG3 100</t>
  </si>
  <si>
    <t>765</t>
  </si>
  <si>
    <t>970</t>
  </si>
  <si>
    <t>1140</t>
  </si>
  <si>
    <t>1160</t>
  </si>
  <si>
    <t>1660</t>
  </si>
  <si>
    <t>1680</t>
  </si>
  <si>
    <t>40-70</t>
  </si>
  <si>
    <t>Гидравлические стрелки</t>
  </si>
  <si>
    <t>19,4</t>
  </si>
  <si>
    <t>10</t>
  </si>
  <si>
    <t>32 мм</t>
  </si>
  <si>
    <t>12</t>
  </si>
  <si>
    <t>32х4,4</t>
  </si>
  <si>
    <t>Монтажная гильза</t>
  </si>
  <si>
    <t>25x16</t>
  </si>
  <si>
    <t>25x20</t>
  </si>
  <si>
    <t>32x25</t>
  </si>
  <si>
    <t>25x16x20</t>
  </si>
  <si>
    <t>25x16x25</t>
  </si>
  <si>
    <t>25x20x20</t>
  </si>
  <si>
    <t>25x20x25</t>
  </si>
  <si>
    <t>25x25x20</t>
  </si>
  <si>
    <t>20/250</t>
  </si>
  <si>
    <t>Коллекторы из нержавеющей стали</t>
  </si>
  <si>
    <t>Коллекторы</t>
  </si>
  <si>
    <t>Длина, мм</t>
  </si>
  <si>
    <t>20х25х20</t>
  </si>
  <si>
    <t>Гидравлические разделители</t>
  </si>
  <si>
    <t>Цена с НДС, РУБ.</t>
  </si>
  <si>
    <t>M30x1,5</t>
  </si>
  <si>
    <t>Группы быстрого монтажа</t>
  </si>
  <si>
    <t>Ниппель НН</t>
  </si>
  <si>
    <t>Переходник НВ</t>
  </si>
  <si>
    <t>Упаковка, шт.</t>
  </si>
  <si>
    <t>1/2"х3/4"</t>
  </si>
  <si>
    <t>1/2" x 3/4"</t>
  </si>
  <si>
    <t>2"</t>
  </si>
  <si>
    <t>3/8"</t>
  </si>
  <si>
    <t>25x20x16</t>
  </si>
  <si>
    <t>25x25x16</t>
  </si>
  <si>
    <t>32x25x25</t>
  </si>
  <si>
    <t>16/1000</t>
  </si>
  <si>
    <t>3/4"x1"</t>
  </si>
  <si>
    <t>ᴓ 552</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</si>
  <si>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</si>
  <si>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</si>
  <si>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</si>
  <si>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</si>
  <si>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</si>
  <si>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</si>
  <si>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</si>
  <si>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</si>
  <si>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</si>
  <si>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</si>
  <si>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</si>
  <si>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</si>
  <si>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</si>
  <si>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</si>
  <si>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</si>
  <si>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</si>
  <si>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</si>
  <si>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</si>
  <si>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</si>
  <si>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</si>
  <si>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</si>
  <si>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</si>
  <si>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до 122</t>
  </si>
  <si>
    <t>1,1/2х1,1/2</t>
  </si>
  <si>
    <t>до 80</t>
  </si>
  <si>
    <t>1,1/4х1,1/4</t>
  </si>
  <si>
    <t>до 28</t>
  </si>
  <si>
    <t>до122</t>
  </si>
  <si>
    <t>1х1,1/4</t>
  </si>
  <si>
    <t xml:space="preserve"> до 80</t>
  </si>
  <si>
    <t>Диаметр, дюйм</t>
  </si>
  <si>
    <t>56,0-78,7</t>
  </si>
  <si>
    <t>69,6-98,6</t>
  </si>
  <si>
    <t>74,7-107,9</t>
  </si>
  <si>
    <t>Принадлежности для коллекторов</t>
  </si>
  <si>
    <t>16x1/2"</t>
  </si>
  <si>
    <t>Трехходовые смесительные клапаны</t>
  </si>
  <si>
    <t>Сервоприводы</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</si>
  <si>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</si>
  <si>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</si>
  <si>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</si>
  <si>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</si>
  <si>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</si>
  <si>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</si>
  <si>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</si>
  <si>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</si>
  <si>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</si>
  <si>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</si>
  <si>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</si>
  <si>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</si>
  <si>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</si>
  <si>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</si>
  <si>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</si>
  <si>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</si>
  <si>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</si>
  <si>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</si>
  <si>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</si>
  <si>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</si>
  <si>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</si>
  <si>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</si>
  <si>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</si>
  <si>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</si>
  <si>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</si>
  <si>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</si>
  <si>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</si>
  <si>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</si>
  <si>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</si>
  <si>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</si>
  <si>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</si>
  <si>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</si>
  <si>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Количество в упаковке</t>
  </si>
  <si>
    <t>Скидка</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</si>
  <si>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</si>
  <si>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</si>
  <si>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</si>
  <si>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</si>
  <si>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</si>
  <si>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Алюминиевые  радиаторы отопления Rommer</t>
  </si>
  <si>
    <t>Серия Profi</t>
  </si>
  <si>
    <r>
      <t>·</t>
    </r>
    <r>
      <rPr>
        <sz val="7"/>
        <color theme="1"/>
        <rFont val="Times New Roman"/>
        <family val="1"/>
        <charset val="204"/>
      </rPr>
      <t xml:space="preserve">         </t>
    </r>
    <r>
      <rPr>
        <sz val="11"/>
        <color theme="1"/>
        <rFont val="Calibri"/>
        <family val="2"/>
        <charset val="204"/>
        <scheme val="minor"/>
      </rPr>
      <t>разработан ведущими инженерами России;</t>
    </r>
  </si>
  <si>
    <t>Цена, с НДС, с учетом скидки, Руб</t>
  </si>
  <si>
    <t>Серия Optima</t>
  </si>
  <si>
    <r>
      <t>·</t>
    </r>
    <r>
      <rPr>
        <sz val="7"/>
        <color theme="1"/>
        <rFont val="Times New Roman"/>
        <family val="1"/>
        <charset val="204"/>
      </rPr>
      <t xml:space="preserve">         </t>
    </r>
    <r>
      <rPr>
        <sz val="11"/>
        <color theme="1"/>
        <rFont val="Calibri"/>
        <family val="2"/>
        <charset val="204"/>
        <scheme val="minor"/>
      </rPr>
      <t>толщина стенки вертикального коллектора – 1.8 мм;</t>
    </r>
  </si>
  <si>
    <r>
      <t>·</t>
    </r>
    <r>
      <rPr>
        <sz val="7"/>
        <color theme="1"/>
        <rFont val="Times New Roman"/>
        <family val="1"/>
        <charset val="204"/>
      </rPr>
      <t xml:space="preserve">         </t>
    </r>
    <r>
      <rPr>
        <sz val="11"/>
        <color theme="1"/>
        <rFont val="Calibri"/>
        <family val="2"/>
        <charset val="204"/>
        <scheme val="minor"/>
      </rPr>
      <t>идеальное решение для объектного строительства;</t>
    </r>
  </si>
  <si>
    <r>
      <t>·</t>
    </r>
    <r>
      <rPr>
        <sz val="7"/>
        <color theme="1"/>
        <rFont val="Times New Roman"/>
        <family val="1"/>
        <charset val="204"/>
      </rPr>
      <t xml:space="preserve">         </t>
    </r>
    <r>
      <rPr>
        <sz val="11"/>
        <color theme="1"/>
        <rFont val="Calibri"/>
        <family val="2"/>
        <charset val="204"/>
        <scheme val="minor"/>
      </rPr>
      <t>разработан специально для эксплуатации в России;</t>
    </r>
  </si>
  <si>
    <t>Серия Plus</t>
  </si>
  <si>
    <r>
      <t>·</t>
    </r>
    <r>
      <rPr>
        <sz val="7"/>
        <color theme="1"/>
        <rFont val="Times New Roman"/>
        <family val="1"/>
        <charset val="204"/>
      </rPr>
      <t xml:space="preserve">         </t>
    </r>
    <r>
      <rPr>
        <sz val="11"/>
        <color theme="1"/>
        <rFont val="Calibri"/>
        <family val="2"/>
        <charset val="204"/>
        <scheme val="minor"/>
      </rPr>
      <t>увеличенная глубина секции – 96 мм;</t>
    </r>
  </si>
  <si>
    <r>
      <t>·</t>
    </r>
    <r>
      <rPr>
        <sz val="7"/>
        <color theme="1"/>
        <rFont val="Times New Roman"/>
        <family val="1"/>
        <charset val="204"/>
      </rPr>
      <t xml:space="preserve">         </t>
    </r>
    <r>
      <rPr>
        <sz val="11"/>
        <color theme="1"/>
        <rFont val="Calibri"/>
        <family val="2"/>
        <charset val="204"/>
        <scheme val="minor"/>
      </rPr>
      <t>компактные размеры, для модели Plus 200;</t>
    </r>
  </si>
  <si>
    <t>Биметаллические  радиаторы отопления Rommer</t>
  </si>
  <si>
    <t>Серия Profi Bm</t>
  </si>
  <si>
    <r>
      <t>·</t>
    </r>
    <r>
      <rPr>
        <sz val="7"/>
        <color theme="1"/>
        <rFont val="Times New Roman"/>
        <family val="1"/>
        <charset val="204"/>
      </rPr>
      <t xml:space="preserve">         </t>
    </r>
    <r>
      <rPr>
        <sz val="11"/>
        <color theme="1"/>
        <rFont val="Calibri"/>
        <family val="2"/>
        <charset val="204"/>
        <scheme val="minor"/>
      </rPr>
      <t>спроектирован ведущими инженерами России;</t>
    </r>
  </si>
  <si>
    <r>
      <t>·</t>
    </r>
    <r>
      <rPr>
        <sz val="7"/>
        <color theme="1"/>
        <rFont val="Times New Roman"/>
        <family val="1"/>
        <charset val="204"/>
      </rPr>
      <t xml:space="preserve">         </t>
    </r>
    <r>
      <rPr>
        <sz val="11"/>
        <color theme="1"/>
        <rFont val="Calibri"/>
        <family val="2"/>
        <charset val="204"/>
        <scheme val="minor"/>
      </rPr>
      <t>разработан для профессионалов;</t>
    </r>
  </si>
  <si>
    <r>
      <t>·</t>
    </r>
    <r>
      <rPr>
        <sz val="7"/>
        <color theme="1"/>
        <rFont val="Times New Roman"/>
        <family val="1"/>
        <charset val="204"/>
      </rPr>
      <t xml:space="preserve">         </t>
    </r>
    <r>
      <rPr>
        <sz val="11"/>
        <color theme="1"/>
        <rFont val="Calibri"/>
        <family val="2"/>
        <charset val="204"/>
        <scheme val="minor"/>
      </rPr>
      <t xml:space="preserve">100% стальной коллектор "SteelBimetal"; </t>
    </r>
  </si>
  <si>
    <t>Серия Optima Bm</t>
  </si>
  <si>
    <r>
      <t>·</t>
    </r>
    <r>
      <rPr>
        <sz val="7"/>
        <color theme="1"/>
        <rFont val="Times New Roman"/>
        <family val="1"/>
        <charset val="204"/>
      </rPr>
      <t xml:space="preserve">         </t>
    </r>
    <r>
      <rPr>
        <sz val="11"/>
        <color theme="1"/>
        <rFont val="Calibri"/>
        <family val="2"/>
        <charset val="204"/>
        <scheme val="minor"/>
      </rPr>
      <t>литой биметаллический радиатор;</t>
    </r>
  </si>
  <si>
    <t>Комплектующие для радиаторов Rommer</t>
  </si>
  <si>
    <t>Количество шт в упаковке</t>
  </si>
  <si>
    <t>ROMMER 1/2 монтажный комплект 7 в 1 (RAL9016) без кронштейнов</t>
  </si>
  <si>
    <t>ROMMER 3/4 монтажный комплект 7 в 1 (RAL9016) без кронштейнов</t>
  </si>
  <si>
    <t>ROMMER 1/2 монтажный комплект 11 в 1 (RAL9016) c 2мя кронштейнами</t>
  </si>
  <si>
    <t>ROMMER 3/4 монтажный комплект 11 в 1 (RAL9016) c 2мя кронштейнами</t>
  </si>
  <si>
    <t>ROMMER 1/2 монтажный комплект 13 в 1 (RAL9016) c 3мя кронштейнами</t>
  </si>
  <si>
    <t>ROMMER 3/4 монтажный комплект 13 в 1 (RAL9016) c 3мя кронштейнами</t>
  </si>
  <si>
    <r>
      <t>ROMMER прокладка паранитовая 1", цвет зеленый</t>
    </r>
    <r>
      <rPr>
        <sz val="11"/>
        <color indexed="10"/>
        <rFont val="Calibri"/>
        <family val="2"/>
        <charset val="204"/>
        <scheme val="minor"/>
      </rPr>
      <t/>
    </r>
  </si>
  <si>
    <r>
      <t>ROMMER ниппель радиаторный стальной 1"</t>
    </r>
    <r>
      <rPr>
        <sz val="11"/>
        <color indexed="10"/>
        <rFont val="Calibri"/>
        <family val="2"/>
        <charset val="204"/>
        <scheme val="minor"/>
      </rPr>
      <t/>
    </r>
  </si>
  <si>
    <t>ROMMER напольный кронштейн для секционного радиатора 1 шт</t>
  </si>
  <si>
    <t>ROMMER Кронштейн анкерный 7х180мм с дюбелем (арт К.6.7.18.Ф) 1шт</t>
  </si>
  <si>
    <t>н/д</t>
  </si>
  <si>
    <t>Переходник с накидной гайкой (евроконус)</t>
  </si>
  <si>
    <t>1х1,1/2</t>
  </si>
  <si>
    <t>1 1/2*1 1/2</t>
  </si>
  <si>
    <t>до 85</t>
  </si>
  <si>
    <t/>
  </si>
  <si>
    <t>32х32</t>
  </si>
  <si>
    <t>20х3/4"х20</t>
  </si>
  <si>
    <t>32х1"х32</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</si>
  <si>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</si>
  <si>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</si>
  <si>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</si>
  <si>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</si>
  <si>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</si>
  <si>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</si>
  <si>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</si>
  <si>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</si>
  <si>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</si>
  <si>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</si>
  <si>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</si>
  <si>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</si>
  <si>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</si>
  <si>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</si>
  <si>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</si>
  <si>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</si>
  <si>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</si>
  <si>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</si>
  <si>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</si>
  <si>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</si>
  <si>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</si>
  <si>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</si>
  <si>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</si>
  <si>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</si>
  <si>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</si>
  <si>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</si>
  <si>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</si>
  <si>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</si>
  <si>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</si>
  <si>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</si>
  <si>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</si>
  <si>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</si>
  <si>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</si>
  <si>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</si>
  <si>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</si>
  <si>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</si>
  <si>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</si>
  <si>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</si>
  <si>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</si>
  <si>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</si>
  <si>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</si>
  <si>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</si>
  <si>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</si>
  <si>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</si>
  <si>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</si>
  <si>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</si>
  <si>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</si>
  <si>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</si>
  <si>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</si>
  <si>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</si>
  <si>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</si>
  <si>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</si>
  <si>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</si>
  <si>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</si>
  <si>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</si>
  <si>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</si>
  <si>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</si>
  <si>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</si>
  <si>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</si>
  <si>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</si>
  <si>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</si>
  <si>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</si>
  <si>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Цена с НДС, с учетом скидки</t>
  </si>
  <si>
    <t>Упаковка, м</t>
  </si>
  <si>
    <t>Длина, м</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</si>
  <si>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</si>
  <si>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</si>
  <si>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</si>
  <si>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</si>
  <si>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</si>
  <si>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</si>
  <si>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</si>
  <si>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</si>
  <si>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</si>
  <si>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</si>
  <si>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</si>
  <si>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</si>
  <si>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</si>
  <si>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</si>
  <si>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</si>
  <si>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</si>
  <si>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</si>
  <si>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</si>
  <si>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</si>
  <si>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</si>
  <si>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</si>
  <si>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</si>
  <si>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</si>
  <si>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</si>
  <si>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</si>
  <si>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</si>
  <si>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</si>
  <si>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</si>
  <si>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</si>
  <si>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</si>
  <si>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</si>
  <si>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</si>
  <si>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</si>
  <si>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</si>
  <si>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</si>
  <si>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</si>
  <si>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</si>
  <si>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</si>
  <si>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</si>
  <si>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</si>
  <si>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</si>
  <si>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</si>
  <si>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</si>
  <si>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</si>
  <si>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</si>
  <si>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</si>
  <si>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</si>
  <si>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</si>
  <si>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</si>
  <si>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</si>
  <si>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</si>
  <si>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</si>
  <si>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</si>
  <si>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</si>
  <si>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</si>
  <si>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</si>
  <si>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</si>
  <si>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</si>
  <si>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</si>
  <si>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</si>
  <si>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</si>
  <si>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</si>
  <si>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</si>
  <si>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</si>
  <si>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</si>
  <si>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</si>
  <si>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</si>
  <si>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</si>
  <si>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</si>
  <si>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</si>
  <si>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</si>
  <si>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</si>
  <si>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</si>
  <si>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</si>
  <si>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</si>
  <si>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</si>
  <si>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</si>
  <si>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</si>
  <si>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</si>
  <si>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</si>
  <si>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</si>
  <si>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</si>
  <si>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</si>
  <si>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</si>
  <si>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</si>
  <si>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</si>
  <si>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</si>
  <si>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</si>
  <si>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</si>
  <si>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</si>
  <si>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</si>
  <si>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</si>
  <si>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</si>
  <si>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</si>
  <si>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</si>
  <si>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</si>
  <si>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</si>
  <si>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</si>
  <si>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</si>
  <si>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</si>
  <si>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</si>
  <si>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</si>
  <si>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</si>
  <si>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</si>
  <si>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</si>
  <si>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</si>
  <si>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</si>
  <si>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</si>
  <si>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</si>
  <si>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</si>
  <si>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</si>
  <si>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</si>
  <si>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</si>
  <si>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</si>
  <si>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</si>
  <si>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</si>
  <si>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</si>
  <si>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</si>
  <si>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</si>
  <si>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</si>
  <si>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</si>
  <si>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</si>
  <si>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</si>
  <si>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</si>
  <si>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</si>
  <si>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</si>
  <si>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</si>
  <si>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</si>
  <si>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</si>
  <si>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</si>
  <si>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</si>
  <si>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</si>
  <si>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</si>
  <si>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</si>
  <si>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</si>
  <si>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</si>
  <si>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</si>
  <si>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</si>
  <si>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</si>
  <si>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</si>
  <si>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</si>
  <si>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</si>
  <si>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</si>
  <si>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</si>
  <si>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</si>
  <si>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</si>
  <si>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</si>
  <si>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</si>
  <si>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</si>
  <si>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</si>
  <si>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</si>
  <si>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</si>
  <si>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</si>
  <si>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</si>
  <si>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</si>
  <si>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</si>
  <si>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</si>
  <si>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</si>
  <si>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</si>
  <si>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</si>
  <si>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</si>
  <si>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</si>
  <si>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</si>
  <si>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</si>
  <si>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</si>
  <si>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</si>
  <si>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</si>
  <si>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</si>
  <si>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</si>
  <si>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</si>
  <si>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</si>
  <si>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</si>
  <si>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</si>
  <si>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</si>
  <si>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</si>
  <si>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</si>
  <si>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</si>
  <si>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</si>
  <si>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</si>
  <si>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</si>
  <si>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</si>
  <si>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</si>
  <si>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</si>
  <si>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</si>
  <si>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</si>
  <si>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</si>
  <si>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</si>
  <si>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</si>
  <si>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</si>
  <si>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</si>
  <si>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</si>
  <si>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</si>
  <si>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</si>
  <si>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</si>
  <si>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</si>
  <si>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</si>
  <si>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</si>
  <si>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</si>
  <si>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</si>
  <si>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</si>
  <si>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</si>
  <si>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</si>
  <si>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</si>
  <si>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</si>
  <si>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</si>
  <si>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</si>
  <si>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</si>
  <si>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</si>
  <si>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</si>
  <si>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</si>
  <si>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</si>
  <si>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</si>
  <si>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</si>
  <si>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</si>
  <si>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</si>
  <si>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</si>
  <si>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</si>
  <si>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</si>
  <si>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</si>
  <si>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</si>
  <si>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</si>
  <si>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</si>
  <si>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</si>
  <si>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</si>
  <si>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</si>
  <si>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</si>
  <si>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</si>
  <si>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</si>
  <si>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</si>
  <si>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</si>
  <si>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</si>
  <si>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</si>
  <si>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</si>
  <si>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</si>
  <si>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</si>
  <si>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</si>
  <si>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</si>
  <si>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</si>
  <si>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</si>
  <si>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</si>
  <si>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</si>
  <si>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</si>
  <si>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</si>
  <si>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</si>
  <si>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</si>
  <si>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</si>
  <si>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</si>
  <si>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</si>
  <si>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</si>
  <si>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</si>
  <si>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</si>
  <si>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</si>
  <si>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</si>
  <si>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</si>
  <si>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</si>
  <si>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</si>
  <si>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</si>
  <si>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</si>
  <si>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</si>
  <si>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</si>
  <si>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</si>
  <si>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</si>
  <si>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</si>
  <si>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</si>
  <si>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</si>
  <si>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</si>
  <si>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</si>
  <si>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</si>
  <si>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</si>
  <si>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</si>
  <si>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</si>
  <si>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</si>
  <si>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</si>
  <si>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</si>
  <si>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</si>
  <si>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</si>
  <si>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</si>
  <si>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</si>
  <si>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</si>
  <si>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</si>
  <si>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</si>
  <si>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</si>
  <si>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</si>
  <si>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</si>
  <si>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</si>
  <si>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</si>
  <si>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</si>
  <si>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</si>
  <si>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</si>
  <si>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</si>
  <si>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</si>
  <si>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</si>
  <si>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</si>
  <si>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</si>
  <si>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</si>
  <si>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</si>
  <si>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</si>
  <si>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Исполнительный механизм SMATRIX</t>
  </si>
  <si>
    <t xml:space="preserve">КОМПЛЕКТ НЗ, A-XXX 24В </t>
  </si>
  <si>
    <t>SMATRIX BASE BUS-КАБЕЛЬ A-145 50M '1У</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</si>
  <si>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</si>
  <si>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</si>
  <si>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</si>
  <si>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</si>
  <si>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</si>
  <si>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</si>
  <si>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</si>
  <si>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</si>
  <si>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</si>
  <si>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</si>
  <si>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</si>
  <si>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</si>
  <si>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</si>
  <si>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</si>
  <si>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</si>
  <si>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</si>
  <si>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</si>
  <si>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</si>
  <si>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</si>
  <si>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</si>
  <si>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</si>
  <si>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7</t>
  </si>
  <si>
    <t>8</t>
  </si>
  <si>
    <t>9</t>
  </si>
  <si>
    <t>15</t>
  </si>
  <si>
    <t>Цена с НДС, USD</t>
  </si>
  <si>
    <t xml:space="preserve"> до 40</t>
  </si>
  <si>
    <t>RDG-0016-004002</t>
  </si>
  <si>
    <t>RDG-0016-004023</t>
  </si>
  <si>
    <t>RDG-0016-004003</t>
  </si>
  <si>
    <t>RDG-0016-004034</t>
  </si>
  <si>
    <t>RDG-0016-004004</t>
  </si>
  <si>
    <t>RDG-0016-004045</t>
  </si>
  <si>
    <t>RDG-0016-004035</t>
  </si>
  <si>
    <t>RDG-0016-004046</t>
  </si>
  <si>
    <t>RDG-0016-004005</t>
  </si>
  <si>
    <t>RDG-0017-004002</t>
  </si>
  <si>
    <t>RDG-0017-004003</t>
  </si>
  <si>
    <t>RDG-0017-004004</t>
  </si>
  <si>
    <t>RDG-0017-004034</t>
  </si>
  <si>
    <t>RDG-0017-004005</t>
  </si>
  <si>
    <t>RDG-0017-004045</t>
  </si>
  <si>
    <t>RDG-0017-005002</t>
  </si>
  <si>
    <t>RDG-0017-005003</t>
  </si>
  <si>
    <t>RDG-0017-005034</t>
  </si>
  <si>
    <t>RDG-0017-005045</t>
  </si>
  <si>
    <t>RDG-0017-005046</t>
  </si>
  <si>
    <t>RDG-0018-004002</t>
  </si>
  <si>
    <t>RDG-0015-004001</t>
  </si>
  <si>
    <t>RDG-0015-004002</t>
  </si>
  <si>
    <t>RDG-0015-004003</t>
  </si>
  <si>
    <t>RDG-0019-000001</t>
  </si>
  <si>
    <t>RDG-0019-000002</t>
  </si>
  <si>
    <t>Коллектор со встроенным гидравлическим разделителем</t>
  </si>
  <si>
    <t>Трубы PE-Xa/EVOH из сшитого полиэтилена с антидиффузионным слоем для систем холодного, горячего водоснабжения и отопления, универсальная, серая</t>
  </si>
  <si>
    <t>Упаковка, м2</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</si>
  <si>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</si>
  <si>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</si>
  <si>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</si>
  <si>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</si>
  <si>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</si>
  <si>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</si>
  <si>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</si>
  <si>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</si>
  <si>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</si>
  <si>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</si>
  <si>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</si>
  <si>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</si>
  <si>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</si>
  <si>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</si>
  <si>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</si>
  <si>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</si>
  <si>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</si>
  <si>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</si>
  <si>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</si>
  <si>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</si>
  <si>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</si>
  <si>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</si>
  <si>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</si>
  <si>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</si>
  <si>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</si>
  <si>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</si>
  <si>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</si>
  <si>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</si>
  <si>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</si>
  <si>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</si>
  <si>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</si>
  <si>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</si>
  <si>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</si>
  <si>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</si>
  <si>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</si>
  <si>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</si>
  <si>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ROMMER - Теплоизоляционные изделия</t>
  </si>
  <si>
    <t>Толщина, мм</t>
  </si>
  <si>
    <t>Ширина, м</t>
  </si>
  <si>
    <t>Цена с НДС, РУБ. за 1 м2</t>
  </si>
  <si>
    <t>RMF-0001-032530</t>
  </si>
  <si>
    <t>Подложка для теплого пола 3 мм / длина 25 м, 30 м2</t>
  </si>
  <si>
    <t>22</t>
  </si>
  <si>
    <t>Боковое подключение
Compact</t>
  </si>
  <si>
    <t>Скидка %</t>
  </si>
  <si>
    <t>Стальные панельные радиаторы отопления Rommer (РОССИЯ)</t>
  </si>
  <si>
    <t>Цена с НДС, с учетом скидки, руб.</t>
  </si>
  <si>
    <t>Цена с НДС, руб.</t>
  </si>
  <si>
    <t>Объём теплоносителя</t>
  </si>
  <si>
    <t>Нижнее подключение
Ventil</t>
  </si>
  <si>
    <t>Габаритные размеры прибора</t>
  </si>
  <si>
    <t>Информация</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</si>
  <si>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</si>
  <si>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r>
      <t>·</t>
    </r>
    <r>
      <rPr>
        <sz val="7"/>
        <color theme="1"/>
        <rFont val="Times New Roman"/>
        <family val="1"/>
        <charset val="204"/>
      </rPr>
      <t xml:space="preserve">         </t>
    </r>
    <r>
      <rPr>
        <sz val="11"/>
        <color theme="1"/>
        <rFont val="Calibri"/>
        <family val="2"/>
        <charset val="204"/>
        <scheme val="minor"/>
      </rPr>
      <t>стойкая двухэтапная покраска (основной слой по методу катафореза);</t>
    </r>
  </si>
  <si>
    <r>
      <t>·</t>
    </r>
    <r>
      <rPr>
        <sz val="7"/>
        <color theme="1"/>
        <rFont val="Times New Roman"/>
        <family val="1"/>
        <charset val="204"/>
      </rPr>
      <t xml:space="preserve">         </t>
    </r>
    <r>
      <rPr>
        <sz val="11"/>
        <color theme="1"/>
        <rFont val="Calibri"/>
        <family val="2"/>
        <charset val="204"/>
        <scheme val="minor"/>
      </rPr>
      <t>стойкость к гидроударам;</t>
    </r>
  </si>
  <si>
    <r>
      <t>·</t>
    </r>
    <r>
      <rPr>
        <sz val="7"/>
        <color theme="1"/>
        <rFont val="Times New Roman"/>
        <family val="1"/>
        <charset val="204"/>
      </rPr>
      <t xml:space="preserve">         </t>
    </r>
    <r>
      <rPr>
        <sz val="11"/>
        <color theme="1"/>
        <rFont val="Calibri"/>
        <family val="2"/>
        <charset val="204"/>
        <scheme val="minor"/>
      </rPr>
      <t>антикоррозийное покрытие секции;</t>
    </r>
  </si>
  <si>
    <r>
      <t>·</t>
    </r>
    <r>
      <rPr>
        <sz val="7"/>
        <color theme="1"/>
        <rFont val="Times New Roman"/>
        <family val="1"/>
        <charset val="204"/>
      </rPr>
      <t xml:space="preserve">         </t>
    </r>
    <r>
      <rPr>
        <sz val="11"/>
        <color theme="1"/>
        <rFont val="Calibri"/>
        <family val="2"/>
        <charset val="204"/>
        <scheme val="minor"/>
      </rPr>
      <t>соответствие ГОСТ 31311-2005.</t>
    </r>
  </si>
  <si>
    <r>
      <t>·</t>
    </r>
    <r>
      <rPr>
        <sz val="7"/>
        <color theme="1"/>
        <rFont val="Times New Roman"/>
        <family val="1"/>
        <charset val="204"/>
      </rPr>
      <t xml:space="preserve">         </t>
    </r>
    <r>
      <rPr>
        <sz val="11"/>
        <color theme="1"/>
        <rFont val="Calibri"/>
        <family val="2"/>
        <charset val="204"/>
        <scheme val="minor"/>
      </rPr>
      <t>уникальный дизайн секции;</t>
    </r>
  </si>
  <si>
    <r>
      <t>·</t>
    </r>
    <r>
      <rPr>
        <sz val="7"/>
        <color theme="1"/>
        <rFont val="Times New Roman"/>
        <family val="1"/>
        <charset val="204"/>
      </rPr>
      <t xml:space="preserve">         </t>
    </r>
    <r>
      <rPr>
        <sz val="11"/>
        <color theme="1"/>
        <rFont val="Calibri"/>
        <family val="2"/>
        <charset val="204"/>
        <scheme val="minor"/>
      </rPr>
      <t xml:space="preserve">антикоррозийное покрытие; </t>
    </r>
  </si>
  <si>
    <r>
      <t>·</t>
    </r>
    <r>
      <rPr>
        <sz val="7"/>
        <color theme="1"/>
        <rFont val="Times New Roman"/>
        <family val="1"/>
        <charset val="204"/>
      </rPr>
      <t xml:space="preserve">         </t>
    </r>
    <r>
      <rPr>
        <sz val="11"/>
        <color theme="1"/>
        <rFont val="Calibri"/>
        <family val="2"/>
        <charset val="204"/>
        <scheme val="minor"/>
      </rPr>
      <t>соответствует ГОСТ 31311-2005.</t>
    </r>
  </si>
  <si>
    <r>
      <t xml:space="preserve">·      </t>
    </r>
    <r>
      <rPr>
        <sz val="11"/>
        <color theme="1"/>
        <rFont val="Calibri"/>
        <family val="2"/>
        <charset val="204"/>
        <scheme val="minor"/>
      </rPr>
      <t>антикоррозийное покрытие секции;</t>
    </r>
    <r>
      <rPr>
        <strike/>
        <sz val="11"/>
        <color theme="1"/>
        <rFont val="Calibri"/>
        <family val="2"/>
        <charset val="204"/>
        <scheme val="minor"/>
      </rPr>
      <t xml:space="preserve"> </t>
    </r>
  </si>
  <si>
    <t>Теплоотдача, Вт</t>
  </si>
  <si>
    <t>95/85, 20 ⁰С,  скорость вращения вентилятора 100%</t>
  </si>
  <si>
    <t>Кол-во</t>
  </si>
  <si>
    <t xml:space="preserve">Тепловая мощность при ΔT=70 </t>
  </si>
  <si>
    <t>Вт</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</si>
  <si>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</si>
  <si>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</si>
  <si>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</si>
  <si>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</si>
  <si>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</si>
  <si>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</si>
  <si>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</si>
  <si>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</si>
  <si>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</si>
  <si>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</si>
  <si>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Упаковка, шт</t>
  </si>
  <si>
    <t>* выведен из ассортимента</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</si>
  <si>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</si>
  <si>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</si>
  <si>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</si>
  <si>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</si>
  <si>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</si>
  <si>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</si>
  <si>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</si>
  <si>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</si>
  <si>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</si>
  <si>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</si>
  <si>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</si>
  <si>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</si>
  <si>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</si>
  <si>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</si>
  <si>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</si>
  <si>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</si>
  <si>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</si>
  <si>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</si>
  <si>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</si>
  <si>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</si>
  <si>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</si>
  <si>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</si>
  <si>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</si>
  <si>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</si>
  <si>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</si>
  <si>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</si>
  <si>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</si>
  <si>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</si>
  <si>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</si>
  <si>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</si>
  <si>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</si>
  <si>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</si>
  <si>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</si>
  <si>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</si>
  <si>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</si>
  <si>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</si>
  <si>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</si>
  <si>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</si>
  <si>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</si>
  <si>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</si>
  <si>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</si>
  <si>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</si>
  <si>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</si>
  <si>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</si>
  <si>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</si>
  <si>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</si>
  <si>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</si>
  <si>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</si>
  <si>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</si>
  <si>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</si>
  <si>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</si>
  <si>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</si>
  <si>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</si>
  <si>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</si>
  <si>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</si>
  <si>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</si>
  <si>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</si>
  <si>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</si>
  <si>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</si>
  <si>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</si>
  <si>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</si>
  <si>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</si>
  <si>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</si>
  <si>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</si>
  <si>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</si>
  <si>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</si>
  <si>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</si>
  <si>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</si>
  <si>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</si>
  <si>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</si>
  <si>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</si>
  <si>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</si>
  <si>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</si>
  <si>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</si>
  <si>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</si>
  <si>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</si>
  <si>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</si>
  <si>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</si>
  <si>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</si>
  <si>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</si>
  <si>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</si>
  <si>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</si>
  <si>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</si>
  <si>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</si>
  <si>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3/4" - 3/4"</t>
  </si>
  <si>
    <t>Ниппель НН UNI-X</t>
  </si>
  <si>
    <t>Переходник НВ UNI-X</t>
  </si>
  <si>
    <t>Rommer</t>
  </si>
  <si>
    <t>Аксессуары и комплектующие для радиаторов Rommer (Китай)</t>
  </si>
  <si>
    <t>Стальные панельные радиаторы Rommer (Россия)</t>
  </si>
  <si>
    <t>Теплоизоляция Rommer (Россия)</t>
  </si>
  <si>
    <t>RDG-0015-004005</t>
  </si>
  <si>
    <t>RDG-0015-004006</t>
  </si>
  <si>
    <t>RDG-0019-000003</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</si>
  <si>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</si>
  <si>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</si>
  <si>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</si>
  <si>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</si>
  <si>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</si>
  <si>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</si>
  <si>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</si>
  <si>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</si>
  <si>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Дополнительное оборудование</t>
  </si>
  <si>
    <t>Запорно-балансировочный клапан для коллекторов из нержавеющей стали</t>
  </si>
  <si>
    <t>Термостатический клапан для коллекторов из нержавеющей стали</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</si>
  <si>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</si>
  <si>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</si>
  <si>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</si>
  <si>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</si>
  <si>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</si>
  <si>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</si>
  <si>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</si>
  <si>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</si>
  <si>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</si>
  <si>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</si>
  <si>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</si>
  <si>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</si>
  <si>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</si>
  <si>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</si>
  <si>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</si>
  <si>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</si>
  <si>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</si>
  <si>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</si>
  <si>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</si>
  <si>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</si>
  <si>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</si>
  <si>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</si>
  <si>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</si>
  <si>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</si>
  <si>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</si>
  <si>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</si>
  <si>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</si>
  <si>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</si>
  <si>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</si>
  <si>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</si>
  <si>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</si>
  <si>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</si>
  <si>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</si>
  <si>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</si>
  <si>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</si>
  <si>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</si>
  <si>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</si>
  <si>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</si>
  <si>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</si>
  <si>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</si>
  <si>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</si>
  <si>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</si>
  <si>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</si>
  <si>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</si>
  <si>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15х1/2</t>
  </si>
  <si>
    <t>15х3/4</t>
  </si>
  <si>
    <t>18х3/4</t>
  </si>
  <si>
    <t>22х3/4</t>
  </si>
  <si>
    <t>18х1/2</t>
  </si>
  <si>
    <t>Коллектор с гидроразделителем до 85 кВт</t>
  </si>
  <si>
    <t>RDG-0018-014023</t>
  </si>
  <si>
    <t>RDG-0018-014034</t>
  </si>
  <si>
    <t>RDG-0018-014045</t>
  </si>
  <si>
    <t>RDG-0018-014056</t>
  </si>
  <si>
    <t>RDG-0018-024013</t>
  </si>
  <si>
    <t>RDG-0018-024024</t>
  </si>
  <si>
    <t>RDG-0018-024025</t>
  </si>
  <si>
    <t>RDG-0018-024035</t>
  </si>
  <si>
    <t>RDG-0018-024036</t>
  </si>
  <si>
    <t>RDG-0018-024037</t>
  </si>
  <si>
    <t>RDG-0019-000004</t>
  </si>
  <si>
    <t>ECO NOVA 24F</t>
  </si>
  <si>
    <t>9,6-24</t>
  </si>
  <si>
    <t>Мощность ТО (кВт)</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</si>
  <si>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</si>
  <si>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</si>
  <si>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</si>
  <si>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</si>
  <si>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1"/3/4"x2</t>
  </si>
  <si>
    <t>1"/3/4"x3</t>
  </si>
  <si>
    <t>1"/3/4"x4</t>
  </si>
  <si>
    <t>1"/3/4"x5</t>
  </si>
  <si>
    <t>1"/3/4"x6</t>
  </si>
  <si>
    <t>1"/3/4"x7</t>
  </si>
  <si>
    <t>1"/3/4"x8</t>
  </si>
  <si>
    <t>1"/3/4"x9</t>
  </si>
  <si>
    <t>1"/3/4"x10</t>
  </si>
  <si>
    <t>1"/3/4"x11</t>
  </si>
  <si>
    <t>1"/3/4"x12</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</si>
  <si>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</si>
  <si>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</si>
  <si>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</si>
  <si>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</si>
  <si>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</si>
  <si>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</si>
  <si>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</si>
  <si>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</si>
  <si>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</si>
  <si>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</si>
  <si>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</si>
  <si>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</si>
  <si>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</si>
  <si>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</si>
  <si>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</si>
  <si>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</si>
  <si>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</si>
  <si>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</si>
  <si>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</si>
  <si>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</si>
  <si>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</si>
  <si>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</si>
  <si>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</si>
  <si>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</si>
  <si>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</si>
  <si>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</si>
  <si>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</si>
  <si>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</si>
  <si>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</si>
  <si>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</si>
  <si>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</si>
  <si>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</si>
  <si>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</si>
  <si>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</si>
  <si>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</si>
  <si>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</si>
  <si>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</si>
  <si>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</si>
  <si>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</si>
  <si>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</si>
  <si>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</si>
  <si>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</si>
  <si>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</si>
  <si>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</si>
  <si>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</si>
  <si>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</si>
  <si>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</si>
  <si>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</si>
  <si>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</si>
  <si>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</si>
  <si>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</si>
  <si>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</si>
  <si>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</si>
  <si>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</si>
  <si>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</si>
  <si>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</si>
  <si>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</si>
  <si>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</si>
  <si>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</si>
  <si>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</si>
  <si>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</si>
  <si>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</si>
  <si>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</si>
  <si>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</si>
  <si>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</si>
  <si>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</si>
  <si>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</si>
  <si>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</si>
  <si>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</si>
  <si>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</si>
  <si>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</si>
  <si>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</si>
  <si>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</si>
  <si>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</si>
  <si>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</si>
  <si>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</si>
  <si>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</si>
  <si>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</si>
  <si>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</si>
  <si>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</si>
  <si>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</si>
  <si>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</si>
  <si>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</si>
  <si>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</si>
  <si>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</si>
  <si>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</si>
  <si>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</si>
  <si>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</si>
  <si>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</si>
  <si>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</si>
  <si>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</si>
  <si>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</si>
  <si>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</si>
  <si>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</si>
  <si>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</si>
  <si>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</si>
  <si>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</si>
  <si>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</si>
  <si>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</si>
  <si>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</si>
  <si>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</si>
  <si>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</si>
  <si>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</si>
  <si>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</si>
  <si>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</si>
  <si>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</si>
  <si>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</si>
  <si>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</si>
  <si>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</si>
  <si>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</si>
  <si>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</si>
  <si>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</si>
  <si>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</si>
  <si>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</si>
  <si>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</si>
  <si>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</si>
  <si>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</si>
  <si>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</si>
  <si>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</si>
  <si>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</si>
  <si>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</si>
  <si>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</si>
  <si>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</si>
  <si>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</si>
  <si>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</si>
  <si>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</si>
  <si>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</si>
  <si>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</si>
  <si>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</si>
  <si>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</si>
  <si>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</si>
  <si>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</si>
  <si>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</si>
  <si>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</si>
  <si>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</si>
  <si>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</si>
  <si>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</si>
  <si>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</si>
  <si>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</si>
  <si>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</si>
  <si>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</si>
  <si>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</si>
  <si>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</si>
  <si>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</si>
  <si>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</si>
  <si>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</si>
  <si>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</si>
  <si>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</si>
  <si>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</si>
  <si>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</si>
  <si>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</si>
  <si>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</si>
  <si>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</si>
  <si>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</si>
  <si>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</si>
  <si>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</si>
  <si>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</si>
  <si>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</si>
  <si>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</si>
  <si>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</si>
  <si>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</si>
  <si>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</si>
  <si>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</si>
  <si>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</si>
  <si>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</si>
  <si>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</si>
  <si>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</si>
  <si>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</si>
  <si>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</si>
  <si>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</si>
  <si>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</si>
  <si>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</si>
  <si>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</si>
  <si>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</si>
  <si>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</si>
  <si>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</si>
  <si>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</si>
  <si>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</si>
  <si>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</si>
  <si>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</si>
  <si>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</si>
  <si>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</si>
  <si>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</si>
  <si>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</si>
  <si>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</si>
  <si>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</si>
  <si>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</si>
  <si>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</si>
  <si>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</si>
  <si>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</si>
  <si>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</si>
  <si>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</si>
  <si>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</si>
  <si>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</si>
  <si>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</si>
  <si>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</si>
  <si>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</si>
  <si>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</si>
  <si>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</si>
  <si>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</si>
  <si>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</si>
  <si>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</si>
  <si>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</si>
  <si>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</si>
  <si>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</si>
  <si>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</si>
  <si>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</si>
  <si>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</si>
  <si>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</si>
  <si>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</si>
  <si>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</si>
  <si>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</si>
  <si>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</si>
  <si>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</si>
  <si>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</si>
  <si>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</si>
  <si>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</si>
  <si>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</si>
  <si>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</si>
  <si>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</si>
  <si>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</si>
  <si>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</si>
  <si>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</si>
  <si>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</si>
  <si>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</si>
  <si>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</si>
  <si>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</si>
  <si>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</si>
  <si>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</si>
  <si>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</si>
  <si>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</si>
  <si>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</si>
  <si>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</si>
  <si>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</si>
  <si>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</si>
  <si>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</si>
  <si>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</si>
  <si>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</si>
  <si>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</si>
  <si>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</si>
  <si>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</si>
  <si>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</si>
  <si>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</si>
  <si>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</si>
  <si>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</si>
  <si>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</si>
  <si>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</si>
  <si>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</si>
  <si>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</si>
  <si>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</si>
  <si>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</si>
  <si>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</si>
  <si>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</si>
  <si>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</si>
  <si>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</si>
  <si>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</si>
  <si>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</si>
  <si>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</si>
  <si>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</si>
  <si>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</si>
  <si>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</si>
  <si>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</si>
  <si>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</si>
  <si>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</si>
  <si>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</si>
  <si>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</si>
  <si>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</si>
  <si>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</si>
  <si>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</si>
  <si>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</si>
  <si>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</si>
  <si>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</si>
  <si>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</si>
  <si>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</si>
  <si>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</si>
  <si>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</si>
  <si>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</si>
  <si>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</si>
  <si>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</si>
  <si>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</si>
  <si>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</si>
  <si>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</si>
  <si>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</si>
  <si>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</si>
  <si>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</si>
  <si>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</si>
  <si>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</si>
  <si>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</si>
  <si>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</si>
  <si>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</si>
  <si>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</si>
  <si>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</si>
  <si>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</si>
  <si>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</si>
  <si>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</si>
  <si>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</si>
  <si>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</si>
  <si>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</si>
  <si>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</si>
  <si>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</si>
  <si>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</si>
  <si>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</si>
  <si>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</si>
  <si>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</si>
  <si>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</si>
  <si>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</si>
  <si>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</si>
  <si>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</si>
  <si>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</si>
  <si>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</si>
  <si>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</si>
  <si>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</si>
  <si>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</si>
  <si>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</si>
  <si>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</si>
  <si>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</si>
  <si>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</si>
  <si>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</si>
  <si>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</si>
  <si>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</si>
  <si>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</si>
  <si>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</si>
  <si>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</si>
  <si>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</si>
  <si>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</si>
  <si>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</si>
  <si>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</si>
  <si>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</si>
  <si>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</si>
  <si>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</si>
  <si>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</si>
  <si>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</si>
  <si>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</si>
  <si>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</si>
  <si>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</si>
  <si>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</si>
  <si>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</si>
  <si>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</si>
  <si>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</si>
  <si>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</si>
  <si>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</si>
  <si>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</si>
  <si>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</si>
  <si>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</si>
  <si>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</si>
  <si>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</si>
  <si>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</si>
  <si>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</si>
  <si>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</si>
  <si>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</si>
  <si>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</si>
  <si>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</si>
  <si>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</si>
  <si>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</si>
  <si>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</si>
  <si>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</si>
  <si>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</si>
  <si>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</si>
  <si>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</si>
  <si>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</si>
  <si>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</si>
  <si>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</si>
  <si>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</si>
  <si>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</si>
  <si>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</si>
  <si>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</si>
  <si>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</si>
  <si>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</si>
  <si>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</si>
  <si>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</si>
  <si>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</si>
  <si>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</si>
  <si>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Балансировочные клапаны BROEN BALLOREX (Дания / Россия)</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</si>
  <si>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</si>
  <si>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</si>
  <si>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</si>
  <si>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</si>
  <si>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</si>
  <si>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</si>
  <si>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</si>
  <si>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</si>
  <si>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</si>
  <si>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</si>
  <si>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</si>
  <si>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</si>
  <si>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</si>
  <si>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</si>
  <si>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</si>
  <si>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</si>
  <si>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</si>
  <si>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</si>
  <si>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</si>
  <si>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</si>
  <si>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</si>
  <si>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</si>
  <si>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</si>
  <si>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</si>
  <si>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</si>
  <si>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</si>
  <si>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</si>
  <si>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</si>
  <si>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</si>
  <si>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</si>
  <si>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</si>
  <si>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</si>
  <si>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</si>
  <si>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</si>
  <si>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</si>
  <si>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</si>
  <si>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</si>
  <si>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</si>
  <si>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</si>
  <si>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</si>
  <si>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ML00003824</t>
  </si>
  <si>
    <t>Система удаленного управления котлом ZONT Connect</t>
  </si>
  <si>
    <t>RT25001</t>
  </si>
  <si>
    <t>Разделительный трансформатор для котельного оборудования BAXI Balance 250</t>
  </si>
  <si>
    <t>MT71410191</t>
  </si>
  <si>
    <t>Коаксиальный адаптер для вывода трубы вверх только для ECO Classiс, ECO Nova, диам. 60/100 мм</t>
  </si>
  <si>
    <t>1"х1 1/4"</t>
  </si>
  <si>
    <t xml:space="preserve">      </t>
  </si>
  <si>
    <t>Насосная группа с теплообменником 18 пластин, без насоса в теплоизоляции</t>
  </si>
  <si>
    <t>Насосная группа с теплообменником 28 пластин, без насоса в теплоизоляции</t>
  </si>
  <si>
    <t xml:space="preserve">Водорозетка U-профильSMART AQUA Q&amp;E </t>
  </si>
  <si>
    <t>Шаровые краны Rommer (Китай)</t>
  </si>
  <si>
    <t>PN</t>
  </si>
  <si>
    <t>Полнопроходной шаровой кран Rommer ВН/ВН, ручка рычаг серия RBV-0001</t>
  </si>
  <si>
    <t>RBV-0001-0110315</t>
  </si>
  <si>
    <t>Rommer шаровой кран 1/2" ВН/ВН, ручка рычаг RBV-0001-0110315</t>
  </si>
  <si>
    <t>RBV-0001-0110320</t>
  </si>
  <si>
    <t>Rommer шаровой кран 3/4" ВН/ВН, ручка рычаг RBV-0001-0110320</t>
  </si>
  <si>
    <t>RBV-0001-0110325</t>
  </si>
  <si>
    <t>Rommer шаровой кран 1" ВН/ВН, ручка рычаг RBV-0001-0110325</t>
  </si>
  <si>
    <t>RBV-0001-0110332</t>
  </si>
  <si>
    <t>Rommer шаровой кран 1 1/4" ВН/ВН, ручка рычаг RBV-0001-0110332</t>
  </si>
  <si>
    <t>RBV-0001-0110340</t>
  </si>
  <si>
    <t>Rommer шаровой кран 1 1/2" ВН/ВН, ручка рычаг RBV-0001-0110340</t>
  </si>
  <si>
    <t>RBV-0001-0110350</t>
  </si>
  <si>
    <t>Rommer шаровой кран 2" ВН/ВН, ручка рычаг RBV-0001-0110350</t>
  </si>
  <si>
    <t>Полнопроходной шаровой кран Rommer ВН/НР, ручка рычаг серия RBV-0002</t>
  </si>
  <si>
    <t>RBV-0002-0210315</t>
  </si>
  <si>
    <t>Rommer шаровой кран 1/2" ВН/НР, ручка рычаг RBV-0002-0210315</t>
  </si>
  <si>
    <t>RBV-0002-0210320</t>
  </si>
  <si>
    <t>Rommer шаровой кран 3/4" ВН/НР, ручка рычаг RBV-0002-0210320</t>
  </si>
  <si>
    <t>RBV-0002-0210325</t>
  </si>
  <si>
    <t>Rommer шаровой кран 1" ВН/НР, ручка рычаг RBV-0002-0210325</t>
  </si>
  <si>
    <t>RBV-0002-0210332</t>
  </si>
  <si>
    <t>Rommer шаровой кран 1 1/4" ВН/НР, ручка рычаг RBV-0002-0210332</t>
  </si>
  <si>
    <t>RBV-0002-0210340</t>
  </si>
  <si>
    <t>Rommer шаровой кран 1 1/2" ВН/НР, ручка рычаг RBV-0002-0210340</t>
  </si>
  <si>
    <t>RBV-0002-0210350</t>
  </si>
  <si>
    <t>Rommer шаровой кран 2" ВН/НР, ручка рычаг RBV-0002-0210350</t>
  </si>
  <si>
    <t>Полнопроходной шаровой кран Rommer ВН/ВН, ручка бабочка серия RBV-0003</t>
  </si>
  <si>
    <t>RBV-0003-0110215</t>
  </si>
  <si>
    <t>Rommer шаровой кран 1/2" ВН/ВН, ручка бабочка RBV-0003-0110215</t>
  </si>
  <si>
    <t>RBV-0003-0110220</t>
  </si>
  <si>
    <t>Rommer шаровой кран 3/4" ВН/ВН, ручка бабочка RBV-0003-0110220</t>
  </si>
  <si>
    <t>RBV-0003-0110225</t>
  </si>
  <si>
    <t>Rommer шаровой кран 1" ВН/ВН, ручка бабочка RBV-0003-0110225</t>
  </si>
  <si>
    <t>RBV-0003-0110232</t>
  </si>
  <si>
    <t>Rommer шаровой кран 1 1/4" ВН/ВН, ручка бабочка RBV-0003-0110232</t>
  </si>
  <si>
    <t>Полнопроходной шаровой кран Rommer ВН/НР, ручка бабочка серия RBV-0004</t>
  </si>
  <si>
    <t>RBV-0004-0210215</t>
  </si>
  <si>
    <t>Rommer шаровой кран 1/2" ВН/НР, ручка бабочка RBV-0004-0210215</t>
  </si>
  <si>
    <t>RBV-0004-0210220</t>
  </si>
  <si>
    <t>Rommer шаровой кран 3/4" ВН/НР, ручка бабочка RBV-0004-0210220</t>
  </si>
  <si>
    <t>RBV-0004-0210225</t>
  </si>
  <si>
    <t>Rommer шаровой кран 1" ВН/НР, ручка бабочка RBV-0004-0210225</t>
  </si>
  <si>
    <t>RBV-0004-0210232</t>
  </si>
  <si>
    <t>Rommer шаровой кран 1 1/4" ВН/НР, ручка бабочка RBV-0004-0210232</t>
  </si>
  <si>
    <t>Полнопроходной шаровой кран с американкой Rommer ВН/НР, ручка бабочка серия RBV-0005</t>
  </si>
  <si>
    <t>RBV-0005-0510215</t>
  </si>
  <si>
    <t>Rommer шаровой кран с американкой 1/2" ВН/НР, ручка бабочка RBV-0005-0510215</t>
  </si>
  <si>
    <t>RBV-0005-0510220</t>
  </si>
  <si>
    <t>Rommer шаровой кран с американкой 3/4" ВН/НР, ручка бабочка RBV-0005-0510220</t>
  </si>
  <si>
    <t>RBV-0005-0510225</t>
  </si>
  <si>
    <t>Rommer шаровой кран с американкой 1" ВН/НР, ручка бабочка RBV-0005-0510225</t>
  </si>
  <si>
    <t>RBV-0005-0510232</t>
  </si>
  <si>
    <t>Rommer шаровой кран с американкой 1 1/4" ВН/НР, ручка бабочка RBV-0005-0510232</t>
  </si>
  <si>
    <t>Полнопроходной шаровой кран угловой с американкой Rommer ВН/НР, ручка бабочка серия RBV-0006</t>
  </si>
  <si>
    <t>RBV-0006-0610215</t>
  </si>
  <si>
    <t>Rommer шаровой кран угловой с американкой 1/2" ВН/НР, ручка бабочка RBV-0006-0610215</t>
  </si>
  <si>
    <t>RBV-0006-0610220</t>
  </si>
  <si>
    <t>Rommer шаровой кран угловой с американкой 3/4" ВН/НР, ручка бабочка RBV-0006-0610220</t>
  </si>
  <si>
    <t>RBV-0006-0610225</t>
  </si>
  <si>
    <t>Rommer шаровой кран угловой с американкой 1" ВН/НР, ручка бабочка RBV-0006-0610225</t>
  </si>
  <si>
    <t>Полнопроходной шаровой кран Rommer НР/НР, ручка бабочка серия RBV-0007</t>
  </si>
  <si>
    <t>RBV-0007-0410215</t>
  </si>
  <si>
    <t>Rommer шаровой кран 1/2" НР/НР, ручка бабочка RBV-0007-0410215</t>
  </si>
  <si>
    <t>RBV-0007-0410220</t>
  </si>
  <si>
    <t>Rommer шаровой кран 3/4" НР/НР, ручка бабочка RBV-0007-0410220</t>
  </si>
  <si>
    <t>RBV-0007-0410225</t>
  </si>
  <si>
    <t>Rommer шаровой кран 1" НР/НР, ручка бабочка RBV-0007-0410225</t>
  </si>
  <si>
    <t>RBV-0007-0410232</t>
  </si>
  <si>
    <t>Rommer шаровой кран 1 1/4" НР/НР, ручка бабочка RBV-0007-0410232</t>
  </si>
  <si>
    <t>● Материал корпуса, шарика и штока в шаровых кранах Rommer произведены из латуни CW 617N</t>
  </si>
  <si>
    <t>● Гарантия 5 лет</t>
  </si>
  <si>
    <t>● Минимальная толщина стенки крана 1/2"-1,5мм, 3/4"-1,6мм, 1"-1,7мм, 1 1/4"-1,9мм, 1 1/2"-2,0мм, 2"-2,2мм</t>
  </si>
  <si>
    <t>● Минимальный размер проходного сечения для 1/2"-14мм, 3/4"-19мм, 1"-24мм, 1 1/4"-30мм, 1 1/2"-37мм, 2"-49мм</t>
  </si>
  <si>
    <t>● Материал прокладок EPDM+PTFE</t>
  </si>
  <si>
    <t>● Резьба соотвествует ГОСТ 6527-68</t>
  </si>
  <si>
    <t>● Корпус крана с никелевым покрытием</t>
  </si>
  <si>
    <t>● Широкий модельный ряд</t>
  </si>
  <si>
    <t>● Каждый шаровый кран Rommer маркируется стикером с у никальным штрих кодом и информацией о кране</t>
  </si>
  <si>
    <t>Кол-во в упаковке, шт</t>
  </si>
  <si>
    <r>
      <t xml:space="preserve">Секционные радиаторы отопления Rommer (Китай) </t>
    </r>
    <r>
      <rPr>
        <b/>
        <sz val="11"/>
        <color rgb="FFFF0000"/>
        <rFont val="Calibri"/>
        <family val="2"/>
        <charset val="204"/>
        <scheme val="minor"/>
      </rPr>
      <t>NEW Models</t>
    </r>
  </si>
  <si>
    <r>
      <t xml:space="preserve">·      </t>
    </r>
    <r>
      <rPr>
        <sz val="11"/>
        <color theme="1"/>
        <rFont val="Calibri"/>
        <family val="2"/>
        <charset val="204"/>
        <scheme val="minor"/>
      </rPr>
      <t xml:space="preserve">100% стальной коллектор "SteelBimetal"; </t>
    </r>
  </si>
  <si>
    <t>Серия Plus Bm</t>
  </si>
  <si>
    <t>Запасные части</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</si>
  <si>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</si>
  <si>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</si>
  <si>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</si>
  <si>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</si>
  <si>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</si>
  <si>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</si>
  <si>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</si>
  <si>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</si>
  <si>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</si>
  <si>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</si>
  <si>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</si>
  <si>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</si>
  <si>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</si>
  <si>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</si>
  <si>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</si>
  <si>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</si>
  <si>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</si>
  <si>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</si>
  <si>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</si>
  <si>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</si>
  <si>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</si>
  <si>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</si>
  <si>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</si>
  <si>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</si>
  <si>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</si>
  <si>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</si>
  <si>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</si>
  <si>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</si>
  <si>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</si>
  <si>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ROMMER - Ручной механический инструмент (Россия)</t>
  </si>
  <si>
    <t>RMT-0002-002025</t>
  </si>
  <si>
    <t>RMT-0002-003240</t>
  </si>
  <si>
    <t>RMT-0002-005063</t>
  </si>
  <si>
    <t>RMT-0003-002025</t>
  </si>
  <si>
    <t>RMT-0003-002532</t>
  </si>
  <si>
    <t>RMT-0003-003240</t>
  </si>
  <si>
    <t>RMT-0003-005063</t>
  </si>
  <si>
    <t>RMT-0004-000020</t>
  </si>
  <si>
    <t>RMT-0004-000025</t>
  </si>
  <si>
    <t>RMT-0004-000032</t>
  </si>
  <si>
    <t>20*25</t>
  </si>
  <si>
    <t>32*40</t>
  </si>
  <si>
    <t>50*63</t>
  </si>
  <si>
    <t>25*32</t>
  </si>
  <si>
    <t>Зачистка торцевая для труб PPR с внутренней армировкой</t>
  </si>
  <si>
    <t>Зачистка ручная для армированных труб PPR</t>
  </si>
  <si>
    <t>Зачистка на перфоратор для армированных труб PPR</t>
  </si>
  <si>
    <t>Ручной механический инструмент (Россия) NEW!</t>
  </si>
  <si>
    <t>Цена с НДС, с учетом скидки, Eur</t>
  </si>
  <si>
    <t>Таблица цветов* для покраски стальных панельных радиаторов ROMMER «под заказ».</t>
  </si>
  <si>
    <t>*Из-за особенностей цветопередачи мониторов представленные цвета могут отличаться от оригинальных.</t>
  </si>
  <si>
    <t>Рекомендуем воспользоваться печатной цветовой палитрой RAL для определения артикула цвета.</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</si>
  <si>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</si>
  <si>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</si>
  <si>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</si>
  <si>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</si>
  <si>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</si>
  <si>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</si>
  <si>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</si>
  <si>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</si>
  <si>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</si>
  <si>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</si>
  <si>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</si>
  <si>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</si>
  <si>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</si>
  <si>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</si>
  <si>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</si>
  <si>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</si>
  <si>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</si>
  <si>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</si>
  <si>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</si>
  <si>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</si>
  <si>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</si>
  <si>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</si>
  <si>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</si>
  <si>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</si>
  <si>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</si>
  <si>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</si>
  <si>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</si>
  <si>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</si>
  <si>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</si>
  <si>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</si>
  <si>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</si>
  <si>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</si>
  <si>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</si>
  <si>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</si>
  <si>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</si>
  <si>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</si>
  <si>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</si>
  <si>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</si>
  <si>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</si>
  <si>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</si>
  <si>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 xml:space="preserve"> 2X40X3,7-32X4,4-25X3,5/175</t>
  </si>
  <si>
    <t>40X3,7-G1 1/4"</t>
  </si>
  <si>
    <t>32X4,4-G1"</t>
  </si>
  <si>
    <t>Зажимной штуцер</t>
  </si>
  <si>
    <t>зажимной штуцер НР</t>
  </si>
  <si>
    <t>20Х2.8-3/4"</t>
  </si>
  <si>
    <t>20+25+32/140</t>
  </si>
  <si>
    <t>25+32+40/140</t>
  </si>
  <si>
    <t>54х2</t>
  </si>
  <si>
    <t>42х35х42</t>
  </si>
  <si>
    <t>54х42х54</t>
  </si>
  <si>
    <t>200*</t>
  </si>
  <si>
    <t>RRA-0102-000200</t>
  </si>
  <si>
    <t>RRA-0102-300500</t>
  </si>
  <si>
    <t>Кронштейн настенный рельсовый 20, 21, 22, 30, 33 типы, высота 200</t>
  </si>
  <si>
    <t>Кронштейн напольный, внутренний монтаж 11, 21, 22, 33 типы, высоты 200, 300, 500</t>
  </si>
  <si>
    <t>Цена с НДС, с учетом скидки, руб</t>
  </si>
  <si>
    <t>Кран Шаровой Запорно-Регулирующий под Приварку (КШПBV)</t>
  </si>
  <si>
    <t>Кран Шаровой Запорно-Регулирующий Фланцевый (КШФBV)</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</si>
  <si>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</si>
  <si>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Кольцо с упором белое Q&amp;E EVOLUTION</t>
  </si>
  <si>
    <t>КОЛЬЦО С УПОРОМ БЕЛОЕ</t>
  </si>
  <si>
    <r>
      <t>Масса нетто радиатора</t>
    </r>
    <r>
      <rPr>
        <b/>
        <sz val="8"/>
        <color rgb="FFFF0000"/>
        <rFont val="Arial"/>
        <family val="2"/>
        <charset val="204"/>
      </rPr>
      <t xml:space="preserve"> </t>
    </r>
    <r>
      <rPr>
        <b/>
        <sz val="8"/>
        <color indexed="8"/>
        <rFont val="Arial"/>
        <family val="2"/>
        <charset val="204"/>
      </rPr>
      <t xml:space="preserve"> (справочная), кг</t>
    </r>
  </si>
  <si>
    <t>* под заказ</t>
  </si>
  <si>
    <t>2X40X3,7/175</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</si>
  <si>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</si>
  <si>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</si>
  <si>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</si>
  <si>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</si>
  <si>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</si>
  <si>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</si>
  <si>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</si>
  <si>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</si>
  <si>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</si>
  <si>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</si>
  <si>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</si>
  <si>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</si>
  <si>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</si>
  <si>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</si>
  <si>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</si>
  <si>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</si>
  <si>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</si>
  <si>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</si>
  <si>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</si>
  <si>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</si>
  <si>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</si>
  <si>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</si>
  <si>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</si>
  <si>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</si>
  <si>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</si>
  <si>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</si>
  <si>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</si>
  <si>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</si>
  <si>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</si>
  <si>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</si>
  <si>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</si>
  <si>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</si>
  <si>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</si>
  <si>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</si>
  <si>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</si>
  <si>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</si>
  <si>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</si>
  <si>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</si>
  <si>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</si>
  <si>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</si>
  <si>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</si>
  <si>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</si>
  <si>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</si>
  <si>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</si>
  <si>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</si>
  <si>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</si>
  <si>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</si>
  <si>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</si>
  <si>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</si>
  <si>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</si>
  <si>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</si>
  <si>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</si>
  <si>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</si>
  <si>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</si>
  <si>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</si>
  <si>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</si>
  <si>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</si>
  <si>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</si>
  <si>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</si>
  <si>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</si>
  <si>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</si>
  <si>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</si>
  <si>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</si>
  <si>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</si>
  <si>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</si>
  <si>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</si>
  <si>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</si>
  <si>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</si>
  <si>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</si>
  <si>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</si>
  <si>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</si>
  <si>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</si>
  <si>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</si>
  <si>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</si>
  <si>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</si>
  <si>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</si>
  <si>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</si>
  <si>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</si>
  <si>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</si>
  <si>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</si>
  <si>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</si>
  <si>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</si>
  <si>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</si>
  <si>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</si>
  <si>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</si>
  <si>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</si>
  <si>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</si>
  <si>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</si>
  <si>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</si>
  <si>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</si>
  <si>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</si>
  <si>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</si>
  <si>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</si>
  <si>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</si>
  <si>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</si>
  <si>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</si>
  <si>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</si>
  <si>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</si>
  <si>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</si>
  <si>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</si>
  <si>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</si>
  <si>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</si>
  <si>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</si>
  <si>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</si>
  <si>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</si>
  <si>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</si>
  <si>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</si>
  <si>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</si>
  <si>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</si>
  <si>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</si>
  <si>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</si>
  <si>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</si>
  <si>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</si>
  <si>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</si>
  <si>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</si>
  <si>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</si>
  <si>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</si>
  <si>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</si>
  <si>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</si>
  <si>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</si>
  <si>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</si>
  <si>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</si>
  <si>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</si>
  <si>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</si>
  <si>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</si>
  <si>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</si>
  <si>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</si>
  <si>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</si>
  <si>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</si>
  <si>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</si>
  <si>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</si>
  <si>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</si>
  <si>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</si>
  <si>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</si>
  <si>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</si>
  <si>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</si>
  <si>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</si>
  <si>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</si>
  <si>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</si>
  <si>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</si>
  <si>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</si>
  <si>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</si>
  <si>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</si>
  <si>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</si>
  <si>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</si>
  <si>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</si>
  <si>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</si>
  <si>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</si>
  <si>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</si>
  <si>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</si>
  <si>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</si>
  <si>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</si>
  <si>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</si>
  <si>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</si>
  <si>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</si>
  <si>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40 мм</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</si>
  <si>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</si>
  <si>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</si>
  <si>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</si>
  <si>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</si>
  <si>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</si>
  <si>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</si>
  <si>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</si>
  <si>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</si>
  <si>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</si>
  <si>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</si>
  <si>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</si>
  <si>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</si>
  <si>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</si>
  <si>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</si>
  <si>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</si>
  <si>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</si>
  <si>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</si>
  <si>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</si>
  <si>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</si>
  <si>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</si>
  <si>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</si>
  <si>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</si>
  <si>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</si>
  <si>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</si>
  <si>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</si>
  <si>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</si>
  <si>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</si>
  <si>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</si>
  <si>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</si>
  <si>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</si>
  <si>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</si>
  <si>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</si>
  <si>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</si>
  <si>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</si>
  <si>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Фото</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</si>
  <si>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</si>
  <si>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</si>
  <si>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</si>
  <si>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</si>
  <si>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Клапан обратный, двустворчатый, диск - ковкий чугун EN-GJS-400-16</t>
  </si>
  <si>
    <t>Клапан обратный, двустворчатый, диск - нерж. сталь GX5CrNiMo 19-11-3</t>
  </si>
  <si>
    <t>BR-7180KIT ROMMER Кронштейн анкерный 7х180мм с дюбелем (2шт)-NEW</t>
  </si>
  <si>
    <t>Система труб и фитингов для водоснабжения и радиаторного отопления Uponor</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</si>
  <si>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</si>
  <si>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</si>
  <si>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</si>
  <si>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</si>
  <si>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</si>
  <si>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</si>
  <si>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</si>
  <si>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</si>
  <si>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</si>
  <si>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</si>
  <si>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</si>
  <si>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</si>
  <si>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</si>
  <si>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</si>
  <si>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</si>
  <si>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</si>
  <si>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</si>
  <si>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</si>
  <si>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</si>
  <si>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</si>
  <si>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</si>
  <si>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</si>
  <si>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</si>
  <si>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</si>
  <si>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</si>
  <si>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</si>
  <si>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</si>
  <si>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</si>
  <si>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</si>
  <si>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</si>
  <si>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</si>
  <si>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</si>
  <si>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</si>
  <si>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</si>
  <si>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</si>
  <si>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</si>
  <si>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</si>
  <si>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</si>
  <si>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</si>
  <si>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</si>
  <si>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</si>
  <si>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</si>
  <si>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</si>
  <si>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</si>
  <si>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</si>
  <si>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</si>
  <si>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</si>
  <si>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</si>
  <si>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</si>
  <si>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</si>
  <si>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r>
      <t>Циркуляционные насосы Rommer (Китай)</t>
    </r>
    <r>
      <rPr>
        <b/>
        <sz val="11"/>
        <color rgb="FFFF0000"/>
        <rFont val="Calibri"/>
        <family val="2"/>
        <charset val="204"/>
        <scheme val="minor"/>
      </rPr>
      <t xml:space="preserve"> NEW!!!</t>
    </r>
  </si>
  <si>
    <t>Циркуляционные насосы Rommer (Китай)</t>
  </si>
  <si>
    <t>Номинальный диаметр DN</t>
  </si>
  <si>
    <t>Присоединительная резьба, дюйм</t>
  </si>
  <si>
    <t>Напор, м</t>
  </si>
  <si>
    <t>Мощность, вт</t>
  </si>
  <si>
    <t>Монтажная длинна, мм</t>
  </si>
  <si>
    <t>Кол-во насосов в коробке</t>
  </si>
  <si>
    <t>RCP-0002-2541801</t>
  </si>
  <si>
    <t>72</t>
  </si>
  <si>
    <t>RCP-0002-2561801</t>
  </si>
  <si>
    <t>93</t>
  </si>
  <si>
    <t>RCP-0002-2581801</t>
  </si>
  <si>
    <t>143</t>
  </si>
  <si>
    <t>RCP-0002-3241801</t>
  </si>
  <si>
    <t>RCP-0002-3261801</t>
  </si>
  <si>
    <t>RCP-0002-3281801</t>
  </si>
  <si>
    <t>RCP-0002-2541301</t>
  </si>
  <si>
    <t>RCP-0002-2561301</t>
  </si>
  <si>
    <t>3947700-606005</t>
  </si>
  <si>
    <t>АК41</t>
  </si>
  <si>
    <t>АК42</t>
  </si>
  <si>
    <t>АК51</t>
  </si>
  <si>
    <t>АК60</t>
  </si>
  <si>
    <t>АК61</t>
  </si>
  <si>
    <t>1001202</t>
  </si>
  <si>
    <t>1023004</t>
  </si>
  <si>
    <t>1023025</t>
  </si>
  <si>
    <t>1057167</t>
  </si>
  <si>
    <t>Длина кабеля,м</t>
  </si>
  <si>
    <t>Материал корпуса</t>
  </si>
  <si>
    <t>RDG-0017-004046</t>
  </si>
  <si>
    <t>4355000h-001003</t>
  </si>
  <si>
    <t>СКИДКА. %</t>
  </si>
  <si>
    <t>DN. мм</t>
  </si>
  <si>
    <t>PN. (бар)</t>
  </si>
  <si>
    <t>Клапан обратный пружинный. корпус и диск - нержавеющая сталь. 275I</t>
  </si>
  <si>
    <t>латунь</t>
  </si>
  <si>
    <t>сталь</t>
  </si>
  <si>
    <t>Конвекторы отопления водяные внутрипольные (Россия)</t>
  </si>
  <si>
    <t>RCN1-1000-0820080</t>
  </si>
  <si>
    <t>RCN1-1000-0820090</t>
  </si>
  <si>
    <t>RCN1-1000-0820100</t>
  </si>
  <si>
    <t>RCN1-1000-0820110</t>
  </si>
  <si>
    <t>RCN1-1000-0820120</t>
  </si>
  <si>
    <t>RCN1-1000-0820130</t>
  </si>
  <si>
    <t>RCN1-1000-0820140</t>
  </si>
  <si>
    <t>RCN1-1000-0820150</t>
  </si>
  <si>
    <t>RCN1-1000-0820160</t>
  </si>
  <si>
    <t>RCN1-1000-0820170</t>
  </si>
  <si>
    <t>RCN1-1000-0820180</t>
  </si>
  <si>
    <t>RCN1-1000-0820190</t>
  </si>
  <si>
    <t>RCN1-1000-0820200</t>
  </si>
  <si>
    <t>RCN1-1000-0820210</t>
  </si>
  <si>
    <t>RCN1-1000-0820220</t>
  </si>
  <si>
    <t>RCN1-1000-0820230</t>
  </si>
  <si>
    <t>RCN1-1000-0820240</t>
  </si>
  <si>
    <t>RCN1-1000-0820250</t>
  </si>
  <si>
    <t>RCN1-1000-0820260</t>
  </si>
  <si>
    <t>RCN1-1000-0820270</t>
  </si>
  <si>
    <t>RCN1-1000-0820280</t>
  </si>
  <si>
    <t>RCN1-1000-0820290</t>
  </si>
  <si>
    <t>RCN1-1000-0820300</t>
  </si>
  <si>
    <t>RCN1-1000-0820310</t>
  </si>
  <si>
    <t>RCN1-1000-0820320</t>
  </si>
  <si>
    <t>RCN1-1000-0820330</t>
  </si>
  <si>
    <t>RCN1-1000-0820340</t>
  </si>
  <si>
    <t>RCN1-1000-0820350</t>
  </si>
  <si>
    <t>RCN1-1000-0820360</t>
  </si>
  <si>
    <t>RCN1-1000-0820370</t>
  </si>
  <si>
    <t>RCN1-1000-0820380</t>
  </si>
  <si>
    <t>RCN1-1000-0820390</t>
  </si>
  <si>
    <t>RCN1-1000-0820400</t>
  </si>
  <si>
    <t>RCN1-1000-0820410</t>
  </si>
  <si>
    <t>RCN1-1000-0820420</t>
  </si>
  <si>
    <t>RCN1-1000-0820430</t>
  </si>
  <si>
    <t>RCN1-1000-0820440</t>
  </si>
  <si>
    <t>RCN1-1000-0820450</t>
  </si>
  <si>
    <t>RCN1-1000-0820460</t>
  </si>
  <si>
    <t>RCN1-1000-0820470</t>
  </si>
  <si>
    <t>RCN1-1000-0820480</t>
  </si>
  <si>
    <t>RCN1-1000-0820490</t>
  </si>
  <si>
    <t>RCN1-1000-0820500</t>
  </si>
  <si>
    <t>RCN2-1000-0826080</t>
  </si>
  <si>
    <t>RCN2-1000-0826090</t>
  </si>
  <si>
    <t>RCN2-1000-0826100</t>
  </si>
  <si>
    <t>RCN2-1000-0826110</t>
  </si>
  <si>
    <t>RCN2-1000-0826120</t>
  </si>
  <si>
    <t>RCN2-1000-0826130</t>
  </si>
  <si>
    <t>RCN2-1000-0826140</t>
  </si>
  <si>
    <t>RCN2-1000-0826150</t>
  </si>
  <si>
    <t>RCN2-1000-0826160</t>
  </si>
  <si>
    <t>RCN2-1000-0826170</t>
  </si>
  <si>
    <t>RCN2-1000-0826180</t>
  </si>
  <si>
    <t>RCN2-1000-0826190</t>
  </si>
  <si>
    <t>RCN2-1000-0826200</t>
  </si>
  <si>
    <t>RCN2-1000-0826210</t>
  </si>
  <si>
    <t>RCN2-1000-0826220</t>
  </si>
  <si>
    <t>RCN2-1000-0826230</t>
  </si>
  <si>
    <t>RCN2-1000-0826240</t>
  </si>
  <si>
    <t>RCN2-1000-0826250</t>
  </si>
  <si>
    <t>RCN2-1000-0826260</t>
  </si>
  <si>
    <t>RCN2-1000-0826270</t>
  </si>
  <si>
    <t>RCN2-1000-0826280</t>
  </si>
  <si>
    <t>RCN2-1000-0826290</t>
  </si>
  <si>
    <t>RCN2-1000-0826300</t>
  </si>
  <si>
    <t>RCN2-1000-0826310</t>
  </si>
  <si>
    <t>RCN2-1000-0826320</t>
  </si>
  <si>
    <t>RCN2-1000-0826330</t>
  </si>
  <si>
    <t>RCN2-1000-0826340</t>
  </si>
  <si>
    <t>RCN2-1000-0826350</t>
  </si>
  <si>
    <t>RCN2-1000-0826360</t>
  </si>
  <si>
    <t>RCN2-1000-0826370</t>
  </si>
  <si>
    <t>RCN2-1000-0826380</t>
  </si>
  <si>
    <t>RCN2-1000-0826390</t>
  </si>
  <si>
    <t>RCN2-1000-0826400</t>
  </si>
  <si>
    <t>RCN2-1000-0826410</t>
  </si>
  <si>
    <t>RCN2-1000-0826420</t>
  </si>
  <si>
    <t>RCN2-1000-0826430</t>
  </si>
  <si>
    <t>RCN2-1000-0826440</t>
  </si>
  <si>
    <t>RCN2-1000-0826450</t>
  </si>
  <si>
    <t>RCN2-1000-0826460</t>
  </si>
  <si>
    <t>RCN2-1000-0826470</t>
  </si>
  <si>
    <t>RCN2-1000-0826480</t>
  </si>
  <si>
    <t>RCN2-1000-0826490</t>
  </si>
  <si>
    <t>RCN2-1000-0826500</t>
  </si>
  <si>
    <t>RCN3-1000-0830080</t>
  </si>
  <si>
    <t>RCN3-1000-0830090</t>
  </si>
  <si>
    <t>RCN3-1000-0830100</t>
  </si>
  <si>
    <t>RCN3-1000-0830110</t>
  </si>
  <si>
    <t>RCN3-1000-0830120</t>
  </si>
  <si>
    <t>RCN3-1000-0830130</t>
  </si>
  <si>
    <t>RCN3-1000-0830140</t>
  </si>
  <si>
    <t>RCN3-1000-0830150</t>
  </si>
  <si>
    <t>RCN3-1000-0830160</t>
  </si>
  <si>
    <t>RCN3-1000-0830170</t>
  </si>
  <si>
    <t>RCN3-1000-0830180</t>
  </si>
  <si>
    <t>RCN3-1000-0830190</t>
  </si>
  <si>
    <t>RCN3-1000-0830200</t>
  </si>
  <si>
    <t>RCN3-1000-0830210</t>
  </si>
  <si>
    <t>RCN3-1000-0830220</t>
  </si>
  <si>
    <t>RCN3-1000-0830230</t>
  </si>
  <si>
    <t>RCN3-1000-0830240</t>
  </si>
  <si>
    <t>RCN3-1000-0830250</t>
  </si>
  <si>
    <t>RCN3-1000-0830260</t>
  </si>
  <si>
    <t>RCN3-1000-0830270</t>
  </si>
  <si>
    <t>RCN3-1000-0830280</t>
  </si>
  <si>
    <t>RCN3-1000-0830290</t>
  </si>
  <si>
    <t>RCN3-1000-0830300</t>
  </si>
  <si>
    <t>RCN3-1000-0830310</t>
  </si>
  <si>
    <t>RCN3-1000-0830320</t>
  </si>
  <si>
    <t>RCN3-1000-0830330</t>
  </si>
  <si>
    <t>RCN3-1000-0830340</t>
  </si>
  <si>
    <t>RCN3-1000-0830350</t>
  </si>
  <si>
    <t>RCN3-1000-0830360</t>
  </si>
  <si>
    <t>RCN3-1000-0830370</t>
  </si>
  <si>
    <t>RCN3-1000-0830380</t>
  </si>
  <si>
    <t>RCN3-1000-0830390</t>
  </si>
  <si>
    <t>RCN3-1000-0830400</t>
  </si>
  <si>
    <t>RCN3-1000-0830410</t>
  </si>
  <si>
    <t>RCN3-1000-0830420</t>
  </si>
  <si>
    <t>RCN3-1000-0830430</t>
  </si>
  <si>
    <t>RCN3-1000-0830440</t>
  </si>
  <si>
    <t>RCN3-1000-0830450</t>
  </si>
  <si>
    <t>RCN3-1000-0830460</t>
  </si>
  <si>
    <t>RCN3-1000-0830470</t>
  </si>
  <si>
    <t>RCN3-1000-0830480</t>
  </si>
  <si>
    <t>RCN3-1000-0830490</t>
  </si>
  <si>
    <t>RCN3-1000-0830500</t>
  </si>
  <si>
    <t>RCN4-1000-0838080</t>
  </si>
  <si>
    <t>RCN4-1000-0838090</t>
  </si>
  <si>
    <t>RCN4-1000-0838100</t>
  </si>
  <si>
    <t>RCN4-1000-0838110</t>
  </si>
  <si>
    <t>RCN4-1000-0838120</t>
  </si>
  <si>
    <t>RCN4-1000-0838130</t>
  </si>
  <si>
    <t>RCN4-1000-0838140</t>
  </si>
  <si>
    <t>RCN4-1000-0838150</t>
  </si>
  <si>
    <t>RCN4-1000-0838160</t>
  </si>
  <si>
    <t>RCN4-1000-0838170</t>
  </si>
  <si>
    <t>RCN4-1000-0838180</t>
  </si>
  <si>
    <t>RCN4-1000-0838190</t>
  </si>
  <si>
    <t>RCN4-1000-0838200</t>
  </si>
  <si>
    <t>RCN4-1000-0838210</t>
  </si>
  <si>
    <t>RCN4-1000-0838220</t>
  </si>
  <si>
    <t>RCN4-1000-0838230</t>
  </si>
  <si>
    <t>RCN4-1000-0838240</t>
  </si>
  <si>
    <t>RCN4-1000-0838250</t>
  </si>
  <si>
    <t>RCN4-1000-0838260</t>
  </si>
  <si>
    <t>RCN4-1000-0838270</t>
  </si>
  <si>
    <t>RCN4-1000-0838280</t>
  </si>
  <si>
    <t>RCN4-1000-0838290</t>
  </si>
  <si>
    <t>RCN4-1000-0838300</t>
  </si>
  <si>
    <t>RCN4-1000-0838310</t>
  </si>
  <si>
    <t>RCN4-1000-0838320</t>
  </si>
  <si>
    <t>RCN4-1000-0838330</t>
  </si>
  <si>
    <t>RCN4-1000-0838340</t>
  </si>
  <si>
    <t>RCN4-1000-0838350</t>
  </si>
  <si>
    <t>RCN4-1000-0838360</t>
  </si>
  <si>
    <t>RCN4-1000-0838370</t>
  </si>
  <si>
    <t>RCN4-1000-0838380</t>
  </si>
  <si>
    <t>RCN4-1000-0838390</t>
  </si>
  <si>
    <t>RCN4-1000-0838400</t>
  </si>
  <si>
    <t>RCN4-1000-0838410</t>
  </si>
  <si>
    <t>RCN4-1000-0838420</t>
  </si>
  <si>
    <t>RCN4-1000-0838430</t>
  </si>
  <si>
    <t>RCN4-1000-0838440</t>
  </si>
  <si>
    <t>RCN4-1000-0838450</t>
  </si>
  <si>
    <t>RCN4-1000-0838460</t>
  </si>
  <si>
    <t>RCN4-1000-0838470</t>
  </si>
  <si>
    <t>RCN4-1000-0838480</t>
  </si>
  <si>
    <t>RCN4-1000-0838490</t>
  </si>
  <si>
    <t>RCN4-1000-0838500</t>
  </si>
  <si>
    <t>RCN1-1000-1020080</t>
  </si>
  <si>
    <t>RCN1-1000-1020090</t>
  </si>
  <si>
    <t>RCN1-1000-1020100</t>
  </si>
  <si>
    <t>RCN1-1000-1020110</t>
  </si>
  <si>
    <t>RCN1-1000-1020120</t>
  </si>
  <si>
    <t>RCN1-1000-1020130</t>
  </si>
  <si>
    <t>RCN1-1000-1020140</t>
  </si>
  <si>
    <t>RCN1-1000-1020150</t>
  </si>
  <si>
    <t>RCN1-1000-1020160</t>
  </si>
  <si>
    <t>RCN1-1000-1020170</t>
  </si>
  <si>
    <t>RCN1-1000-1020180</t>
  </si>
  <si>
    <t>RCN1-1000-1020190</t>
  </si>
  <si>
    <t>RCN1-1000-1020200</t>
  </si>
  <si>
    <t>RCN1-1000-1020210</t>
  </si>
  <si>
    <t>RCN1-1000-1020220</t>
  </si>
  <si>
    <t>RCN1-1000-1020230</t>
  </si>
  <si>
    <t>RCN1-1000-1020240</t>
  </si>
  <si>
    <t>RCN1-1000-1020250</t>
  </si>
  <si>
    <t>RCN1-1000-1020260</t>
  </si>
  <si>
    <t>RCN1-1000-1020270</t>
  </si>
  <si>
    <t>RCN1-1000-1020280</t>
  </si>
  <si>
    <t>RCN1-1000-1020290</t>
  </si>
  <si>
    <t>RCN1-1000-1020300</t>
  </si>
  <si>
    <t>RCN1-1000-1020310</t>
  </si>
  <si>
    <t>RCN1-1000-1020320</t>
  </si>
  <si>
    <t>RCN1-1000-1020330</t>
  </si>
  <si>
    <t>RCN1-1000-1020340</t>
  </si>
  <si>
    <t>RCN1-1000-1020350</t>
  </si>
  <si>
    <t>RCN1-1000-1020360</t>
  </si>
  <si>
    <t>RCN1-1000-1020370</t>
  </si>
  <si>
    <t>RCN1-1000-1020380</t>
  </si>
  <si>
    <t>RCN1-1000-1020390</t>
  </si>
  <si>
    <t>RCN1-1000-1020400</t>
  </si>
  <si>
    <t>RCN1-1000-1020410</t>
  </si>
  <si>
    <t>RCN1-1000-1020420</t>
  </si>
  <si>
    <t>RCN1-1000-1020430</t>
  </si>
  <si>
    <t>RCN1-1000-1020440</t>
  </si>
  <si>
    <t>RCN1-1000-1020450</t>
  </si>
  <si>
    <t>RCN1-1000-1020460</t>
  </si>
  <si>
    <t>RCN1-1000-1020470</t>
  </si>
  <si>
    <t>RCN1-1000-1020480</t>
  </si>
  <si>
    <t>RCN1-1000-1020490</t>
  </si>
  <si>
    <t>RCN1-1000-1020500</t>
  </si>
  <si>
    <t>RCN2-1000-1026080</t>
  </si>
  <si>
    <t>RCN2-1000-1026090</t>
  </si>
  <si>
    <t>RCN2-1000-1026100</t>
  </si>
  <si>
    <t>RCN2-1000-1026110</t>
  </si>
  <si>
    <t>RCN2-1000-1026120</t>
  </si>
  <si>
    <t>RCN2-1000-1026130</t>
  </si>
  <si>
    <t>RCN2-1000-1026140</t>
  </si>
  <si>
    <t>RCN2-1000-1026150</t>
  </si>
  <si>
    <t>RCN2-1000-1026160</t>
  </si>
  <si>
    <t>RCN2-1000-1026170</t>
  </si>
  <si>
    <t>RCN2-1000-1026180</t>
  </si>
  <si>
    <t>RCN2-1000-1026190</t>
  </si>
  <si>
    <t>RCN2-1000-1026200</t>
  </si>
  <si>
    <t>RCN2-1000-1026210</t>
  </si>
  <si>
    <t>RCN2-1000-1026220</t>
  </si>
  <si>
    <t>RCN2-1000-1026230</t>
  </si>
  <si>
    <t>RCN2-1000-1026240</t>
  </si>
  <si>
    <t>RCN2-1000-1026250</t>
  </si>
  <si>
    <t>RCN2-1000-1026260</t>
  </si>
  <si>
    <t>RCN2-1000-1026270</t>
  </si>
  <si>
    <t>RCN2-1000-1026280</t>
  </si>
  <si>
    <t>RCN2-1000-1026290</t>
  </si>
  <si>
    <t>RCN2-1000-1026300</t>
  </si>
  <si>
    <t>RCN2-1000-1026310</t>
  </si>
  <si>
    <t>RCN2-1000-1026320</t>
  </si>
  <si>
    <t>RCN2-1000-1026330</t>
  </si>
  <si>
    <t>RCN2-1000-1026340</t>
  </si>
  <si>
    <t>RCN2-1000-1026350</t>
  </si>
  <si>
    <t>RCN2-1000-1026360</t>
  </si>
  <si>
    <t>RCN2-1000-1026370</t>
  </si>
  <si>
    <t>RCN2-1000-1026380</t>
  </si>
  <si>
    <t>RCN2-1000-1026390</t>
  </si>
  <si>
    <t>RCN2-1000-1026400</t>
  </si>
  <si>
    <t>RCN2-1000-1026410</t>
  </si>
  <si>
    <t>RCN2-1000-1026420</t>
  </si>
  <si>
    <t>RCN2-1000-1026430</t>
  </si>
  <si>
    <t>RCN2-1000-1026440</t>
  </si>
  <si>
    <t>RCN2-1000-1026450</t>
  </si>
  <si>
    <t>RCN2-1000-1026460</t>
  </si>
  <si>
    <t>RCN2-1000-1026470</t>
  </si>
  <si>
    <t>RCN2-1000-1026480</t>
  </si>
  <si>
    <t>RCN2-1000-1026490</t>
  </si>
  <si>
    <t>RCN2-1000-1026500</t>
  </si>
  <si>
    <t>RCN3-1000-1030080</t>
  </si>
  <si>
    <t>RCN3-1000-1030090</t>
  </si>
  <si>
    <t>RCN3-1000-1030100</t>
  </si>
  <si>
    <t>RCN3-1000-1030110</t>
  </si>
  <si>
    <t>RCN3-1000-1030120</t>
  </si>
  <si>
    <t>RCN3-1000-1030130</t>
  </si>
  <si>
    <t>RCN3-1000-1030140</t>
  </si>
  <si>
    <t>RCN3-1000-1030150</t>
  </si>
  <si>
    <t>RCN3-1000-1030160</t>
  </si>
  <si>
    <t>RCN3-1000-1030170</t>
  </si>
  <si>
    <t>RCN3-1000-1030180</t>
  </si>
  <si>
    <t>RCN3-1000-1030190</t>
  </si>
  <si>
    <t>RCN3-1000-1030200</t>
  </si>
  <si>
    <t>RCN3-1000-1030210</t>
  </si>
  <si>
    <t>RCN3-1000-1030220</t>
  </si>
  <si>
    <t>RCN3-1000-1030230</t>
  </si>
  <si>
    <t>RCN3-1000-1030240</t>
  </si>
  <si>
    <t>RCN3-1000-1030250</t>
  </si>
  <si>
    <t>RCN3-1000-1030260</t>
  </si>
  <si>
    <t>RCN3-1000-1030270</t>
  </si>
  <si>
    <t>RCN3-1000-1030280</t>
  </si>
  <si>
    <t>RCN3-1000-1030290</t>
  </si>
  <si>
    <t>RCN3-1000-1030300</t>
  </si>
  <si>
    <t>RCN3-1000-1030310</t>
  </si>
  <si>
    <t>RCN3-1000-1030320</t>
  </si>
  <si>
    <t>RCN3-1000-1030330</t>
  </si>
  <si>
    <t>RCN3-1000-1030340</t>
  </si>
  <si>
    <t>RCN3-1000-1030350</t>
  </si>
  <si>
    <t>RCN3-1000-1030360</t>
  </si>
  <si>
    <t>RCN3-1000-1030370</t>
  </si>
  <si>
    <t>RCN3-1000-1030380</t>
  </si>
  <si>
    <t>RCN3-1000-1030390</t>
  </si>
  <si>
    <t>RCN3-1000-1030400</t>
  </si>
  <si>
    <t>RCN3-1000-1030410</t>
  </si>
  <si>
    <t>RCN3-1000-1030420</t>
  </si>
  <si>
    <t>RCN3-1000-1030430</t>
  </si>
  <si>
    <t>RCN3-1000-1030440</t>
  </si>
  <si>
    <t>RCN3-1000-1030450</t>
  </si>
  <si>
    <t>RCN3-1000-1030460</t>
  </si>
  <si>
    <t>RCN3-1000-1030470</t>
  </si>
  <si>
    <t>RCN3-1000-1030480</t>
  </si>
  <si>
    <t>RCN3-1000-1030490</t>
  </si>
  <si>
    <t>RCN3-1000-1030500</t>
  </si>
  <si>
    <t>RCN4-1000-1038080</t>
  </si>
  <si>
    <t>RCN4-1000-1038090</t>
  </si>
  <si>
    <t>RCN4-1000-1038100</t>
  </si>
  <si>
    <t>RCN4-1000-1038110</t>
  </si>
  <si>
    <t>RCN4-1000-1038120</t>
  </si>
  <si>
    <t>RCN4-1000-1038130</t>
  </si>
  <si>
    <t>RCN4-1000-1038140</t>
  </si>
  <si>
    <t>RCN4-1000-1038150</t>
  </si>
  <si>
    <t>RCN4-1000-1038160</t>
  </si>
  <si>
    <t>RCN4-1000-1038170</t>
  </si>
  <si>
    <t>RCN4-1000-1038180</t>
  </si>
  <si>
    <t>RCN4-1000-1038190</t>
  </si>
  <si>
    <t>RCN4-1000-1038200</t>
  </si>
  <si>
    <t>RCN4-1000-1038210</t>
  </si>
  <si>
    <t>RCN4-1000-1038220</t>
  </si>
  <si>
    <t>RCN4-1000-1038230</t>
  </si>
  <si>
    <t>RCN4-1000-1038240</t>
  </si>
  <si>
    <t>RCN4-1000-1038250</t>
  </si>
  <si>
    <t>RCN4-1000-1038260</t>
  </si>
  <si>
    <t>RCN4-1000-1038270</t>
  </si>
  <si>
    <t>RCN4-1000-1038280</t>
  </si>
  <si>
    <t>RCN4-1000-1038290</t>
  </si>
  <si>
    <t>RCN4-1000-1038300</t>
  </si>
  <si>
    <t>RCN4-1000-1038310</t>
  </si>
  <si>
    <t>RCN4-1000-1038320</t>
  </si>
  <si>
    <t>RCN4-1000-1038330</t>
  </si>
  <si>
    <t>RCN4-1000-1038340</t>
  </si>
  <si>
    <t>RCN4-1000-1038350</t>
  </si>
  <si>
    <t>RCN4-1000-1038360</t>
  </si>
  <si>
    <t>RCN4-1000-1038370</t>
  </si>
  <si>
    <t>RCN4-1000-1038380</t>
  </si>
  <si>
    <t>RCN4-1000-1038390</t>
  </si>
  <si>
    <t>RCN4-1000-1038400</t>
  </si>
  <si>
    <t>RCN4-1000-1038410</t>
  </si>
  <si>
    <t>RCN4-1000-1038420</t>
  </si>
  <si>
    <t>RCN4-1000-1038430</t>
  </si>
  <si>
    <t>RCN4-1000-1038440</t>
  </si>
  <si>
    <t>RCN4-1000-1038450</t>
  </si>
  <si>
    <t>RCN4-1000-1038460</t>
  </si>
  <si>
    <t>RCN4-1000-1038470</t>
  </si>
  <si>
    <t>RCN4-1000-1038480</t>
  </si>
  <si>
    <t>RCN4-1000-1038490</t>
  </si>
  <si>
    <t>RCN4-1000-1038500</t>
  </si>
  <si>
    <t>RCN1-1000-1220080</t>
  </si>
  <si>
    <t>RCN1-1000-1220090</t>
  </si>
  <si>
    <t>RCN1-1000-1220100</t>
  </si>
  <si>
    <t>RCN1-1000-1220110</t>
  </si>
  <si>
    <t>RCN1-1000-1220120</t>
  </si>
  <si>
    <t>RCN1-1000-1220130</t>
  </si>
  <si>
    <t>RCN1-1000-1220140</t>
  </si>
  <si>
    <t>RCN1-1000-1220150</t>
  </si>
  <si>
    <t>RCN1-1000-1220160</t>
  </si>
  <si>
    <t>RCN1-1000-1220170</t>
  </si>
  <si>
    <t>RCN1-1000-1220180</t>
  </si>
  <si>
    <t>RCN1-1000-1220190</t>
  </si>
  <si>
    <t>RCN1-1000-1220200</t>
  </si>
  <si>
    <t>RCN1-1000-1220210</t>
  </si>
  <si>
    <t>RCN1-1000-1220220</t>
  </si>
  <si>
    <t>RCN1-1000-1220230</t>
  </si>
  <si>
    <t>RCN1-1000-1220240</t>
  </si>
  <si>
    <t>RCN1-1000-1220250</t>
  </si>
  <si>
    <t>RCN1-1000-1220260</t>
  </si>
  <si>
    <t>RCN1-1000-1220270</t>
  </si>
  <si>
    <t>RCN1-1000-1220280</t>
  </si>
  <si>
    <t>RCN1-1000-1220290</t>
  </si>
  <si>
    <t>RCN1-1000-1220300</t>
  </si>
  <si>
    <t>RCN1-1000-1220310</t>
  </si>
  <si>
    <t>RCN1-1000-1220320</t>
  </si>
  <si>
    <t>RCN1-1000-1220330</t>
  </si>
  <si>
    <t>RCN1-1000-1220340</t>
  </si>
  <si>
    <t>RCN1-1000-1220350</t>
  </si>
  <si>
    <t>RCN1-1000-1220360</t>
  </si>
  <si>
    <t>RCN1-1000-1220370</t>
  </si>
  <si>
    <t>RCN1-1000-1220380</t>
  </si>
  <si>
    <t>RCN1-1000-1220390</t>
  </si>
  <si>
    <t>RCN1-1000-1220400</t>
  </si>
  <si>
    <t>RCN1-1000-1220410</t>
  </si>
  <si>
    <t>RCN1-1000-1220420</t>
  </si>
  <si>
    <t>RCN1-1000-1220430</t>
  </si>
  <si>
    <t>RCN1-1000-1220440</t>
  </si>
  <si>
    <t>RCN1-1000-1220450</t>
  </si>
  <si>
    <t>RCN1-1000-1220460</t>
  </si>
  <si>
    <t>RCN1-1000-1220470</t>
  </si>
  <si>
    <t>RCN1-1000-1220480</t>
  </si>
  <si>
    <t>RCN1-1000-1220490</t>
  </si>
  <si>
    <t>RCN1-1000-1220500</t>
  </si>
  <si>
    <t>RCN2-1000-1226080</t>
  </si>
  <si>
    <t>RCN2-1000-1226090</t>
  </si>
  <si>
    <t>RCN2-1000-1226100</t>
  </si>
  <si>
    <t>RCN2-1000-1226110</t>
  </si>
  <si>
    <t>RCN2-1000-1226120</t>
  </si>
  <si>
    <t>RCN2-1000-1226130</t>
  </si>
  <si>
    <t>RCN2-1000-1226140</t>
  </si>
  <si>
    <t>RCN2-1000-1226150</t>
  </si>
  <si>
    <t>RCN2-1000-1226160</t>
  </si>
  <si>
    <t>RCN2-1000-1226170</t>
  </si>
  <si>
    <t>RCN2-1000-1226180</t>
  </si>
  <si>
    <t>RCN2-1000-1226190</t>
  </si>
  <si>
    <t>RCN2-1000-1226200</t>
  </si>
  <si>
    <t>RCN2-1000-1226210</t>
  </si>
  <si>
    <t>RCN2-1000-1226220</t>
  </si>
  <si>
    <t>RCN2-1000-1226230</t>
  </si>
  <si>
    <t>RCN2-1000-1226240</t>
  </si>
  <si>
    <t>RCN2-1000-1226250</t>
  </si>
  <si>
    <t>RCN2-1000-1226260</t>
  </si>
  <si>
    <t>RCN2-1000-1226270</t>
  </si>
  <si>
    <t>RCN2-1000-1226280</t>
  </si>
  <si>
    <t>RCN2-1000-1226290</t>
  </si>
  <si>
    <t>RCN2-1000-1226300</t>
  </si>
  <si>
    <t>RCN2-1000-1226310</t>
  </si>
  <si>
    <t>RCN2-1000-1226320</t>
  </si>
  <si>
    <t>RCN2-1000-1226330</t>
  </si>
  <si>
    <t>RCN2-1000-1226340</t>
  </si>
  <si>
    <t>RCN2-1000-1226350</t>
  </si>
  <si>
    <t>RCN2-1000-1226360</t>
  </si>
  <si>
    <t>RCN2-1000-1226370</t>
  </si>
  <si>
    <t>RCN2-1000-1226380</t>
  </si>
  <si>
    <t>RCN2-1000-1226390</t>
  </si>
  <si>
    <t>RCN2-1000-1226400</t>
  </si>
  <si>
    <t>RCN2-1000-1226410</t>
  </si>
  <si>
    <t>RCN2-1000-1226420</t>
  </si>
  <si>
    <t>RCN2-1000-1226430</t>
  </si>
  <si>
    <t>RCN2-1000-1226440</t>
  </si>
  <si>
    <t>RCN2-1000-1226450</t>
  </si>
  <si>
    <t>RCN2-1000-1226460</t>
  </si>
  <si>
    <t>RCN2-1000-1226470</t>
  </si>
  <si>
    <t>RCN2-1000-1226480</t>
  </si>
  <si>
    <t>RCN2-1000-1226490</t>
  </si>
  <si>
    <t>RCN2-1000-1226500</t>
  </si>
  <si>
    <t>RCN3-1000-1230080</t>
  </si>
  <si>
    <t>RCN3-1000-1230090</t>
  </si>
  <si>
    <t>RCN3-1000-1230100</t>
  </si>
  <si>
    <t>RCN3-1000-1230110</t>
  </si>
  <si>
    <t>RCN3-1000-1230120</t>
  </si>
  <si>
    <t>RCN3-1000-1230130</t>
  </si>
  <si>
    <t>RCN3-1000-1230140</t>
  </si>
  <si>
    <t>RCN3-1000-1230150</t>
  </si>
  <si>
    <t>RCN3-1000-1230160</t>
  </si>
  <si>
    <t>RCN3-1000-1230170</t>
  </si>
  <si>
    <t>RCN3-1000-1230180</t>
  </si>
  <si>
    <t>RCN3-1000-1230190</t>
  </si>
  <si>
    <t>RCN3-1000-1230200</t>
  </si>
  <si>
    <t>RCN3-1000-1230210</t>
  </si>
  <si>
    <t>RCN3-1000-1230220</t>
  </si>
  <si>
    <t>RCN3-1000-1230230</t>
  </si>
  <si>
    <t>RCN3-1000-1230240</t>
  </si>
  <si>
    <t>RCN3-1000-1230250</t>
  </si>
  <si>
    <t>RCN3-1000-1230260</t>
  </si>
  <si>
    <t>RCN3-1000-1230270</t>
  </si>
  <si>
    <t>RCN3-1000-1230280</t>
  </si>
  <si>
    <t>RCN3-1000-1230290</t>
  </si>
  <si>
    <t>RCN3-1000-1230300</t>
  </si>
  <si>
    <t>RCN3-1000-1230310</t>
  </si>
  <si>
    <t>RCN3-1000-1230320</t>
  </si>
  <si>
    <t>RCN3-1000-1230330</t>
  </si>
  <si>
    <t>RCN3-1000-1230340</t>
  </si>
  <si>
    <t>RCN3-1000-1230350</t>
  </si>
  <si>
    <t>RCN3-1000-1230360</t>
  </si>
  <si>
    <t>RCN3-1000-1230370</t>
  </si>
  <si>
    <t>RCN3-1000-1230380</t>
  </si>
  <si>
    <t>RCN3-1000-1230390</t>
  </si>
  <si>
    <t>RCN3-1000-1230400</t>
  </si>
  <si>
    <t>RCN3-1000-1230410</t>
  </si>
  <si>
    <t>RCN3-1000-1230420</t>
  </si>
  <si>
    <t>RCN3-1000-1230430</t>
  </si>
  <si>
    <t>RCN3-1000-1230440</t>
  </si>
  <si>
    <t>RCN3-1000-1230450</t>
  </si>
  <si>
    <t>RCN3-1000-1230460</t>
  </si>
  <si>
    <t>RCN3-1000-1230470</t>
  </si>
  <si>
    <t>RCN3-1000-1230480</t>
  </si>
  <si>
    <t>RCN3-1000-1230490</t>
  </si>
  <si>
    <t>RCN3-1000-1230500</t>
  </si>
  <si>
    <t>RCN4-1000-1238080</t>
  </si>
  <si>
    <t>RCN4-1000-1238090</t>
  </si>
  <si>
    <t>RCN4-1000-1238100</t>
  </si>
  <si>
    <t>RCN4-1000-1238110</t>
  </si>
  <si>
    <t>RCN4-1000-1238120</t>
  </si>
  <si>
    <t>RCN4-1000-1238130</t>
  </si>
  <si>
    <t>RCN4-1000-1238140</t>
  </si>
  <si>
    <t>RCN4-1000-1238150</t>
  </si>
  <si>
    <t>RCN4-1000-1238160</t>
  </si>
  <si>
    <t>RCN4-1000-1238170</t>
  </si>
  <si>
    <t>RCN4-1000-1238180</t>
  </si>
  <si>
    <t>RCN4-1000-1238190</t>
  </si>
  <si>
    <t>RCN4-1000-1238200</t>
  </si>
  <si>
    <t>RCN4-1000-1238210</t>
  </si>
  <si>
    <t>RCN4-1000-1238220</t>
  </si>
  <si>
    <t>RCN4-1000-1238230</t>
  </si>
  <si>
    <t>RCN4-1000-1238240</t>
  </si>
  <si>
    <t>RCN4-1000-1238250</t>
  </si>
  <si>
    <t>RCN4-1000-1238260</t>
  </si>
  <si>
    <t>RCN4-1000-1238270</t>
  </si>
  <si>
    <t>RCN4-1000-1238280</t>
  </si>
  <si>
    <t>RCN4-1000-1238290</t>
  </si>
  <si>
    <t>RCN4-1000-1238300</t>
  </si>
  <si>
    <t>RCN4-1000-1238310</t>
  </si>
  <si>
    <t>RCN4-1000-1238320</t>
  </si>
  <si>
    <t>RCN4-1000-1238330</t>
  </si>
  <si>
    <t>RCN4-1000-1238340</t>
  </si>
  <si>
    <t>RCN4-1000-1238350</t>
  </si>
  <si>
    <t>RCN4-1000-1238360</t>
  </si>
  <si>
    <t>RCN4-1000-1238370</t>
  </si>
  <si>
    <t>RCN4-1000-1238380</t>
  </si>
  <si>
    <t>RCN4-1000-1238390</t>
  </si>
  <si>
    <t>RCN4-1000-1238400</t>
  </si>
  <si>
    <t>RCN4-1000-1238410</t>
  </si>
  <si>
    <t>RCN4-1000-1238420</t>
  </si>
  <si>
    <t>RCN4-1000-1238430</t>
  </si>
  <si>
    <t>RCN4-1000-1238440</t>
  </si>
  <si>
    <t>RCN4-1000-1238450</t>
  </si>
  <si>
    <t>RCN4-1000-1238460</t>
  </si>
  <si>
    <t>RCN4-1000-1238470</t>
  </si>
  <si>
    <t>RCN4-1000-1238480</t>
  </si>
  <si>
    <t>RCN4-1000-1238490</t>
  </si>
  <si>
    <t>RCN4-1000-1238500</t>
  </si>
  <si>
    <t>RCN1-1000-1420080</t>
  </si>
  <si>
    <t>RCN1-1000-1420090</t>
  </si>
  <si>
    <t>RCN1-1000-1420100</t>
  </si>
  <si>
    <t>RCN1-1000-1420110</t>
  </si>
  <si>
    <t>RCN1-1000-1420120</t>
  </si>
  <si>
    <t>RCN1-1000-1420130</t>
  </si>
  <si>
    <t>RCN1-1000-1420140</t>
  </si>
  <si>
    <t>RCN1-1000-1420150</t>
  </si>
  <si>
    <t>RCN1-1000-1420160</t>
  </si>
  <si>
    <t>RCN1-1000-1420170</t>
  </si>
  <si>
    <t>RCN1-1000-1420180</t>
  </si>
  <si>
    <t>RCN1-1000-1420190</t>
  </si>
  <si>
    <t>RCN1-1000-1420200</t>
  </si>
  <si>
    <t>RCN1-1000-1420210</t>
  </si>
  <si>
    <t>RCN1-1000-1420220</t>
  </si>
  <si>
    <t>RCN1-1000-1420230</t>
  </si>
  <si>
    <t>RCN1-1000-1420240</t>
  </si>
  <si>
    <t>RCN1-1000-1420250</t>
  </si>
  <si>
    <t>RCN1-1000-1420260</t>
  </si>
  <si>
    <t>RCN1-1000-1420270</t>
  </si>
  <si>
    <t>RCN1-1000-1420280</t>
  </si>
  <si>
    <t>RCN1-1000-1420290</t>
  </si>
  <si>
    <t>RCN1-1000-1420300</t>
  </si>
  <si>
    <t>RCN1-1000-1420310</t>
  </si>
  <si>
    <t>RCN1-1000-1420320</t>
  </si>
  <si>
    <t>RCN1-1000-1420330</t>
  </si>
  <si>
    <t>RCN1-1000-1420340</t>
  </si>
  <si>
    <t>RCN1-1000-1420350</t>
  </si>
  <si>
    <t>RCN1-1000-1420360</t>
  </si>
  <si>
    <t>RCN1-1000-1420370</t>
  </si>
  <si>
    <t>RCN1-1000-1420380</t>
  </si>
  <si>
    <t>RCN1-1000-1420390</t>
  </si>
  <si>
    <t>RCN1-1000-1420400</t>
  </si>
  <si>
    <t>RCN1-1000-1420410</t>
  </si>
  <si>
    <t>RCN1-1000-1420420</t>
  </si>
  <si>
    <t>RCN1-1000-1420430</t>
  </si>
  <si>
    <t>RCN1-1000-1420440</t>
  </si>
  <si>
    <t>RCN1-1000-1420450</t>
  </si>
  <si>
    <t>RCN1-1000-1420460</t>
  </si>
  <si>
    <t>RCN1-1000-1420470</t>
  </si>
  <si>
    <t>RCN1-1000-1420480</t>
  </si>
  <si>
    <t>RCN1-1000-1420490</t>
  </si>
  <si>
    <t>RCN1-1000-1420500</t>
  </si>
  <si>
    <t>RCN2-1000-1426080</t>
  </si>
  <si>
    <t>RCN2-1000-1426090</t>
  </si>
  <si>
    <t>RCN2-1000-1426100</t>
  </si>
  <si>
    <t>RCN2-1000-1426110</t>
  </si>
  <si>
    <t>RCN2-1000-1426120</t>
  </si>
  <si>
    <t>RCN2-1000-1426130</t>
  </si>
  <si>
    <t>RCN2-1000-1426140</t>
  </si>
  <si>
    <t>RCN2-1000-1426150</t>
  </si>
  <si>
    <t>RCN2-1000-1426160</t>
  </si>
  <si>
    <t>RCN2-1000-1426170</t>
  </si>
  <si>
    <t>RCN2-1000-1426180</t>
  </si>
  <si>
    <t>RCN2-1000-1426190</t>
  </si>
  <si>
    <t>RCN2-1000-1426200</t>
  </si>
  <si>
    <t>RCN2-1000-1426210</t>
  </si>
  <si>
    <t>RCN2-1000-1426220</t>
  </si>
  <si>
    <t>RCN2-1000-1426230</t>
  </si>
  <si>
    <t>RCN2-1000-1426240</t>
  </si>
  <si>
    <t>RCN2-1000-1426250</t>
  </si>
  <si>
    <t>RCN2-1000-1426260</t>
  </si>
  <si>
    <t>RCN2-1000-1426270</t>
  </si>
  <si>
    <t>RCN2-1000-1426280</t>
  </si>
  <si>
    <t>RCN2-1000-1426290</t>
  </si>
  <si>
    <t>RCN2-1000-1426300</t>
  </si>
  <si>
    <t>RCN2-1000-1426310</t>
  </si>
  <si>
    <t>RCN2-1000-1426320</t>
  </si>
  <si>
    <t>RCN2-1000-1426330</t>
  </si>
  <si>
    <t>RCN2-1000-1426340</t>
  </si>
  <si>
    <t>RCN2-1000-1426350</t>
  </si>
  <si>
    <t>RCN2-1000-1426360</t>
  </si>
  <si>
    <t>RCN2-1000-1426370</t>
  </si>
  <si>
    <t>RCN2-1000-1426380</t>
  </si>
  <si>
    <t>RCN2-1000-1426390</t>
  </si>
  <si>
    <t>RCN2-1000-1426400</t>
  </si>
  <si>
    <t>RCN2-1000-1426410</t>
  </si>
  <si>
    <t>RCN2-1000-1426420</t>
  </si>
  <si>
    <t>RCN2-1000-1426430</t>
  </si>
  <si>
    <t>RCN2-1000-1426440</t>
  </si>
  <si>
    <t>RCN2-1000-1426450</t>
  </si>
  <si>
    <t>RCN2-1000-1426460</t>
  </si>
  <si>
    <t>RCN2-1000-1426470</t>
  </si>
  <si>
    <t>RCN2-1000-1426480</t>
  </si>
  <si>
    <t>RCN2-1000-1426490</t>
  </si>
  <si>
    <t>RCN2-1000-1426500</t>
  </si>
  <si>
    <t>RCN3-1000-1430080</t>
  </si>
  <si>
    <t>RCN3-1000-1430090</t>
  </si>
  <si>
    <t>RCN3-1000-1430100</t>
  </si>
  <si>
    <t>RCN3-1000-1430110</t>
  </si>
  <si>
    <t>RCN3-1000-1430120</t>
  </si>
  <si>
    <t>RCN3-1000-1430130</t>
  </si>
  <si>
    <t>RCN3-1000-1430140</t>
  </si>
  <si>
    <t>RCN3-1000-1430150</t>
  </si>
  <si>
    <t>RCN3-1000-1430160</t>
  </si>
  <si>
    <t>RCN3-1000-1430170</t>
  </si>
  <si>
    <t>RCN3-1000-1430180</t>
  </si>
  <si>
    <t>RCN3-1000-1430190</t>
  </si>
  <si>
    <t>RCN3-1000-1430200</t>
  </si>
  <si>
    <t>RCN3-1000-1430210</t>
  </si>
  <si>
    <t>RCN3-1000-1430220</t>
  </si>
  <si>
    <t>RCN3-1000-1430230</t>
  </si>
  <si>
    <t>RCN3-1000-1430240</t>
  </si>
  <si>
    <t>RCN3-1000-1430250</t>
  </si>
  <si>
    <t>RCN3-1000-1430260</t>
  </si>
  <si>
    <t>RCN3-1000-1430270</t>
  </si>
  <si>
    <t>RCN3-1000-1430280</t>
  </si>
  <si>
    <t>RCN3-1000-1430290</t>
  </si>
  <si>
    <t>RCN3-1000-1430300</t>
  </si>
  <si>
    <t>RCN3-1000-1430310</t>
  </si>
  <si>
    <t>RCN3-1000-1430320</t>
  </si>
  <si>
    <t>RCN3-1000-1430330</t>
  </si>
  <si>
    <t>RCN3-1000-1430340</t>
  </si>
  <si>
    <t>RCN3-1000-1430350</t>
  </si>
  <si>
    <t>RCN3-1000-1430360</t>
  </si>
  <si>
    <t>RCN3-1000-1430370</t>
  </si>
  <si>
    <t>RCN3-1000-1430380</t>
  </si>
  <si>
    <t>RCN3-1000-1430390</t>
  </si>
  <si>
    <t>RCN3-1000-1430400</t>
  </si>
  <si>
    <t>RCN3-1000-1430410</t>
  </si>
  <si>
    <t>RCN3-1000-1430420</t>
  </si>
  <si>
    <t>RCN3-1000-1430430</t>
  </si>
  <si>
    <t>RCN3-1000-1430440</t>
  </si>
  <si>
    <t>RCN3-1000-1430450</t>
  </si>
  <si>
    <t>RCN3-1000-1430460</t>
  </si>
  <si>
    <t>RCN3-1000-1430470</t>
  </si>
  <si>
    <t>RCN3-1000-1430480</t>
  </si>
  <si>
    <t>RCN3-1000-1430490</t>
  </si>
  <si>
    <t>RCN3-1000-1430500</t>
  </si>
  <si>
    <t>RCN4-1000-1438080</t>
  </si>
  <si>
    <t>RCN4-1000-1438090</t>
  </si>
  <si>
    <t>RCN4-1000-1438100</t>
  </si>
  <si>
    <t>RCN4-1000-1438110</t>
  </si>
  <si>
    <t>RCN4-1000-1438120</t>
  </si>
  <si>
    <t>RCN4-1000-1438130</t>
  </si>
  <si>
    <t>RCN4-1000-1438140</t>
  </si>
  <si>
    <t>RCN4-1000-1438150</t>
  </si>
  <si>
    <t>RCN4-1000-1438160</t>
  </si>
  <si>
    <t>RCN4-1000-1438170</t>
  </si>
  <si>
    <t>RCN4-1000-1438180</t>
  </si>
  <si>
    <t>RCN4-1000-1438190</t>
  </si>
  <si>
    <t>RCN4-1000-1438200</t>
  </si>
  <si>
    <t>RCN4-1000-1438210</t>
  </si>
  <si>
    <t>RCN4-1000-1438220</t>
  </si>
  <si>
    <t>RCN4-1000-1438230</t>
  </si>
  <si>
    <t>RCN4-1000-1438240</t>
  </si>
  <si>
    <t>RCN4-1000-1438250</t>
  </si>
  <si>
    <t>RCN4-1000-1438260</t>
  </si>
  <si>
    <t>RCN4-1000-1438270</t>
  </si>
  <si>
    <t>RCN4-1000-1438280</t>
  </si>
  <si>
    <t>RCN4-1000-1438290</t>
  </si>
  <si>
    <t>RCN4-1000-1438300</t>
  </si>
  <si>
    <t>RCN4-1000-1438310</t>
  </si>
  <si>
    <t>RCN4-1000-1438320</t>
  </si>
  <si>
    <t>RCN4-1000-1438330</t>
  </si>
  <si>
    <t>RCN4-1000-1438340</t>
  </si>
  <si>
    <t>RCN4-1000-1438350</t>
  </si>
  <si>
    <t>RCN4-1000-1438360</t>
  </si>
  <si>
    <t>RCN4-1000-1438370</t>
  </si>
  <si>
    <t>RCN4-1000-1438380</t>
  </si>
  <si>
    <t>RCN4-1000-1438390</t>
  </si>
  <si>
    <t>RCN4-1000-1438400</t>
  </si>
  <si>
    <t>RCN4-1000-1438410</t>
  </si>
  <si>
    <t>RCN4-1000-1438420</t>
  </si>
  <si>
    <t>RCN4-1000-1438430</t>
  </si>
  <si>
    <t>RCN4-1000-1438440</t>
  </si>
  <si>
    <t>RCN4-1000-1438450</t>
  </si>
  <si>
    <t>RCN4-1000-1438460</t>
  </si>
  <si>
    <t>RCN4-1000-1438470</t>
  </si>
  <si>
    <t>RCN4-1000-1438480</t>
  </si>
  <si>
    <t>RCN4-1000-1438490</t>
  </si>
  <si>
    <t>RCN4-1000-1438500</t>
  </si>
  <si>
    <t>RCN1-1000-1920080</t>
  </si>
  <si>
    <t>RCN1-1000-1920090</t>
  </si>
  <si>
    <t>RCN1-1000-1920100</t>
  </si>
  <si>
    <t>RCN1-1000-1920110</t>
  </si>
  <si>
    <t>RCN1-1000-1920120</t>
  </si>
  <si>
    <t>RCN1-1000-1920130</t>
  </si>
  <si>
    <t>RCN1-1000-1920140</t>
  </si>
  <si>
    <t>RCN1-1000-1920150</t>
  </si>
  <si>
    <t>RCN1-1000-1920160</t>
  </si>
  <si>
    <t>RCN1-1000-1920170</t>
  </si>
  <si>
    <t>RCN1-1000-1920180</t>
  </si>
  <si>
    <t>RCN1-1000-1920190</t>
  </si>
  <si>
    <t>RCN1-1000-1920200</t>
  </si>
  <si>
    <t>RCN1-1000-1920210</t>
  </si>
  <si>
    <t>RCN1-1000-1920220</t>
  </si>
  <si>
    <t>RCN1-1000-1920230</t>
  </si>
  <si>
    <t>RCN1-1000-1920240</t>
  </si>
  <si>
    <t>RCN1-1000-1920250</t>
  </si>
  <si>
    <t>RCN1-1000-1920260</t>
  </si>
  <si>
    <t>RCN1-1000-1920270</t>
  </si>
  <si>
    <t>RCN1-1000-1920280</t>
  </si>
  <si>
    <t>RCN1-1000-1920290</t>
  </si>
  <si>
    <t>RCN1-1000-1920300</t>
  </si>
  <si>
    <t>RCN1-1000-1920310</t>
  </si>
  <si>
    <t>RCN1-1000-1920320</t>
  </si>
  <si>
    <t>RCN1-1000-1920330</t>
  </si>
  <si>
    <t>RCN1-1000-1920340</t>
  </si>
  <si>
    <t>RCN1-1000-1920350</t>
  </si>
  <si>
    <t>RCN1-1000-1920360</t>
  </si>
  <si>
    <t>RCN1-1000-1920370</t>
  </si>
  <si>
    <t>RCN1-1000-1920380</t>
  </si>
  <si>
    <t>RCN1-1000-1920390</t>
  </si>
  <si>
    <t>RCN1-1000-1920400</t>
  </si>
  <si>
    <t>RCN1-1000-1920410</t>
  </si>
  <si>
    <t>RCN1-1000-1920420</t>
  </si>
  <si>
    <t>RCN1-1000-1920430</t>
  </si>
  <si>
    <t>RCN1-1000-1920440</t>
  </si>
  <si>
    <t>RCN1-1000-1920450</t>
  </si>
  <si>
    <t>RCN1-1000-1920460</t>
  </si>
  <si>
    <t>RCN1-1000-1920470</t>
  </si>
  <si>
    <t>RCN1-1000-1920480</t>
  </si>
  <si>
    <t>RCN1-1000-1920490</t>
  </si>
  <si>
    <t>RCN1-1000-1920500</t>
  </si>
  <si>
    <t>RCN2-1000-1926080</t>
  </si>
  <si>
    <t>RCN2-1000-1926090</t>
  </si>
  <si>
    <t>RCN2-1000-1926100</t>
  </si>
  <si>
    <t>RCN2-1000-1926110</t>
  </si>
  <si>
    <t>RCN2-1000-1926120</t>
  </si>
  <si>
    <t>RCN2-1000-1926130</t>
  </si>
  <si>
    <t>RCN2-1000-1926140</t>
  </si>
  <si>
    <t>RCN2-1000-1926150</t>
  </si>
  <si>
    <t>RCN2-1000-1926160</t>
  </si>
  <si>
    <t>RCN2-1000-1926170</t>
  </si>
  <si>
    <t>RCN2-1000-1926180</t>
  </si>
  <si>
    <t>RCN2-1000-1926190</t>
  </si>
  <si>
    <t>RCN2-1000-1926200</t>
  </si>
  <si>
    <t>RCN2-1000-1926210</t>
  </si>
  <si>
    <t>RCN2-1000-1926220</t>
  </si>
  <si>
    <t>RCN2-1000-1926230</t>
  </si>
  <si>
    <t>RCN2-1000-1926240</t>
  </si>
  <si>
    <t>RCN2-1000-1926250</t>
  </si>
  <si>
    <t>RCN2-1000-1926260</t>
  </si>
  <si>
    <t>RCN2-1000-1926270</t>
  </si>
  <si>
    <t>RCN2-1000-1926280</t>
  </si>
  <si>
    <t>RCN2-1000-1926290</t>
  </si>
  <si>
    <t>RCN2-1000-1926300</t>
  </si>
  <si>
    <t>RCN2-1000-1926310</t>
  </si>
  <si>
    <t>RCN2-1000-1926320</t>
  </si>
  <si>
    <t>RCN2-1000-1926330</t>
  </si>
  <si>
    <t>RCN2-1000-1926340</t>
  </si>
  <si>
    <t>RCN2-1000-1926350</t>
  </si>
  <si>
    <t>RCN2-1000-1926360</t>
  </si>
  <si>
    <t>RCN2-1000-1926370</t>
  </si>
  <si>
    <t>RCN2-1000-1926380</t>
  </si>
  <si>
    <t>RCN2-1000-1926390</t>
  </si>
  <si>
    <t>RCN2-1000-1926400</t>
  </si>
  <si>
    <t>RCN2-1000-1926410</t>
  </si>
  <si>
    <t>RCN2-1000-1926420</t>
  </si>
  <si>
    <t>RCN2-1000-1926430</t>
  </si>
  <si>
    <t>RCN2-1000-1926440</t>
  </si>
  <si>
    <t>RCN2-1000-1926450</t>
  </si>
  <si>
    <t>RCN2-1000-1926460</t>
  </si>
  <si>
    <t>RCN2-1000-1926470</t>
  </si>
  <si>
    <t>RCN2-1000-1926480</t>
  </si>
  <si>
    <t>RCN2-1000-1926490</t>
  </si>
  <si>
    <t>RCN2-1000-1926500</t>
  </si>
  <si>
    <t>RCN3-1000-1930080</t>
  </si>
  <si>
    <t>RCN3-1000-1930090</t>
  </si>
  <si>
    <t>RCN3-1000-1930100</t>
  </si>
  <si>
    <t>RCN3-1000-1930110</t>
  </si>
  <si>
    <t>RCN3-1000-1930120</t>
  </si>
  <si>
    <t>RCN3-1000-1930130</t>
  </si>
  <si>
    <t>RCN3-1000-1930140</t>
  </si>
  <si>
    <t>RCN3-1000-1930150</t>
  </si>
  <si>
    <t>RCN3-1000-1930160</t>
  </si>
  <si>
    <t>RCN3-1000-1930170</t>
  </si>
  <si>
    <t>RCN3-1000-1930180</t>
  </si>
  <si>
    <t>RCN3-1000-1930190</t>
  </si>
  <si>
    <t>RCN3-1000-1930200</t>
  </si>
  <si>
    <t>RCN3-1000-1930210</t>
  </si>
  <si>
    <t>RCN3-1000-1930220</t>
  </si>
  <si>
    <t>RCN3-1000-1930230</t>
  </si>
  <si>
    <t>RCN3-1000-1930240</t>
  </si>
  <si>
    <t>RCN3-1000-1930250</t>
  </si>
  <si>
    <t>RCN3-1000-1930260</t>
  </si>
  <si>
    <t>RCN3-1000-1930270</t>
  </si>
  <si>
    <t>RCN3-1000-1930280</t>
  </si>
  <si>
    <t>RCN3-1000-1930290</t>
  </si>
  <si>
    <t>RCN3-1000-1930300</t>
  </si>
  <si>
    <t>RCN3-1000-1930310</t>
  </si>
  <si>
    <t>RCN3-1000-1930320</t>
  </si>
  <si>
    <t>RCN3-1000-1930330</t>
  </si>
  <si>
    <t>RCN3-1000-1930340</t>
  </si>
  <si>
    <t>RCN3-1000-1930350</t>
  </si>
  <si>
    <t>RCN3-1000-1930360</t>
  </si>
  <si>
    <t>RCN3-1000-1930370</t>
  </si>
  <si>
    <t>RCN3-1000-1930380</t>
  </si>
  <si>
    <t>RCN3-1000-1930390</t>
  </si>
  <si>
    <t>RCN3-1000-1930400</t>
  </si>
  <si>
    <t>RCN3-1000-1930410</t>
  </si>
  <si>
    <t>RCN3-1000-1930420</t>
  </si>
  <si>
    <t>RCN3-1000-1930430</t>
  </si>
  <si>
    <t>RCN3-1000-1930440</t>
  </si>
  <si>
    <t>RCN3-1000-1930450</t>
  </si>
  <si>
    <t>RCN3-1000-1930460</t>
  </si>
  <si>
    <t>RCN3-1000-1930470</t>
  </si>
  <si>
    <t>RCN3-1000-1930480</t>
  </si>
  <si>
    <t>RCN3-1000-1930490</t>
  </si>
  <si>
    <t>RCN3-1000-1930500</t>
  </si>
  <si>
    <t>RCN4-1000-1938080</t>
  </si>
  <si>
    <t>RCN4-1000-1938090</t>
  </si>
  <si>
    <t>RCN4-1000-1938100</t>
  </si>
  <si>
    <t>RCN4-1000-1938110</t>
  </si>
  <si>
    <t>RCN4-1000-1938120</t>
  </si>
  <si>
    <t>RCN4-1000-1938130</t>
  </si>
  <si>
    <t>RCN4-1000-1938140</t>
  </si>
  <si>
    <t>RCN4-1000-1938150</t>
  </si>
  <si>
    <t>RCN4-1000-1938160</t>
  </si>
  <si>
    <t>RCN4-1000-1938170</t>
  </si>
  <si>
    <t>RCN4-1000-1938180</t>
  </si>
  <si>
    <t>RCN4-1000-1938190</t>
  </si>
  <si>
    <t>RCN4-1000-1938200</t>
  </si>
  <si>
    <t>RCN4-1000-1938210</t>
  </si>
  <si>
    <t>RCN4-1000-1938220</t>
  </si>
  <si>
    <t>RCN4-1000-1938230</t>
  </si>
  <si>
    <t>RCN4-1000-1938240</t>
  </si>
  <si>
    <t>RCN4-1000-1938250</t>
  </si>
  <si>
    <t>RCN4-1000-1938260</t>
  </si>
  <si>
    <t>RCN4-1000-1938270</t>
  </si>
  <si>
    <t>RCN4-1000-1938280</t>
  </si>
  <si>
    <t>RCN4-1000-1938290</t>
  </si>
  <si>
    <t>RCN4-1000-1938300</t>
  </si>
  <si>
    <t>RCN4-1000-1938310</t>
  </si>
  <si>
    <t>RCN4-1000-1938320</t>
  </si>
  <si>
    <t>RCN4-1000-1938330</t>
  </si>
  <si>
    <t>RCN4-1000-1938340</t>
  </si>
  <si>
    <t>RCN4-1000-1938350</t>
  </si>
  <si>
    <t>RCN4-1000-1938360</t>
  </si>
  <si>
    <t>RCN4-1000-1938370</t>
  </si>
  <si>
    <t>RCN4-1000-1938380</t>
  </si>
  <si>
    <t>RCN4-1000-1938390</t>
  </si>
  <si>
    <t>RCN4-1000-1938400</t>
  </si>
  <si>
    <t>RCN4-1000-1938410</t>
  </si>
  <si>
    <t>RCN4-1000-1938420</t>
  </si>
  <si>
    <t>RCN4-1000-1938430</t>
  </si>
  <si>
    <t>RCN4-1000-1938440</t>
  </si>
  <si>
    <t>RCN4-1000-1938450</t>
  </si>
  <si>
    <t>RCN4-1000-1938460</t>
  </si>
  <si>
    <t>RCN4-1000-1938470</t>
  </si>
  <si>
    <t>RCN4-1000-1938480</t>
  </si>
  <si>
    <t>RCN4-1000-1938490</t>
  </si>
  <si>
    <t>RCN4-1000-1938500</t>
  </si>
  <si>
    <t>RCQ-1000-0826080</t>
  </si>
  <si>
    <t>RCQ-1000-0826090</t>
  </si>
  <si>
    <t>RCQ-1000-0826100</t>
  </si>
  <si>
    <t>RCQ-1000-0826110</t>
  </si>
  <si>
    <t>RCQ-1000-0826120</t>
  </si>
  <si>
    <t>RCQ-1000-0826130</t>
  </si>
  <si>
    <t>RCQ-1000-0826140</t>
  </si>
  <si>
    <t>RCQ-1000-0826150</t>
  </si>
  <si>
    <t>RCQ-1000-0826160</t>
  </si>
  <si>
    <t>RCQ-1000-0826170</t>
  </si>
  <si>
    <t>RCQ-1000-0826180</t>
  </si>
  <si>
    <t>RCQ-1000-0826190</t>
  </si>
  <si>
    <t>RCQ-1000-0826200</t>
  </si>
  <si>
    <t>RCQ-1000-0826210</t>
  </si>
  <si>
    <t>RCQ-1000-0826220</t>
  </si>
  <si>
    <t>RCQ-1000-0826230</t>
  </si>
  <si>
    <t>RCQ-1000-0826240</t>
  </si>
  <si>
    <t>RCQ-1000-0826250</t>
  </si>
  <si>
    <t>RCQ-1000-0826260</t>
  </si>
  <si>
    <t>RCQ-1000-0826270</t>
  </si>
  <si>
    <t>RCQ-1000-0826280</t>
  </si>
  <si>
    <t>RCQ-1000-0826290</t>
  </si>
  <si>
    <t>RCQ-1000-0826300</t>
  </si>
  <si>
    <t>RCQ-1000-0826310</t>
  </si>
  <si>
    <t>RCQ-1000-0826320</t>
  </si>
  <si>
    <t>RCQ-1000-0826330</t>
  </si>
  <si>
    <t>RCQ-1000-0826340</t>
  </si>
  <si>
    <t>RCQ-1000-0826350</t>
  </si>
  <si>
    <t>RCQ-1000-0826360</t>
  </si>
  <si>
    <t>RCQ-1000-0826370</t>
  </si>
  <si>
    <t>RCQ-1000-0826380</t>
  </si>
  <si>
    <t>RCQ-1000-0830080</t>
  </si>
  <si>
    <t>RCQ-1000-0830090</t>
  </si>
  <si>
    <t>RCQ-1000-0830100</t>
  </si>
  <si>
    <t>RCQ-1000-0830110</t>
  </si>
  <si>
    <t>RCQ-1000-0830120</t>
  </si>
  <si>
    <t>RCQ-1000-0830130</t>
  </si>
  <si>
    <t>RCQ-1000-0830140</t>
  </si>
  <si>
    <t>RCQ-1000-0830150</t>
  </si>
  <si>
    <t>RCQ-1000-0830160</t>
  </si>
  <si>
    <t>RCQ-1000-0830170</t>
  </si>
  <si>
    <t>RCQ-1000-0830180</t>
  </si>
  <si>
    <t>RCQ-1000-0830190</t>
  </si>
  <si>
    <t>RCQ-1000-0830200</t>
  </si>
  <si>
    <t>RCQ-1000-0830210</t>
  </si>
  <si>
    <t>RCQ-1000-0830220</t>
  </si>
  <si>
    <t>RCQ-1000-0830230</t>
  </si>
  <si>
    <t>RCQ-1000-0830240</t>
  </si>
  <si>
    <t>RCQ-1000-0830250</t>
  </si>
  <si>
    <t>RCQ-1000-0830260</t>
  </si>
  <si>
    <t>RCQ-1000-0830270</t>
  </si>
  <si>
    <t>RCQ-1000-0830280</t>
  </si>
  <si>
    <t>RCQ-1000-0830290</t>
  </si>
  <si>
    <t>RCQ-1000-0830300</t>
  </si>
  <si>
    <t>RCQ-1000-0830310</t>
  </si>
  <si>
    <t>RCQ-1000-0830320</t>
  </si>
  <si>
    <t>RCQ-1000-0830330</t>
  </si>
  <si>
    <t>RCQ-1000-0830340</t>
  </si>
  <si>
    <t>RCQ-1000-0830350</t>
  </si>
  <si>
    <t>RCQ-1000-0830360</t>
  </si>
  <si>
    <t>RCQ-1000-0838080</t>
  </si>
  <si>
    <t>RCQ-1000-0838090</t>
  </si>
  <si>
    <t>RCQ-1000-0838100</t>
  </si>
  <si>
    <t>RCQ-1000-0838110</t>
  </si>
  <si>
    <t>RCQ-1000-0838120</t>
  </si>
  <si>
    <t>RCQ-1000-0838130</t>
  </si>
  <si>
    <t>RCQ-1000-0838140</t>
  </si>
  <si>
    <t>RCQ-1000-0838150</t>
  </si>
  <si>
    <t>RCQ-1000-0838160</t>
  </si>
  <si>
    <t>RCQ-1000-0838170</t>
  </si>
  <si>
    <t>RCQ-1000-0838180</t>
  </si>
  <si>
    <t>RCQ-1000-0838190</t>
  </si>
  <si>
    <t>RCQ-1000-0838200</t>
  </si>
  <si>
    <t>RCQ-1000-0838210</t>
  </si>
  <si>
    <t>RCQ-1000-0838220</t>
  </si>
  <si>
    <t>RCQ-1000-0838230</t>
  </si>
  <si>
    <t>RCQ-1000-0838240</t>
  </si>
  <si>
    <t>RCQ-1000-0838250</t>
  </si>
  <si>
    <t>RCQ-1000-0838260</t>
  </si>
  <si>
    <t>RCQ-1000-0838270</t>
  </si>
  <si>
    <t>RCQ-1000-0838280</t>
  </si>
  <si>
    <t>RCQ-1000-0838290</t>
  </si>
  <si>
    <t>RCQ-1000-0838300</t>
  </si>
  <si>
    <t>RCQ-1000-0838310</t>
  </si>
  <si>
    <t>RCQ-1000-0838320</t>
  </si>
  <si>
    <t>RCQ-1000-0838330</t>
  </si>
  <si>
    <t>RCQ-1000-0838340</t>
  </si>
  <si>
    <t>RCQ-1000-0838350</t>
  </si>
  <si>
    <t>RCQ-1000-0838360</t>
  </si>
  <si>
    <t>RCQ-1000-0838370</t>
  </si>
  <si>
    <t>RCQ-1000-0838380</t>
  </si>
  <si>
    <t>RCQ-1000-1226080</t>
  </si>
  <si>
    <t>RCQ-1000-1226090</t>
  </si>
  <si>
    <t>RCQ-1000-1226100</t>
  </si>
  <si>
    <t>RCQ-1000-1226110</t>
  </si>
  <si>
    <t>RCQ-1000-1226120</t>
  </si>
  <si>
    <t>RCQ-1000-1226130</t>
  </si>
  <si>
    <t>RCQ-1000-1226140</t>
  </si>
  <si>
    <t>RCQ-1000-1226150</t>
  </si>
  <si>
    <t>RCQ-1000-1226160</t>
  </si>
  <si>
    <t>RCQ-1000-1226170</t>
  </si>
  <si>
    <t>RCQ-1000-1226180</t>
  </si>
  <si>
    <t>RCQ-1000-1226190</t>
  </si>
  <si>
    <t>RCQ-1000-1226200</t>
  </si>
  <si>
    <t>RCQ-1000-1226210</t>
  </si>
  <si>
    <t>RCQ-1000-1226220</t>
  </si>
  <si>
    <t>RCQ-1000-1226230</t>
  </si>
  <si>
    <t>RCQ-1000-1226240</t>
  </si>
  <si>
    <t>RCQ-1000-1226250</t>
  </si>
  <si>
    <t>RCQ-1000-1226260</t>
  </si>
  <si>
    <t>RCQ-1000-1226270</t>
  </si>
  <si>
    <t>RCQ-1000-1226280</t>
  </si>
  <si>
    <t>RCQ-1000-1226290</t>
  </si>
  <si>
    <t>RCQ-1000-1226300</t>
  </si>
  <si>
    <t>RCQ-1000-1226310</t>
  </si>
  <si>
    <t>RCQ-1000-1226320</t>
  </si>
  <si>
    <t>RCQ-1000-1226330</t>
  </si>
  <si>
    <t>RCQ-1000-1226340</t>
  </si>
  <si>
    <t>RCQ-1000-1226350</t>
  </si>
  <si>
    <t>RCQ-1000-1226360</t>
  </si>
  <si>
    <t>RCQ-1000-1226370</t>
  </si>
  <si>
    <t>RCQ-1000-1226380</t>
  </si>
  <si>
    <t>RCQ-1000-1226390</t>
  </si>
  <si>
    <t>RCQ-1000-1226400</t>
  </si>
  <si>
    <t>RCQ-1000-1226410</t>
  </si>
  <si>
    <t>RCQ-1000-1226420</t>
  </si>
  <si>
    <t>RCQ-1000-1226430</t>
  </si>
  <si>
    <t>RCQ-1000-1226440</t>
  </si>
  <si>
    <t>RCQ-1000-1226450</t>
  </si>
  <si>
    <t>RCQ-1000-1226460</t>
  </si>
  <si>
    <t>RCQ-1000-1226470</t>
  </si>
  <si>
    <t>RCQ-1000-1226480</t>
  </si>
  <si>
    <t>RCQ-1000-1226490</t>
  </si>
  <si>
    <t>RCQ-1000-1226500</t>
  </si>
  <si>
    <t>RCQ-1000-1230080</t>
  </si>
  <si>
    <t>RCQ-1000-1230090</t>
  </si>
  <si>
    <t>RCQ-1000-1230100</t>
  </si>
  <si>
    <t>RCQ-1000-1230110</t>
  </si>
  <si>
    <t>RCQ-1000-1230120</t>
  </si>
  <si>
    <t>RCQ-1000-1230130</t>
  </si>
  <si>
    <t>RCQ-1000-1230140</t>
  </si>
  <si>
    <t>RCQ-1000-1230150</t>
  </si>
  <si>
    <t>RCQ-1000-1230160</t>
  </si>
  <si>
    <t>RCQ-1000-1230170</t>
  </si>
  <si>
    <t>RCQ-1000-1230180</t>
  </si>
  <si>
    <t>RCQ-1000-1230190</t>
  </si>
  <si>
    <t>RCQ-1000-1230200</t>
  </si>
  <si>
    <t>RCQ-1000-1230210</t>
  </si>
  <si>
    <t>RCQ-1000-1230220</t>
  </si>
  <si>
    <t>RCQ-1000-1230230</t>
  </si>
  <si>
    <t>RCQ-1000-1230240</t>
  </si>
  <si>
    <t>RCQ-1000-1230250</t>
  </si>
  <si>
    <t>RCQ-1000-1230260</t>
  </si>
  <si>
    <t>RCQ-1000-1230270</t>
  </si>
  <si>
    <t>RCQ-1000-1230280</t>
  </si>
  <si>
    <t>RCQ-1000-1230290</t>
  </si>
  <si>
    <t>RCQ-1000-1230300</t>
  </si>
  <si>
    <t>RCQ-1000-1230310</t>
  </si>
  <si>
    <t>RCQ-1000-1230320</t>
  </si>
  <si>
    <t>RCQ-1000-1230330</t>
  </si>
  <si>
    <t>RCQ-1000-1230340</t>
  </si>
  <si>
    <t>RCQ-1000-1230350</t>
  </si>
  <si>
    <t>RCQ-1000-1230360</t>
  </si>
  <si>
    <t>RCQ-1000-1230370</t>
  </si>
  <si>
    <t>RCQ-1000-1230380</t>
  </si>
  <si>
    <t>RCQ-1000-1230390</t>
  </si>
  <si>
    <t>RCQ-1000-1230400</t>
  </si>
  <si>
    <t>RCQ-1000-1230410</t>
  </si>
  <si>
    <t>RCQ-1000-1230420</t>
  </si>
  <si>
    <t>RCQ-1000-1230430</t>
  </si>
  <si>
    <t>RCQ-1000-1230440</t>
  </si>
  <si>
    <t>RCQ-1000-1230450</t>
  </si>
  <si>
    <t>RCQ-1000-1230460</t>
  </si>
  <si>
    <t>RCQ-1000-1230470</t>
  </si>
  <si>
    <t>RCQ-1000-1230480</t>
  </si>
  <si>
    <t>RCQ-1000-1230490</t>
  </si>
  <si>
    <t>RCQ-1000-1230500</t>
  </si>
  <si>
    <t>RCQ-1000-1238080</t>
  </si>
  <si>
    <t>RCQ-1000-1238090</t>
  </si>
  <si>
    <t>RCQ-1000-1238100</t>
  </si>
  <si>
    <t>RCQ-1000-1238110</t>
  </si>
  <si>
    <t>RCQ-1000-1238120</t>
  </si>
  <si>
    <t>RCQ-1000-1238130</t>
  </si>
  <si>
    <t>RCQ-1000-1238140</t>
  </si>
  <si>
    <t>RCQ-1000-1238150</t>
  </si>
  <si>
    <t>RCQ-1000-1238160</t>
  </si>
  <si>
    <t>RCQ-1000-1238170</t>
  </si>
  <si>
    <t>RCQ-1000-1238180</t>
  </si>
  <si>
    <t>RCQ-1000-1238190</t>
  </si>
  <si>
    <t>RCQ-1000-1238200</t>
  </si>
  <si>
    <t>RCQ-1000-1238210</t>
  </si>
  <si>
    <t>RCQ-1000-1238220</t>
  </si>
  <si>
    <t>RCQ-1000-1238230</t>
  </si>
  <si>
    <t>RCQ-1000-1238260</t>
  </si>
  <si>
    <t>RCQ-1000-1238250</t>
  </si>
  <si>
    <t>RCQ-1000-1238270</t>
  </si>
  <si>
    <t>RCQ-1000-1238280</t>
  </si>
  <si>
    <t>RCQ-1000-1238290</t>
  </si>
  <si>
    <t>RCQ-1000-1238300</t>
  </si>
  <si>
    <t>RCQ-1000-1238310</t>
  </si>
  <si>
    <t>RCQ-1000-1238320</t>
  </si>
  <si>
    <t>RCQ-1000-1238330</t>
  </si>
  <si>
    <t>RCQ-1000-1238340</t>
  </si>
  <si>
    <t>RCQ-1000-1238350</t>
  </si>
  <si>
    <t>RCQ-1000-1238380</t>
  </si>
  <si>
    <t>RCQ-1000-1238370</t>
  </si>
  <si>
    <t>RCQ-1000-1238390</t>
  </si>
  <si>
    <t>RCQ-1000-1238400</t>
  </si>
  <si>
    <t>RCQ-1000-1238410</t>
  </si>
  <si>
    <t>RCQ-1000-1238420</t>
  </si>
  <si>
    <t>RCQ-1000-1238430</t>
  </si>
  <si>
    <t>RCQ-1000-1238440</t>
  </si>
  <si>
    <t>RCQ-1000-1238450</t>
  </si>
  <si>
    <t>RCQ-1000-1238460</t>
  </si>
  <si>
    <t>RCQ-1000-1238470</t>
  </si>
  <si>
    <t>RCQ-1000-1238480</t>
  </si>
  <si>
    <t>RCQ-1000-1238490</t>
  </si>
  <si>
    <t>RCQ-1000-1238500</t>
  </si>
  <si>
    <t>RCQ-1000-1426080</t>
  </si>
  <si>
    <t>RCQ-1000-1426090</t>
  </si>
  <si>
    <t>RCQ-1000-1426100</t>
  </si>
  <si>
    <t>RCQ-1000-1426110</t>
  </si>
  <si>
    <t>RCQ-1000-1426120</t>
  </si>
  <si>
    <t>RCQ-1000-1426130</t>
  </si>
  <si>
    <t>RCQ-1000-1426140</t>
  </si>
  <si>
    <t>RCQ-1000-1426150</t>
  </si>
  <si>
    <t>RCQ-1000-1426160</t>
  </si>
  <si>
    <t>RCQ-1000-1426170</t>
  </si>
  <si>
    <t>RCQ-1000-1426180</t>
  </si>
  <si>
    <t>RCQ-1000-1426190</t>
  </si>
  <si>
    <t>RCQ-1000-1426200</t>
  </si>
  <si>
    <t>RCQ-1000-1426210</t>
  </si>
  <si>
    <t>RCQ-1000-1426220</t>
  </si>
  <si>
    <t>RCQ-1000-1426230</t>
  </si>
  <si>
    <t>RCQ-1000-1426240</t>
  </si>
  <si>
    <t>RCQ-1000-1426250</t>
  </si>
  <si>
    <t>RCQ-1000-1426260</t>
  </si>
  <si>
    <t>RCQ-1000-1426270</t>
  </si>
  <si>
    <t>RCQ-1000-1426280</t>
  </si>
  <si>
    <t>RCQ-1000-1426290</t>
  </si>
  <si>
    <t>RCQ-1000-1426300</t>
  </si>
  <si>
    <t>RCQ-1000-1426310</t>
  </si>
  <si>
    <t>RCQ-1000-1426320</t>
  </si>
  <si>
    <t>RCQ-1000-1426330</t>
  </si>
  <si>
    <t>RCQ-1000-1426340</t>
  </si>
  <si>
    <t>RCQ-1000-1426350</t>
  </si>
  <si>
    <t>RCQ-1000-1426360</t>
  </si>
  <si>
    <t>RCQ-1000-1426370</t>
  </si>
  <si>
    <t>RCQ-1000-1426380</t>
  </si>
  <si>
    <t>RCQ-1000-1426390</t>
  </si>
  <si>
    <t>RCQ-1000-1426400</t>
  </si>
  <si>
    <t>RCQ-1000-1426410</t>
  </si>
  <si>
    <t>RCQ-1000-1426420</t>
  </si>
  <si>
    <t>RCQ-1000-1426430</t>
  </si>
  <si>
    <t>RCQ-1000-1426440</t>
  </si>
  <si>
    <t>RCQ-1000-1426450</t>
  </si>
  <si>
    <t>RCQ-1000-1426460</t>
  </si>
  <si>
    <t>RCQ-1000-1426470</t>
  </si>
  <si>
    <t>RCQ-1000-1426480</t>
  </si>
  <si>
    <t>RCQ-1000-1426490</t>
  </si>
  <si>
    <t>RCQ-1000-1426500</t>
  </si>
  <si>
    <t>RCQ-1000-1430080</t>
  </si>
  <si>
    <t>RCQ-1000-1430090</t>
  </si>
  <si>
    <t>RCQ-1000-1430100</t>
  </si>
  <si>
    <t>RCQ-1000-1430110</t>
  </si>
  <si>
    <t>RCQ-1000-1430120</t>
  </si>
  <si>
    <t>RCQ-1000-1430130</t>
  </si>
  <si>
    <t>RCQ-1000-1430140</t>
  </si>
  <si>
    <t>RCQ-1000-1430150</t>
  </si>
  <si>
    <t>RCQ-1000-1430160</t>
  </si>
  <si>
    <t>RCQ-1000-1430170</t>
  </si>
  <si>
    <t>RCQ-1000-1430180</t>
  </si>
  <si>
    <t>RCQ-1000-1430190</t>
  </si>
  <si>
    <t>RCQ-1000-1430200</t>
  </si>
  <si>
    <t>RCQ-1000-1430210</t>
  </si>
  <si>
    <t>RCQ-1000-1430220</t>
  </si>
  <si>
    <t>RCQ-1000-1430230</t>
  </si>
  <si>
    <t>RCQ-1000-1430240</t>
  </si>
  <si>
    <t>RCQ-1000-1430250</t>
  </si>
  <si>
    <t>RCQ-1000-1430260</t>
  </si>
  <si>
    <t>RCQ-1000-1430270</t>
  </si>
  <si>
    <t>RCQ-1000-1430280</t>
  </si>
  <si>
    <t>RCQ-1000-1430290</t>
  </si>
  <si>
    <t>RCQ-1000-1430300</t>
  </si>
  <si>
    <t>RCQ-1000-1430310</t>
  </si>
  <si>
    <t>RCQ-1000-1430320</t>
  </si>
  <si>
    <t>RCQ-1000-1430330</t>
  </si>
  <si>
    <t>RCQ-1000-1430340</t>
  </si>
  <si>
    <t>RCQ-1000-1430350</t>
  </si>
  <si>
    <t>RCQ-1000-1430360</t>
  </si>
  <si>
    <t>RCQ-1000-1430370</t>
  </si>
  <si>
    <t>RCQ-1000-1430380</t>
  </si>
  <si>
    <t>RCQ-1000-1430390</t>
  </si>
  <si>
    <t>RCQ-1000-1430400</t>
  </si>
  <si>
    <t>RCQ-1000-1430410</t>
  </si>
  <si>
    <t>RCQ-1000-1430420</t>
  </si>
  <si>
    <t>RCQ-1000-1430430</t>
  </si>
  <si>
    <t>RCQ-1000-1430440</t>
  </si>
  <si>
    <t>RCQ-1000-1430450</t>
  </si>
  <si>
    <t>RCQ-1000-1430460</t>
  </si>
  <si>
    <t>RCQ-1000-1430470</t>
  </si>
  <si>
    <t>RCQ-1000-1430480</t>
  </si>
  <si>
    <t>RCQ-1000-1430490</t>
  </si>
  <si>
    <t>RCQ-1000-1430500</t>
  </si>
  <si>
    <t>RCQ-1000-1438080</t>
  </si>
  <si>
    <t>RCQ-1000-1438090</t>
  </si>
  <si>
    <t>RCQ-1000-1438100</t>
  </si>
  <si>
    <t>RCQ-1000-1438110</t>
  </si>
  <si>
    <t>RCQ-1000-1438120</t>
  </si>
  <si>
    <t>RCQ-1000-1438130</t>
  </si>
  <si>
    <t>RCQ-1000-1438140</t>
  </si>
  <si>
    <t>RCQ-1000-1438150</t>
  </si>
  <si>
    <t>RCQ-1000-1438160</t>
  </si>
  <si>
    <t>RCQ-1000-1438170</t>
  </si>
  <si>
    <t>RCQ-1000-1438180</t>
  </si>
  <si>
    <t>RCQ-1000-1438190</t>
  </si>
  <si>
    <t>RCQ-1000-1438200</t>
  </si>
  <si>
    <t>RCQ-1000-1438210</t>
  </si>
  <si>
    <t>RCQ-1000-1438220</t>
  </si>
  <si>
    <t>RCQ-1000-1438230</t>
  </si>
  <si>
    <t>RCQ-1000-1438240</t>
  </si>
  <si>
    <t>RCQ-1000-1438250</t>
  </si>
  <si>
    <t>RCQ-1000-1438260</t>
  </si>
  <si>
    <t>RCQ-1000-1438270</t>
  </si>
  <si>
    <t>RCQ-1000-1438280</t>
  </si>
  <si>
    <t>RCQ-1000-1438290</t>
  </si>
  <si>
    <t>RCQ-1000-1438300</t>
  </si>
  <si>
    <t>RCQ-1000-1438310</t>
  </si>
  <si>
    <t>RCQ-1000-1438320</t>
  </si>
  <si>
    <t>RCQ-1000-1438330</t>
  </si>
  <si>
    <t>RCQ-1000-1438340</t>
  </si>
  <si>
    <t>RCQ-1000-1438350</t>
  </si>
  <si>
    <t>RCQ-1000-1438360</t>
  </si>
  <si>
    <t>RCQ-1000-1438370</t>
  </si>
  <si>
    <t>RCQ-1000-1438380</t>
  </si>
  <si>
    <t>RCQ-1000-1438390</t>
  </si>
  <si>
    <t>RCQ-1000-1438400</t>
  </si>
  <si>
    <t>RCQ-1000-1438410</t>
  </si>
  <si>
    <t>RCQ-1000-1438420</t>
  </si>
  <si>
    <t>RCQ-1000-1438430</t>
  </si>
  <si>
    <t>RCQ-1000-1438440</t>
  </si>
  <si>
    <t>RCQ-1000-1438450</t>
  </si>
  <si>
    <t>RCQ-1000-1438460</t>
  </si>
  <si>
    <t>RCQ-1000-1438470</t>
  </si>
  <si>
    <t>RCQ-1000-1438480</t>
  </si>
  <si>
    <t>RCQ-1000-1438490</t>
  </si>
  <si>
    <t>RCQ-1000-1438500</t>
  </si>
  <si>
    <t>RCQF-1000-0826080</t>
  </si>
  <si>
    <t>RCQF-1000-0826090</t>
  </si>
  <si>
    <t>RCQF-1000-0826100</t>
  </si>
  <si>
    <t>RCQF-1000-0826110</t>
  </si>
  <si>
    <t>RCQF-1000-0826120</t>
  </si>
  <si>
    <t>RCQF-1000-0826130</t>
  </si>
  <si>
    <t>RCQF-1000-0826140</t>
  </si>
  <si>
    <t>RCQF-1000-0826150</t>
  </si>
  <si>
    <t>RCQF-1000-0826160</t>
  </si>
  <si>
    <t>RCQF-1000-0826170</t>
  </si>
  <si>
    <t>RCQF-1000-0826180</t>
  </si>
  <si>
    <t>RCQF-1000-0826190</t>
  </si>
  <si>
    <t>RCQF-1000-0826200</t>
  </si>
  <si>
    <t>RCQF-1000-0826210</t>
  </si>
  <si>
    <t>RCQF-1000-0826220</t>
  </si>
  <si>
    <t>RCQF-1000-0826230</t>
  </si>
  <si>
    <t>RCQF-1000-0826260</t>
  </si>
  <si>
    <t>RCQF-1000-0826250</t>
  </si>
  <si>
    <t>RCQF-1000-0826270</t>
  </si>
  <si>
    <t>RCQF-1000-0826280</t>
  </si>
  <si>
    <t>RCQF-1000-0826290</t>
  </si>
  <si>
    <t>RCQF-1000-0826300</t>
  </si>
  <si>
    <t>RCQF-1000-0826310</t>
  </si>
  <si>
    <t>RCQF-1000-0826320</t>
  </si>
  <si>
    <t>RCQF-1000-0826340</t>
  </si>
  <si>
    <t>RCQF-1000-0826350</t>
  </si>
  <si>
    <t>RCQF-1000-0826360</t>
  </si>
  <si>
    <t>RCQF-1000-0826370</t>
  </si>
  <si>
    <t>RCQF-1000-0826380</t>
  </si>
  <si>
    <t>RCQF-1000-0830080</t>
  </si>
  <si>
    <t>RCQF-1000-0830090</t>
  </si>
  <si>
    <t>RCQF-1000-0830100</t>
  </si>
  <si>
    <t>RCQF-1000-0830110</t>
  </si>
  <si>
    <t>RCQF-1000-0830120</t>
  </si>
  <si>
    <t>RCQF-1000-0830130</t>
  </si>
  <si>
    <t>RCQF-1000-0830140</t>
  </si>
  <si>
    <t>RCQF-1000-0830150</t>
  </si>
  <si>
    <t>RCQF-1000-0830160</t>
  </si>
  <si>
    <t>RCQF-1000-0830170</t>
  </si>
  <si>
    <t>RCQF-1000-0830180</t>
  </si>
  <si>
    <t>RCQF-1000-0830190</t>
  </si>
  <si>
    <t>RCQF-1000-0830200</t>
  </si>
  <si>
    <t>RCQF-1000-0830210</t>
  </si>
  <si>
    <t>RCQF-1000-0830220</t>
  </si>
  <si>
    <t>RCQF-1000-0830230</t>
  </si>
  <si>
    <t>RCQF-1000-0830300</t>
  </si>
  <si>
    <t>RCQF-1000-0830250</t>
  </si>
  <si>
    <t>RCQF-1000-0830260</t>
  </si>
  <si>
    <t>RCQF-1000-0830270</t>
  </si>
  <si>
    <t>RCQF-1000-0830280</t>
  </si>
  <si>
    <t>RCQF-1000-0830290</t>
  </si>
  <si>
    <t>RCQF-1000-0830310</t>
  </si>
  <si>
    <t>RCQF-1000-0830330</t>
  </si>
  <si>
    <t>RCQF-1000-0830340</t>
  </si>
  <si>
    <t>RCQF-1000-0830350</t>
  </si>
  <si>
    <t>RCQF-1000-0830360</t>
  </si>
  <si>
    <t>RCQF-1000-0830370</t>
  </si>
  <si>
    <t>RCQF-1000-0830380</t>
  </si>
  <si>
    <t>RCQF-1000-0838080</t>
  </si>
  <si>
    <t>RCQF-1000-0838090</t>
  </si>
  <si>
    <t>RCQF-1000-0838100</t>
  </si>
  <si>
    <t>RCQF-1000-0838110</t>
  </si>
  <si>
    <t>RCQF-1000-0838120</t>
  </si>
  <si>
    <t>RCQF-1000-0838130</t>
  </si>
  <si>
    <t>RCQF-1000-0838140</t>
  </si>
  <si>
    <t>RCQF-1000-0838150</t>
  </si>
  <si>
    <t>RCQF-1000-0838160</t>
  </si>
  <si>
    <t>RCQF-1000-0838170</t>
  </si>
  <si>
    <t>RCQF-1000-0838180</t>
  </si>
  <si>
    <t>RCQF-1000-0838190</t>
  </si>
  <si>
    <t>RCQF-1000-0838200</t>
  </si>
  <si>
    <t>RCQF-1000-0838210</t>
  </si>
  <si>
    <t>RCQF-1000-0838220</t>
  </si>
  <si>
    <t>RCQF-1000-0838230</t>
  </si>
  <si>
    <t>RCQF-1000-0838240</t>
  </si>
  <si>
    <t>RCQF-1000-0838250</t>
  </si>
  <si>
    <t>RCQF-1000-0838260</t>
  </si>
  <si>
    <t>RCQF-1000-0838270</t>
  </si>
  <si>
    <t>RCQF-1000-0838280</t>
  </si>
  <si>
    <t>RCQF-1000-0838290</t>
  </si>
  <si>
    <t>RCQF-1000-0838300</t>
  </si>
  <si>
    <t>RCQF-1000-0838310</t>
  </si>
  <si>
    <t>RCQF-1000-0838320</t>
  </si>
  <si>
    <t>RCQF-1000-0838330</t>
  </si>
  <si>
    <t>RCQF-1000-0838340</t>
  </si>
  <si>
    <t>RCQF-1000-0838350</t>
  </si>
  <si>
    <t>RCQF-1000-0838360</t>
  </si>
  <si>
    <t>RCQF-1000-0838370</t>
  </si>
  <si>
    <t>RCQF-1000-0838380</t>
  </si>
  <si>
    <t>RCQF-1000-1226080</t>
  </si>
  <si>
    <t>RCQF-1000-1226090</t>
  </si>
  <si>
    <t>RCQF-1000-1226100</t>
  </si>
  <si>
    <t>RCQF-1000-1226110</t>
  </si>
  <si>
    <t>RCQF-1000-1226120</t>
  </si>
  <si>
    <t>RCQF-1000-1226130</t>
  </si>
  <si>
    <t>RCQF-1000-1226140</t>
  </si>
  <si>
    <t>RCQF-1000-1226150</t>
  </si>
  <si>
    <t>RCQF-1000-1226160</t>
  </si>
  <si>
    <t>RCQF-1000-1226170</t>
  </si>
  <si>
    <t>RCQF-1000-1226180</t>
  </si>
  <si>
    <t>RCQF-1000-1226190</t>
  </si>
  <si>
    <t>RCQF-1000-1226200</t>
  </si>
  <si>
    <t>RCQF-1000-1226210</t>
  </si>
  <si>
    <t>RCQF-1000-1226220</t>
  </si>
  <si>
    <t>RCQF-1000-1226230</t>
  </si>
  <si>
    <t>RCQF-1000-1226240</t>
  </si>
  <si>
    <t>RCQF-1000-1226250</t>
  </si>
  <si>
    <t>RCQF-1000-1226260</t>
  </si>
  <si>
    <t>RCQF-1000-1226270</t>
  </si>
  <si>
    <t>RCQF-1000-1226280</t>
  </si>
  <si>
    <t>RCQF-1000-1226290</t>
  </si>
  <si>
    <t>RCQF-1000-1226300</t>
  </si>
  <si>
    <t>RCQF-1000-1226310</t>
  </si>
  <si>
    <t>RCQF-1000-1226320</t>
  </si>
  <si>
    <t>RCQF-1000-1226330</t>
  </si>
  <si>
    <t>RCQF-1000-1226340</t>
  </si>
  <si>
    <t>RCQF-1000-1226350</t>
  </si>
  <si>
    <t>RCQF-1000-1226360</t>
  </si>
  <si>
    <t>RCQF-1000-1226370</t>
  </si>
  <si>
    <t>RCQF-1000-1226380</t>
  </si>
  <si>
    <t>RCQF-1000-1226390</t>
  </si>
  <si>
    <t>RCQF-1000-1226400</t>
  </si>
  <si>
    <t>RCQF-1000-1226410</t>
  </si>
  <si>
    <t>RCQF-1000-1226420</t>
  </si>
  <si>
    <t>RCQF-1000-1226430</t>
  </si>
  <si>
    <t>RCQF-1000-1226440</t>
  </si>
  <si>
    <t>RCQF-1000-1226450</t>
  </si>
  <si>
    <t>RCQF-1000-1226460</t>
  </si>
  <si>
    <t>RCQF-1000-1226470</t>
  </si>
  <si>
    <t>RCQF-1000-1226480</t>
  </si>
  <si>
    <t>RCQF-1000-1226490</t>
  </si>
  <si>
    <t>RCQF-1000-1226500</t>
  </si>
  <si>
    <t>RCQF-1000-1230080</t>
  </si>
  <si>
    <t>RCQF-1000-1230090</t>
  </si>
  <si>
    <t>RCQF-1000-1230100</t>
  </si>
  <si>
    <t>RCQF-1000-1230110</t>
  </si>
  <si>
    <t>RCQF-1000-1230120</t>
  </si>
  <si>
    <t>RCQF-1000-1230130</t>
  </si>
  <si>
    <t>RCQF-1000-1230140</t>
  </si>
  <si>
    <t>RCQF-1000-1230150</t>
  </si>
  <si>
    <t>RCQF-1000-1230160</t>
  </si>
  <si>
    <t>RCQF-1000-1230170</t>
  </si>
  <si>
    <t>RCQF-1000-1230180</t>
  </si>
  <si>
    <t>RCQF-1000-1230190</t>
  </si>
  <si>
    <t>RCQF-1000-1230200</t>
  </si>
  <si>
    <t>RCQF-1000-1230210</t>
  </si>
  <si>
    <t>RCQF-1000-1230220</t>
  </si>
  <si>
    <t>RCQF-1000-1230230</t>
  </si>
  <si>
    <t>RCQF-1000-1230240</t>
  </si>
  <si>
    <t>RCQF-1000-1230250</t>
  </si>
  <si>
    <t>RCQF-1000-1230260</t>
  </si>
  <si>
    <t>RCQF-1000-1230270</t>
  </si>
  <si>
    <t>RCQF-1000-1230280</t>
  </si>
  <si>
    <t>RCQF-1000-1230290</t>
  </si>
  <si>
    <t>RCQF-1000-1230300</t>
  </si>
  <si>
    <t>RCQF-1000-1230310</t>
  </si>
  <si>
    <t>RCQF-1000-1230320</t>
  </si>
  <si>
    <t>RCQF-1000-1230330</t>
  </si>
  <si>
    <t>RCQF-1000-1230340</t>
  </si>
  <si>
    <t>RCQF-1000-1230350</t>
  </si>
  <si>
    <t>RCQF-1000-1230360</t>
  </si>
  <si>
    <t>RCQF-1000-1230370</t>
  </si>
  <si>
    <t>RCQF-1000-1230380</t>
  </si>
  <si>
    <t>RCQF-1000-1230390</t>
  </si>
  <si>
    <t>RCQF-1000-1230400</t>
  </si>
  <si>
    <t>RCQF-1000-1230410</t>
  </si>
  <si>
    <t>RCQF-1000-1230420</t>
  </si>
  <si>
    <t>RCQF-1000-1230430</t>
  </si>
  <si>
    <t>RCQF-1000-1230440</t>
  </si>
  <si>
    <t>RCQF-1000-1230450</t>
  </si>
  <si>
    <t>RCQF-1000-1230460</t>
  </si>
  <si>
    <t>RCQF-1000-1230470</t>
  </si>
  <si>
    <t>RCQF-1000-1230480</t>
  </si>
  <si>
    <t>RCQF-1000-1230490</t>
  </si>
  <si>
    <t>RCQF-1000-1230500</t>
  </si>
  <si>
    <t>RCQF-1000-1238080</t>
  </si>
  <si>
    <t>RCQF-1000-1238090</t>
  </si>
  <si>
    <t>RCQF-1000-1238100</t>
  </si>
  <si>
    <t>RCQF-1000-1238110</t>
  </si>
  <si>
    <t>RCQF-1000-1238120</t>
  </si>
  <si>
    <t>RCQF-1000-1238130</t>
  </si>
  <si>
    <t>RCQF-1000-1238140</t>
  </si>
  <si>
    <t>RCQF-1000-1238150</t>
  </si>
  <si>
    <t>RCQF-1000-1238160</t>
  </si>
  <si>
    <t>RCQF-1000-1238170</t>
  </si>
  <si>
    <t>RCQF-1000-1238180</t>
  </si>
  <si>
    <t>RCQF-1000-1238190</t>
  </si>
  <si>
    <t>RCQF-1000-1238200</t>
  </si>
  <si>
    <t>RCQF-1000-1238210</t>
  </si>
  <si>
    <t>RCQF-1000-1238220</t>
  </si>
  <si>
    <t>RCQF-1000-1238230</t>
  </si>
  <si>
    <t>RCQF-1000-1238260</t>
  </si>
  <si>
    <t>RCQF-1000-1238250</t>
  </si>
  <si>
    <t>RCQF-1000-1238270</t>
  </si>
  <si>
    <t>RCQF-1000-1238280</t>
  </si>
  <si>
    <t>RCQF-1000-1238290</t>
  </si>
  <si>
    <t>RCQF-1000-1238300</t>
  </si>
  <si>
    <t>RCQF-1000-1238310</t>
  </si>
  <si>
    <t>RCQF-1000-1238320</t>
  </si>
  <si>
    <t>RCQF-1000-1238330</t>
  </si>
  <si>
    <t>RCQF-1000-1238340</t>
  </si>
  <si>
    <t>RCQF-1000-1238350</t>
  </si>
  <si>
    <t>RCQF-1000-1238380</t>
  </si>
  <si>
    <t>RCQF-1000-1238370</t>
  </si>
  <si>
    <t>RCQF-1000-1238390</t>
  </si>
  <si>
    <t>RCQF-1000-1238400</t>
  </si>
  <si>
    <t>RCQF-1000-1238410</t>
  </si>
  <si>
    <t>RCQF-1000-1238420</t>
  </si>
  <si>
    <t>RCQF-1000-1238430</t>
  </si>
  <si>
    <t>RCQF-1000-1238440</t>
  </si>
  <si>
    <t>RCQF-1000-1238450</t>
  </si>
  <si>
    <t>RCQF-1000-1238460</t>
  </si>
  <si>
    <t>RCQF-1000-1238470</t>
  </si>
  <si>
    <t>RCQF-1000-1238480</t>
  </si>
  <si>
    <t>RCQF-1000-1238490</t>
  </si>
  <si>
    <t>RCQF-1000-1238500</t>
  </si>
  <si>
    <t>RCQF-1000-1426080</t>
  </si>
  <si>
    <t>RCQF-1000-1426090</t>
  </si>
  <si>
    <t>RCQF-1000-1426100</t>
  </si>
  <si>
    <t>RCQF-1000-1426110</t>
  </si>
  <si>
    <t>RCQF-1000-1426120</t>
  </si>
  <si>
    <t>RCQF-1000-1426130</t>
  </si>
  <si>
    <t>RCQF-1000-1426140</t>
  </si>
  <si>
    <t>RCQF-1000-1426150</t>
  </si>
  <si>
    <t>RCQF-1000-1426160</t>
  </si>
  <si>
    <t>RCQF-1000-1426170</t>
  </si>
  <si>
    <t>RCQF-1000-1426180</t>
  </si>
  <si>
    <t>RCQF-1000-1426190</t>
  </si>
  <si>
    <t>RCQF-1000-1426200</t>
  </si>
  <si>
    <t>RCQF-1000-1426210</t>
  </si>
  <si>
    <t>RCQF-1000-1426220</t>
  </si>
  <si>
    <t>RCQF-1000-1426230</t>
  </si>
  <si>
    <t>RCQF-1000-1426240</t>
  </si>
  <si>
    <t>RCQF-1000-1426250</t>
  </si>
  <si>
    <t>RCQF-1000-1426260</t>
  </si>
  <si>
    <t>RCQF-1000-1426270</t>
  </si>
  <si>
    <t>RCQF-1000-1426280</t>
  </si>
  <si>
    <t>RCQF-1000-1426290</t>
  </si>
  <si>
    <t>RCQF-1000-1426300</t>
  </si>
  <si>
    <t>RCQF-1000-1426310</t>
  </si>
  <si>
    <t>RCQF-1000-1426320</t>
  </si>
  <si>
    <t>RCQF-1000-1426330</t>
  </si>
  <si>
    <t>RCQF-1000-1426340</t>
  </si>
  <si>
    <t>RCQF-1000-1426350</t>
  </si>
  <si>
    <t>RCQF-1000-1426360</t>
  </si>
  <si>
    <t>RCQF-1000-1426370</t>
  </si>
  <si>
    <t>RCQF-1000-1426380</t>
  </si>
  <si>
    <t>RCQF-1000-1426390</t>
  </si>
  <si>
    <t>RCQF-1000-1426400</t>
  </si>
  <si>
    <t>RCQF-1000-1426410</t>
  </si>
  <si>
    <t>RCQF-1000-1426420</t>
  </si>
  <si>
    <t>RCQF-1000-1426430</t>
  </si>
  <si>
    <t>RCQF-1000-1426440</t>
  </si>
  <si>
    <t>RCQF-1000-1426450</t>
  </si>
  <si>
    <t>RCQF-1000-1426460</t>
  </si>
  <si>
    <t>RCQF-1000-1426470</t>
  </si>
  <si>
    <t>RCQF-1000-1426480</t>
  </si>
  <si>
    <t>RCQF-1000-1426490</t>
  </si>
  <si>
    <t>RCQF-1000-1426500</t>
  </si>
  <si>
    <t>RCQF-1000-1430080</t>
  </si>
  <si>
    <t>RCQF-1000-1430090</t>
  </si>
  <si>
    <t>RCQF-1000-1430100</t>
  </si>
  <si>
    <t>RCQF-1000-1430110</t>
  </si>
  <si>
    <t>RCQF-1000-1430120</t>
  </si>
  <si>
    <t>RCQF-1000-1430130</t>
  </si>
  <si>
    <t>RCQF-1000-1430140</t>
  </si>
  <si>
    <t>RCQF-1000-1430150</t>
  </si>
  <si>
    <t>RCQF-1000-1430160</t>
  </si>
  <si>
    <t>RCQF-1000-1430170</t>
  </si>
  <si>
    <t>RCQF-1000-1430180</t>
  </si>
  <si>
    <t>RCQF-1000-1430190</t>
  </si>
  <si>
    <t>RCQF-1000-1430200</t>
  </si>
  <si>
    <t>RCQF-1000-1430210</t>
  </si>
  <si>
    <t>RCQF-1000-1430220</t>
  </si>
  <si>
    <t>RCQF-1000-1430230</t>
  </si>
  <si>
    <t>RCQF-1000-1430240</t>
  </si>
  <si>
    <t>RCQF-1000-1430250</t>
  </si>
  <si>
    <t>RCQF-1000-1430260</t>
  </si>
  <si>
    <t>RCQF-1000-1430270</t>
  </si>
  <si>
    <t>RCQF-1000-1430280</t>
  </si>
  <si>
    <t>RCQF-1000-1430290</t>
  </si>
  <si>
    <t>RCQF-1000-1430300</t>
  </si>
  <si>
    <t>RCQF-1000-1430310</t>
  </si>
  <si>
    <t>RCQF-1000-1430320</t>
  </si>
  <si>
    <t>RCQF-1000-1430330</t>
  </si>
  <si>
    <t>RCQF-1000-1430340</t>
  </si>
  <si>
    <t>RCQF-1000-1430350</t>
  </si>
  <si>
    <t>RCQF-1000-1430360</t>
  </si>
  <si>
    <t>RCQF-1000-1430370</t>
  </si>
  <si>
    <t>RCQF-1000-1430380</t>
  </si>
  <si>
    <t>RCQF-1000-1430390</t>
  </si>
  <si>
    <t>RCQF-1000-1430400</t>
  </si>
  <si>
    <t>RCQF-1000-1430410</t>
  </si>
  <si>
    <t>RCQF-1000-1430420</t>
  </si>
  <si>
    <t>RCQF-1000-1430430</t>
  </si>
  <si>
    <t>RCQF-1000-1430440</t>
  </si>
  <si>
    <t>RCQF-1000-1430450</t>
  </si>
  <si>
    <t>RCQF-1000-1430460</t>
  </si>
  <si>
    <t>RCQF-1000-1430470</t>
  </si>
  <si>
    <t>RCQF-1000-1430480</t>
  </si>
  <si>
    <t>RCQF-1000-1430490</t>
  </si>
  <si>
    <t>RCQF-1000-1430500</t>
  </si>
  <si>
    <t>RCQF-1000-1438080</t>
  </si>
  <si>
    <t>RCQF-1000-1438090</t>
  </si>
  <si>
    <t>RCQF-1000-1438100</t>
  </si>
  <si>
    <t>RCQF-1000-1438110</t>
  </si>
  <si>
    <t>RCQF-1000-1438120</t>
  </si>
  <si>
    <t>RCQF-1000-1438130</t>
  </si>
  <si>
    <t>RCQF-1000-1438140</t>
  </si>
  <si>
    <t>RCQF-1000-1438150</t>
  </si>
  <si>
    <t>RCQF-1000-1438160</t>
  </si>
  <si>
    <t>RCQF-1000-1438170</t>
  </si>
  <si>
    <t>RCQF-1000-1438180</t>
  </si>
  <si>
    <t>RCQF-1000-1438190</t>
  </si>
  <si>
    <t>RCQF-1000-1438200</t>
  </si>
  <si>
    <t>RCQF-1000-1438210</t>
  </si>
  <si>
    <t>RCQF-1000-1438220</t>
  </si>
  <si>
    <t>RCQF-1000-1438230</t>
  </si>
  <si>
    <t>RCQF-1000-1438240</t>
  </si>
  <si>
    <t>RCQF-1000-1438250</t>
  </si>
  <si>
    <t>RCQF-1000-1438260</t>
  </si>
  <si>
    <t>RCQF-1000-1438270</t>
  </si>
  <si>
    <t>RCQF-1000-1438280</t>
  </si>
  <si>
    <t>RCQF-1000-1438290</t>
  </si>
  <si>
    <t>RCQF-1000-1438300</t>
  </si>
  <si>
    <t>RCQF-1000-1438310</t>
  </si>
  <si>
    <t>RCQF-1000-1438320</t>
  </si>
  <si>
    <t>RCQF-1000-1438330</t>
  </si>
  <si>
    <t>RCQF-1000-1438340</t>
  </si>
  <si>
    <t>RCQF-1000-1438350</t>
  </si>
  <si>
    <t>RCQF-1000-1438360</t>
  </si>
  <si>
    <t>RCQF-1000-1438370</t>
  </si>
  <si>
    <t>RCQF-1000-1438380</t>
  </si>
  <si>
    <t>RCQF-1000-1438390</t>
  </si>
  <si>
    <t>RCQF-1000-1438400</t>
  </si>
  <si>
    <t>RCQF-1000-1438410</t>
  </si>
  <si>
    <t>RCQF-1000-1438420</t>
  </si>
  <si>
    <t>RCQF-1000-1438430</t>
  </si>
  <si>
    <t>RCQF-1000-1438440</t>
  </si>
  <si>
    <t>RCQF-1000-1438450</t>
  </si>
  <si>
    <t>RCQF-1000-1438460</t>
  </si>
  <si>
    <t>RCQF-1000-1438470</t>
  </si>
  <si>
    <t>RCQF-1000-1438480</t>
  </si>
  <si>
    <t>RCQF-1000-1438490</t>
  </si>
  <si>
    <t>RCQF-1000-1438500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</si>
  <si>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- 15 атм.
Давление опрессовки - 25 атм.
Температура теплоносителя - 120⁰С
Подключение - внутренняя резьба 1/2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</si>
  <si>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Труба PE-Xa/EVOH из сшитого полиэтилена с антидиффузионным слоем для напольного отопления, красная</t>
  </si>
  <si>
    <t>16х2.0</t>
  </si>
  <si>
    <t>RPX-0002-101620</t>
  </si>
  <si>
    <t>RPX-0002-241620</t>
  </si>
  <si>
    <t>RPX-0002-501620</t>
  </si>
  <si>
    <t>RAL-1210-050004</t>
  </si>
  <si>
    <t>RAL-1210-050006</t>
  </si>
  <si>
    <t>RAL-1210-050008</t>
  </si>
  <si>
    <t>RAL-1210-050010</t>
  </si>
  <si>
    <t>RAL-1210-050012</t>
  </si>
  <si>
    <t>RAL-1210-035004</t>
  </si>
  <si>
    <t>RAL-1210-035006</t>
  </si>
  <si>
    <t>RAL-1210-035008</t>
  </si>
  <si>
    <t>RAL-1210-035010</t>
  </si>
  <si>
    <t>RAL-1210-035012</t>
  </si>
  <si>
    <t>RAL-0210-050004</t>
  </si>
  <si>
    <t>RAL-0210-050006</t>
  </si>
  <si>
    <t>RAL-0210-050008</t>
  </si>
  <si>
    <t>RAL-0210-050010</t>
  </si>
  <si>
    <t>RAL-0210-050012</t>
  </si>
  <si>
    <t>RAL-3210-050004</t>
  </si>
  <si>
    <t>RAL-3210-050006</t>
  </si>
  <si>
    <t>RAL-3210-050008</t>
  </si>
  <si>
    <t>RAL-3210-050010</t>
  </si>
  <si>
    <t>RAL-3210-050012</t>
  </si>
  <si>
    <t>RAL-3210-020006</t>
  </si>
  <si>
    <t>RAL-3210-020008</t>
  </si>
  <si>
    <t>RAL-3210-020010</t>
  </si>
  <si>
    <t>RAL-3210-020012</t>
  </si>
  <si>
    <t>RAL-3210-020014</t>
  </si>
  <si>
    <t>RBM-1210-050004</t>
  </si>
  <si>
    <t>RBM-1210-050006</t>
  </si>
  <si>
    <t>RBM-1210-050008</t>
  </si>
  <si>
    <t>RBM-1210-050010</t>
  </si>
  <si>
    <t>RBM-1210-050012</t>
  </si>
  <si>
    <t>RBM-1210-035004</t>
  </si>
  <si>
    <t>RBM-1210-035006</t>
  </si>
  <si>
    <t>RBM-1210-035008</t>
  </si>
  <si>
    <t>RBM-1210-035010</t>
  </si>
  <si>
    <t>RBM-1210-035012</t>
  </si>
  <si>
    <t>RBM-0210-050004</t>
  </si>
  <si>
    <t>RBM-0210-050006</t>
  </si>
  <si>
    <t>RBM-0210-050008</t>
  </si>
  <si>
    <t>RBM-0210-050010</t>
  </si>
  <si>
    <t>RBM-0210-050012</t>
  </si>
  <si>
    <t>RBM-3210-050004</t>
  </si>
  <si>
    <t>RBM-3210-050006</t>
  </si>
  <si>
    <t>RBM-3210-050008</t>
  </si>
  <si>
    <t>RBM-3210-050010</t>
  </si>
  <si>
    <t>RBM-3210-050012</t>
  </si>
  <si>
    <t>RBM-3210-020006</t>
  </si>
  <si>
    <t>RBM-3210-020008</t>
  </si>
  <si>
    <t>RBM-3210-020010</t>
  </si>
  <si>
    <t>RBM-3210-020012</t>
  </si>
  <si>
    <t>RBM-3210-020014</t>
  </si>
  <si>
    <t xml:space="preserve"> - </t>
  </si>
  <si>
    <t>Вес нетто, кг</t>
  </si>
  <si>
    <r>
      <t xml:space="preserve">Цена с НДС, </t>
    </r>
    <r>
      <rPr>
        <b/>
        <sz val="11"/>
        <color rgb="FFFF0000"/>
        <rFont val="Calibri"/>
        <family val="2"/>
        <charset val="204"/>
        <scheme val="minor"/>
      </rPr>
      <t>РУБ за шт.</t>
    </r>
  </si>
  <si>
    <r>
      <t xml:space="preserve">Цена с НДС, с учетом скидки, </t>
    </r>
    <r>
      <rPr>
        <b/>
        <sz val="11"/>
        <color rgb="FFFF0000"/>
        <rFont val="Calibri"/>
        <family val="2"/>
        <charset val="204"/>
        <scheme val="minor"/>
      </rPr>
      <t>РУБ за шт.</t>
    </r>
  </si>
  <si>
    <t>16х2.0-2.6</t>
  </si>
  <si>
    <t>20х2.8</t>
  </si>
  <si>
    <t>25х3.5</t>
  </si>
  <si>
    <t>RST-103008-xxx</t>
  </si>
  <si>
    <t>RST-103009-xxx</t>
  </si>
  <si>
    <t>RST-103010-xxx</t>
  </si>
  <si>
    <t>RST-103011-xxx</t>
  </si>
  <si>
    <t>RST-103012-xxx</t>
  </si>
  <si>
    <t>RST-103013-xxx</t>
  </si>
  <si>
    <t>RST-103014-xxx</t>
  </si>
  <si>
    <t>RST-103015-xxx</t>
  </si>
  <si>
    <t>RST-103016-xxx</t>
  </si>
  <si>
    <t>RST-103017-xxx</t>
  </si>
  <si>
    <t>RST-103018-xxx</t>
  </si>
  <si>
    <t>RST-103019-xxx</t>
  </si>
  <si>
    <t>RST-103020-xxx</t>
  </si>
  <si>
    <t>RST-103021-xxx</t>
  </si>
  <si>
    <t>RST-103022-xxx</t>
  </si>
  <si>
    <t>RST-103023-xxx</t>
  </si>
  <si>
    <t>RST-103024-xxx</t>
  </si>
  <si>
    <t>RST-103025-xxx</t>
  </si>
  <si>
    <t>RST-103026-xxx</t>
  </si>
  <si>
    <t>RST-103027-xxx</t>
  </si>
  <si>
    <t>RST-103028-xxx</t>
  </si>
  <si>
    <t>RST-103029-xxx</t>
  </si>
  <si>
    <t>RST-103030-xxx</t>
  </si>
  <si>
    <t>RST-103031-xxx</t>
  </si>
  <si>
    <t>RST-103032-xxx</t>
  </si>
  <si>
    <t>RST-103033-xxx</t>
  </si>
  <si>
    <t>RST-103034-xxx</t>
  </si>
  <si>
    <t>RST-103035-xxx</t>
  </si>
  <si>
    <t>RST-103036-xxx</t>
  </si>
  <si>
    <t>RST-103037-xxx</t>
  </si>
  <si>
    <t>RST-103038-xxx</t>
  </si>
  <si>
    <t>RST-103039-xxx</t>
  </si>
  <si>
    <t>RST-103040-xxx</t>
  </si>
  <si>
    <t>RST-103041-xxx</t>
  </si>
  <si>
    <t>RST-103042-xxx</t>
  </si>
  <si>
    <t>RST-103043-xxx</t>
  </si>
  <si>
    <t>RST-103044-xxx</t>
  </si>
  <si>
    <t>RST-103045-xxx</t>
  </si>
  <si>
    <t>RST-103046-xxx</t>
  </si>
  <si>
    <t>RST-103047-xxx</t>
  </si>
  <si>
    <t>RST-103048-xxx</t>
  </si>
  <si>
    <t>RST-103049-xxx</t>
  </si>
  <si>
    <t>RST-103050-xxx</t>
  </si>
  <si>
    <t>RST-105008-xxx</t>
  </si>
  <si>
    <t>RST-105009-xxx</t>
  </si>
  <si>
    <t>RST-105010-xxx</t>
  </si>
  <si>
    <t>RST-105011-xxx</t>
  </si>
  <si>
    <t>RST-105012-xxx</t>
  </si>
  <si>
    <t>RST-105013-xxx</t>
  </si>
  <si>
    <t>RST-105014-xxx</t>
  </si>
  <si>
    <t>RST-105015-xxx</t>
  </si>
  <si>
    <t>RST-105016-xxx</t>
  </si>
  <si>
    <t>RST-105017-xxx</t>
  </si>
  <si>
    <t>RST-105018-xxx</t>
  </si>
  <si>
    <t>RST-105019-xxx</t>
  </si>
  <si>
    <t>RST-105020-xxx</t>
  </si>
  <si>
    <t>RST-105021-xxx</t>
  </si>
  <si>
    <t>RST-105022-xxx</t>
  </si>
  <si>
    <t>RST-105023-xxx</t>
  </si>
  <si>
    <t>RST-105024-xxx</t>
  </si>
  <si>
    <t>RST-105025-xxx</t>
  </si>
  <si>
    <t>RST-105026-xxx</t>
  </si>
  <si>
    <t>RST-105027-xxx</t>
  </si>
  <si>
    <t>RST-105028-xxx</t>
  </si>
  <si>
    <t>RST-105029-xxx</t>
  </si>
  <si>
    <t>RST-105030-xxx</t>
  </si>
  <si>
    <t>RST-105031-xxx</t>
  </si>
  <si>
    <t>RST-105032-xxx</t>
  </si>
  <si>
    <t>RST-105033-xxx</t>
  </si>
  <si>
    <t>RST-105034-xxx</t>
  </si>
  <si>
    <t>RST-105035-xxx</t>
  </si>
  <si>
    <t>RST-105036-xxx</t>
  </si>
  <si>
    <t>RST-105037-xxx</t>
  </si>
  <si>
    <t>RST-105038-xxx</t>
  </si>
  <si>
    <t>RST-105039-xxx</t>
  </si>
  <si>
    <t>RST-105040-xxx</t>
  </si>
  <si>
    <t>RST-105041-xxx</t>
  </si>
  <si>
    <t>RST-105042-xxx</t>
  </si>
  <si>
    <t>RST-105043-xxx</t>
  </si>
  <si>
    <t>RST-105044-xxx</t>
  </si>
  <si>
    <t>RST-105045-xxx</t>
  </si>
  <si>
    <t>RST-105046-xxx</t>
  </si>
  <si>
    <t>RST-105047-xxx</t>
  </si>
  <si>
    <t>RST-105048-xxx</t>
  </si>
  <si>
    <t>RST-105049-xxx</t>
  </si>
  <si>
    <t>RST-105050-xxx</t>
  </si>
  <si>
    <t>RST-107504-xxx</t>
  </si>
  <si>
    <t>RST-107505-xxx</t>
  </si>
  <si>
    <t>RST-107506-xxx</t>
  </si>
  <si>
    <t>RST-107507-xxx</t>
  </si>
  <si>
    <t>RST-107508-xxx</t>
  </si>
  <si>
    <t>RST-107509-xxx</t>
  </si>
  <si>
    <t>RST-107510-xxx</t>
  </si>
  <si>
    <t>RST-107511-xxx</t>
  </si>
  <si>
    <t>RST-107512-xxx</t>
  </si>
  <si>
    <t>RST-107513-xxx</t>
  </si>
  <si>
    <t>RST-107514-xxx</t>
  </si>
  <si>
    <t>RST-107515-xxx</t>
  </si>
  <si>
    <t>RST-107516-xxx</t>
  </si>
  <si>
    <t>RST-109004-xxx</t>
  </si>
  <si>
    <t>RST-109005-xxx</t>
  </si>
  <si>
    <t>RST-109006-xxx</t>
  </si>
  <si>
    <t>RST-109007-xxx</t>
  </si>
  <si>
    <t>RST-109008-xxx</t>
  </si>
  <si>
    <t>RST-109009-xxx</t>
  </si>
  <si>
    <t>RST-109010-xxx</t>
  </si>
  <si>
    <t>RST-109011-xxx</t>
  </si>
  <si>
    <t>RST-109012-xxx</t>
  </si>
  <si>
    <t>RST-109013-xxx</t>
  </si>
  <si>
    <t>RST-109014-xxx</t>
  </si>
  <si>
    <t>RST-109015-xxx</t>
  </si>
  <si>
    <t>RST-109016-xxx</t>
  </si>
  <si>
    <t>RST-110004-xxx</t>
  </si>
  <si>
    <t>RST-110005-xxx</t>
  </si>
  <si>
    <t>RST-110006-xxx</t>
  </si>
  <si>
    <t>RST-110007-xxx</t>
  </si>
  <si>
    <t>RST-110008-xxx</t>
  </si>
  <si>
    <t>RST-110009-xxx</t>
  </si>
  <si>
    <t>RST-110010-xxx</t>
  </si>
  <si>
    <t>RST-110011-xxx</t>
  </si>
  <si>
    <t>RST-110012-xxx</t>
  </si>
  <si>
    <t>RST-110013-xxx</t>
  </si>
  <si>
    <t>RST-110014-xxx</t>
  </si>
  <si>
    <t>RST-110015-xxx</t>
  </si>
  <si>
    <t>RST-110016-xxx</t>
  </si>
  <si>
    <t>RST-112004-xxx</t>
  </si>
  <si>
    <t>RST-112005-xxx</t>
  </si>
  <si>
    <t>RST-112006-xxx</t>
  </si>
  <si>
    <t>RST-112007-xxx</t>
  </si>
  <si>
    <t>RST-112008-xxx</t>
  </si>
  <si>
    <t>RST-112009-xxx</t>
  </si>
  <si>
    <t>RST-112010-xxx</t>
  </si>
  <si>
    <t>RST-112011-xxx</t>
  </si>
  <si>
    <t>RST-112012-xxx</t>
  </si>
  <si>
    <t>RST-112013-xxx</t>
  </si>
  <si>
    <t>RST-112014-xxx</t>
  </si>
  <si>
    <t>RST-112015-xxx</t>
  </si>
  <si>
    <t>RST-112016-xxx</t>
  </si>
  <si>
    <t>RST-115004-xxx</t>
  </si>
  <si>
    <t>RST-115005-xxx</t>
  </si>
  <si>
    <t>RST-115006-xxx</t>
  </si>
  <si>
    <t>RST-115007-xxx</t>
  </si>
  <si>
    <t>RST-115008-xxx</t>
  </si>
  <si>
    <t>RST-115009-xxx</t>
  </si>
  <si>
    <t>RST-115010-xxx</t>
  </si>
  <si>
    <t>RST-115011-xxx</t>
  </si>
  <si>
    <t>RST-115012-xxx</t>
  </si>
  <si>
    <t>RST-115013-xxx</t>
  </si>
  <si>
    <t>RST-115014-xxx</t>
  </si>
  <si>
    <t>RST-115015-xxx</t>
  </si>
  <si>
    <t>RST-115016-xxx</t>
  </si>
  <si>
    <t>RST-117504-xxx</t>
  </si>
  <si>
    <t>RST-117505-xxx</t>
  </si>
  <si>
    <t>RST-117506-xxx</t>
  </si>
  <si>
    <t>RST-117507-xxx</t>
  </si>
  <si>
    <t>RST-117508-xxx</t>
  </si>
  <si>
    <t>RST-117509-xxx</t>
  </si>
  <si>
    <t>RST-117510-xxx</t>
  </si>
  <si>
    <t>RST-117511-xxx</t>
  </si>
  <si>
    <t>RST-117512-xxx</t>
  </si>
  <si>
    <t>RST-117513-xxx</t>
  </si>
  <si>
    <t>RST-117514-xxx</t>
  </si>
  <si>
    <t>RST-117515-xxx</t>
  </si>
  <si>
    <t>RST-117516-xxx</t>
  </si>
  <si>
    <t>RST-120004-xxx</t>
  </si>
  <si>
    <t>RST-120005-xxx</t>
  </si>
  <si>
    <t>RST-120006-xxx</t>
  </si>
  <si>
    <t>RST-120007-xxx</t>
  </si>
  <si>
    <t>RST-120008-xxx</t>
  </si>
  <si>
    <t>RST-120009-xxx</t>
  </si>
  <si>
    <t>RST-120010-xxx</t>
  </si>
  <si>
    <t>RST-120011-xxx</t>
  </si>
  <si>
    <t>RST-120012-xxx</t>
  </si>
  <si>
    <t>RST-120013-xxx</t>
  </si>
  <si>
    <t>RST-120014-xxx</t>
  </si>
  <si>
    <t>RST-120015-xxx</t>
  </si>
  <si>
    <t>RST-120016-xxx</t>
  </si>
  <si>
    <t>RST-203008-xxx</t>
  </si>
  <si>
    <t>RST-203009-xxx</t>
  </si>
  <si>
    <t>RST-203010-xxx</t>
  </si>
  <si>
    <t>RST-203011-xxx</t>
  </si>
  <si>
    <t>RST-203012-xxx</t>
  </si>
  <si>
    <t>RST-203013-xxx</t>
  </si>
  <si>
    <t>RST-203014-xxx</t>
  </si>
  <si>
    <t>RST-203015-xxx</t>
  </si>
  <si>
    <t>RST-203016-xxx</t>
  </si>
  <si>
    <t>RST-203017-xxx</t>
  </si>
  <si>
    <t>RST-203018-xxx</t>
  </si>
  <si>
    <t>RST-203019-xxx</t>
  </si>
  <si>
    <t>RST-203020-xxx</t>
  </si>
  <si>
    <t>RST-203021-xxx</t>
  </si>
  <si>
    <t>RST-203022-xxx</t>
  </si>
  <si>
    <t>RST-203023-xxx</t>
  </si>
  <si>
    <t>RST-203024-xxx</t>
  </si>
  <si>
    <t>RST-203025-xxx</t>
  </si>
  <si>
    <t>RST-203026-xxx</t>
  </si>
  <si>
    <t>RST-203027-xxx</t>
  </si>
  <si>
    <t>RST-203028-xxx</t>
  </si>
  <si>
    <t>RST-203029-xxx</t>
  </si>
  <si>
    <t>RST-203030-xxx</t>
  </si>
  <si>
    <t>RST-203031-xxx</t>
  </si>
  <si>
    <t>RST-203032-xxx</t>
  </si>
  <si>
    <t>RST-203033-xxx</t>
  </si>
  <si>
    <t>RST-203034-xxx</t>
  </si>
  <si>
    <t>RST-203035-xxx</t>
  </si>
  <si>
    <t>RST-203036-xxx</t>
  </si>
  <si>
    <t>RST-203037-xxx</t>
  </si>
  <si>
    <t>RST-203038-xxx</t>
  </si>
  <si>
    <t>RST-203039-xxx</t>
  </si>
  <si>
    <t>RST-203040-xxx</t>
  </si>
  <si>
    <t>RST-203041-xxx</t>
  </si>
  <si>
    <t>RST-203042-xxx</t>
  </si>
  <si>
    <t>RST-203043-xxx</t>
  </si>
  <si>
    <t>RST-203044-xxx</t>
  </si>
  <si>
    <t>RST-203045-xxx</t>
  </si>
  <si>
    <t>RST-203046-xxx</t>
  </si>
  <si>
    <t>RST-203047-xxx</t>
  </si>
  <si>
    <t>RST-203048-xxx</t>
  </si>
  <si>
    <t>RST-203049-xxx</t>
  </si>
  <si>
    <t>RST-203050-xxx</t>
  </si>
  <si>
    <t>RST-205008-xxx</t>
  </si>
  <si>
    <t>RST-205009-xxx</t>
  </si>
  <si>
    <t>RST-205010-xxx</t>
  </si>
  <si>
    <t>RST-205011-xxx</t>
  </si>
  <si>
    <t>RST-205012-xxx</t>
  </si>
  <si>
    <t>RST-205013-xxx</t>
  </si>
  <si>
    <t>RST-205014-xxx</t>
  </si>
  <si>
    <t>RST-205015-xxx</t>
  </si>
  <si>
    <t>RST-205016-xxx</t>
  </si>
  <si>
    <t>RST-205017-xxx</t>
  </si>
  <si>
    <t>RST-205018-xxx</t>
  </si>
  <si>
    <t>RST-205019-xxx</t>
  </si>
  <si>
    <t>RST-205020-xxx</t>
  </si>
  <si>
    <t>RST-205021-xxx</t>
  </si>
  <si>
    <t>RST-205022-xxx</t>
  </si>
  <si>
    <t>RST-205023-xxx</t>
  </si>
  <si>
    <t>RST-205024-xxx</t>
  </si>
  <si>
    <t>RST-205025-xxx</t>
  </si>
  <si>
    <t>RST-205026-xxx</t>
  </si>
  <si>
    <t>RST-205027-xxx</t>
  </si>
  <si>
    <t>RST-205028-xxx</t>
  </si>
  <si>
    <t>RST-205029-xxx</t>
  </si>
  <si>
    <t>RST-205030-xxx</t>
  </si>
  <si>
    <t>RST-205031-xxx</t>
  </si>
  <si>
    <t>RST-205032-xxx</t>
  </si>
  <si>
    <t>RST-205033-xxx</t>
  </si>
  <si>
    <t>RST-205034-xxx</t>
  </si>
  <si>
    <t>RST-205035-xxx</t>
  </si>
  <si>
    <t>RST-205036-xxx</t>
  </si>
  <si>
    <t>RST-205037-xxx</t>
  </si>
  <si>
    <t>RST-205038-xxx</t>
  </si>
  <si>
    <t>RST-205039-xxx</t>
  </si>
  <si>
    <t>RST-205040-xxx</t>
  </si>
  <si>
    <t>RST-205041-xxx</t>
  </si>
  <si>
    <t>RST-205042-xxx</t>
  </si>
  <si>
    <t>RST-205043-xxx</t>
  </si>
  <si>
    <t>RST-205044-xxx</t>
  </si>
  <si>
    <t>RST-205045-xxx</t>
  </si>
  <si>
    <t>RST-205046-xxx</t>
  </si>
  <si>
    <t>RST-205047-xxx</t>
  </si>
  <si>
    <t>RST-205048-xxx</t>
  </si>
  <si>
    <t>RST-205049-xxx</t>
  </si>
  <si>
    <t>RST-205050-xxx</t>
  </si>
  <si>
    <t>RST-207504-xxx</t>
  </si>
  <si>
    <t>RST-207505-xxx</t>
  </si>
  <si>
    <t>RST-207506-xxx</t>
  </si>
  <si>
    <t>RST-207507-xxx</t>
  </si>
  <si>
    <t>RST-207508-xxx</t>
  </si>
  <si>
    <t>RST-207509-xxx</t>
  </si>
  <si>
    <t>RST-207510-xxx</t>
  </si>
  <si>
    <t>RST-207511-xxx</t>
  </si>
  <si>
    <t>RST-207512-xxx</t>
  </si>
  <si>
    <t>RST-207513-xxx</t>
  </si>
  <si>
    <t>RST-207514-xxx</t>
  </si>
  <si>
    <t>RST-207515-xxx</t>
  </si>
  <si>
    <t>RST-207516-xxx</t>
  </si>
  <si>
    <t>RST-209004-xxx</t>
  </si>
  <si>
    <t>RST-209005-xxx</t>
  </si>
  <si>
    <t>RST-209006-xxx</t>
  </si>
  <si>
    <t>RST-209007-xxx</t>
  </si>
  <si>
    <t>RST-209008-xxx</t>
  </si>
  <si>
    <t>RST-209009-xxx</t>
  </si>
  <si>
    <t>RST-209010-xxx</t>
  </si>
  <si>
    <t>RST-209011-xxx</t>
  </si>
  <si>
    <t>RST-209012-xxx</t>
  </si>
  <si>
    <t>RST-209013-xxx</t>
  </si>
  <si>
    <t>RST-209014-xxx</t>
  </si>
  <si>
    <t>RST-209015-xxx</t>
  </si>
  <si>
    <t>RST-209016-xxx</t>
  </si>
  <si>
    <t>RST-210004-xxx</t>
  </si>
  <si>
    <t>RST-210005-xxx</t>
  </si>
  <si>
    <t>RST-210006-xxx</t>
  </si>
  <si>
    <t>RST-210007-xxx</t>
  </si>
  <si>
    <t>RST-210008-xxx</t>
  </si>
  <si>
    <t>RST-210009-xxx</t>
  </si>
  <si>
    <t>RST-210010-xxx</t>
  </si>
  <si>
    <t>RST-210011-xxx</t>
  </si>
  <si>
    <t>RST-210012-xxx</t>
  </si>
  <si>
    <t>RST-210013-xxx</t>
  </si>
  <si>
    <t>RST-210014-xxx</t>
  </si>
  <si>
    <t>RST-210015-xxx</t>
  </si>
  <si>
    <t>RST-210016-xxx</t>
  </si>
  <si>
    <t>RST-212004-xxx</t>
  </si>
  <si>
    <t>RST-212005-xxx</t>
  </si>
  <si>
    <t>RST-212006-xxx</t>
  </si>
  <si>
    <t>RST-212007-xxx</t>
  </si>
  <si>
    <t>RST-212008-xxx</t>
  </si>
  <si>
    <t>RST-212009-xxx</t>
  </si>
  <si>
    <t>RST-212010-xxx</t>
  </si>
  <si>
    <t>RST-212011-xxx</t>
  </si>
  <si>
    <t>RST-212012-xxx</t>
  </si>
  <si>
    <t>RST-212013-xxx</t>
  </si>
  <si>
    <t>RST-212014-xxx</t>
  </si>
  <si>
    <t>RST-212015-xxx</t>
  </si>
  <si>
    <t>RST-212016-xxx</t>
  </si>
  <si>
    <t>RST-215004-xxx</t>
  </si>
  <si>
    <t>RST-215005-xxx</t>
  </si>
  <si>
    <t>RST-215006-xxx</t>
  </si>
  <si>
    <t>RST-215007-xxx</t>
  </si>
  <si>
    <t>RST-215008-xxx</t>
  </si>
  <si>
    <t>RST-215009-xxx</t>
  </si>
  <si>
    <t>RST-215010-xxx</t>
  </si>
  <si>
    <t>RST-215011-xxx</t>
  </si>
  <si>
    <t>RST-215012-xxx</t>
  </si>
  <si>
    <t>RST-215013-xxx</t>
  </si>
  <si>
    <t>RST-215014-xxx</t>
  </si>
  <si>
    <t>RST-215015-xxx</t>
  </si>
  <si>
    <t>RST-215016-xxx</t>
  </si>
  <si>
    <t>RST-217504-xxx</t>
  </si>
  <si>
    <t>RST-217505-xxx</t>
  </si>
  <si>
    <t>RST-217506-xxx</t>
  </si>
  <si>
    <t>RST-217507-xxx</t>
  </si>
  <si>
    <t>RST-217508-xxx</t>
  </si>
  <si>
    <t>RST-217509-xxx</t>
  </si>
  <si>
    <t>RST-217510-xxx</t>
  </si>
  <si>
    <t>RST-217511-xxx</t>
  </si>
  <si>
    <t>RST-217512-xxx</t>
  </si>
  <si>
    <t>RST-217513-xxx</t>
  </si>
  <si>
    <t>RST-217514-xxx</t>
  </si>
  <si>
    <t>RST-217515-xxx</t>
  </si>
  <si>
    <t>RST-217516-xxx</t>
  </si>
  <si>
    <t>RST-220004-xxx</t>
  </si>
  <si>
    <t>RST-220005-xxx</t>
  </si>
  <si>
    <t>RST-220006-xxx</t>
  </si>
  <si>
    <t>RST-220007-xxx</t>
  </si>
  <si>
    <t>RST-220008-xxx</t>
  </si>
  <si>
    <t>RST-220009-xxx</t>
  </si>
  <si>
    <t>RST-220010-xxx</t>
  </si>
  <si>
    <t>RST-220011-xxx</t>
  </si>
  <si>
    <t>RST-220012-xxx</t>
  </si>
  <si>
    <t>RST-220013-xxx</t>
  </si>
  <si>
    <t>RST-220014-xxx</t>
  </si>
  <si>
    <t>RST-220015-xxx</t>
  </si>
  <si>
    <t>RST-220016-xxx</t>
  </si>
  <si>
    <t>RST-303008-xxx</t>
  </si>
  <si>
    <t>RST-303009-xxx</t>
  </si>
  <si>
    <t>RST-303010-xxx</t>
  </si>
  <si>
    <t>RST-303011-xxx</t>
  </si>
  <si>
    <t>RST-303012-xxx</t>
  </si>
  <si>
    <t>RST-303013-xxx</t>
  </si>
  <si>
    <t>RST-303014-xxx</t>
  </si>
  <si>
    <t>RST-303015-xxx</t>
  </si>
  <si>
    <t>RST-303016-xxx</t>
  </si>
  <si>
    <t>RST-303017-xxx</t>
  </si>
  <si>
    <t>RST-303018-xxx</t>
  </si>
  <si>
    <t>RST-303019-xxx</t>
  </si>
  <si>
    <t>RST-303020-xxx</t>
  </si>
  <si>
    <t>RST-303021-xxx</t>
  </si>
  <si>
    <t>RST-303022-xxx</t>
  </si>
  <si>
    <t>RST-303023-xxx</t>
  </si>
  <si>
    <t>RST-303024-xxx</t>
  </si>
  <si>
    <t>RST-303025-xxx</t>
  </si>
  <si>
    <t>RST-303026-xxx</t>
  </si>
  <si>
    <t>RST-303027-xxx</t>
  </si>
  <si>
    <t>RST-303028-xxx</t>
  </si>
  <si>
    <t>RST-303029-xxx</t>
  </si>
  <si>
    <t>RST-303030-xxx</t>
  </si>
  <si>
    <t>RST-303031-xxx</t>
  </si>
  <si>
    <t>RST-303032-xxx</t>
  </si>
  <si>
    <t>RST-303033-xxx</t>
  </si>
  <si>
    <t>RST-303034-xxx</t>
  </si>
  <si>
    <t>RST-303035-xxx</t>
  </si>
  <si>
    <t>RST-303036-xxx</t>
  </si>
  <si>
    <t>RST-303037-xxx</t>
  </si>
  <si>
    <t>RST-303038-xxx</t>
  </si>
  <si>
    <t>RST-303039-xxx</t>
  </si>
  <si>
    <t>RST-303040-xxx</t>
  </si>
  <si>
    <t>RST-303041-xxx</t>
  </si>
  <si>
    <t>RST-303042-xxx</t>
  </si>
  <si>
    <t>RST-303043-xxx</t>
  </si>
  <si>
    <t>RST-303044-xxx</t>
  </si>
  <si>
    <t>RST-303045-xxx</t>
  </si>
  <si>
    <t>RST-303046-xxx</t>
  </si>
  <si>
    <t>RST-303047-xxx</t>
  </si>
  <si>
    <t>RST-303048-xxx</t>
  </si>
  <si>
    <t>RST-303049-xxx</t>
  </si>
  <si>
    <t>RST-303050-xxx</t>
  </si>
  <si>
    <t>RST-305008-xxx</t>
  </si>
  <si>
    <t>RST-305009-xxx</t>
  </si>
  <si>
    <t>RST-305010-xxx</t>
  </si>
  <si>
    <t>RST-305011-xxx</t>
  </si>
  <si>
    <t>RST-305012-xxx</t>
  </si>
  <si>
    <t>RST-305013-xxx</t>
  </si>
  <si>
    <t>RST-305014-xxx</t>
  </si>
  <si>
    <t>RST-305015-xxx</t>
  </si>
  <si>
    <t>RST-305016-xxx</t>
  </si>
  <si>
    <t>RST-305017-xxx</t>
  </si>
  <si>
    <t>RST-305018-xxx</t>
  </si>
  <si>
    <t>RST-305019-xxx</t>
  </si>
  <si>
    <t>RST-305020-xxx</t>
  </si>
  <si>
    <t>RST-305021-xxx</t>
  </si>
  <si>
    <t>RST-305022-xxx</t>
  </si>
  <si>
    <t>RST-305023-xxx</t>
  </si>
  <si>
    <t>RST-305024-xxx</t>
  </si>
  <si>
    <t>RST-305025-xxx</t>
  </si>
  <si>
    <t>RST-305026-xxx</t>
  </si>
  <si>
    <t>RST-305027-xxx</t>
  </si>
  <si>
    <t>RST-305028-xxx</t>
  </si>
  <si>
    <t>RST-305029-xxx</t>
  </si>
  <si>
    <t>RST-305030-xxx</t>
  </si>
  <si>
    <t>RST-305031-xxx</t>
  </si>
  <si>
    <t>RST-305032-xxx</t>
  </si>
  <si>
    <t>RST-305033-xxx</t>
  </si>
  <si>
    <t>RST-305034-xxx</t>
  </si>
  <si>
    <t>RST-305035-xxx</t>
  </si>
  <si>
    <t>RST-305036-xxx</t>
  </si>
  <si>
    <t>RST-305037-xxx</t>
  </si>
  <si>
    <t>RST-305038-xxx</t>
  </si>
  <si>
    <t>RST-305039-xxx</t>
  </si>
  <si>
    <t>RST-305040-xxx</t>
  </si>
  <si>
    <t>RST-305041-xxx</t>
  </si>
  <si>
    <t>RST-305042-xxx</t>
  </si>
  <si>
    <t>RST-305043-xxx</t>
  </si>
  <si>
    <t>RST-305044-xxx</t>
  </si>
  <si>
    <t>RST-305045-xxx</t>
  </si>
  <si>
    <t>RST-305046-xxx</t>
  </si>
  <si>
    <t>RST-305047-xxx</t>
  </si>
  <si>
    <t>RST-305048-xxx</t>
  </si>
  <si>
    <t>RST-305049-xxx</t>
  </si>
  <si>
    <t>RST-305050-xxx</t>
  </si>
  <si>
    <t>RST-307504-xxx</t>
  </si>
  <si>
    <t>RST-307505-xxx</t>
  </si>
  <si>
    <t>RST-307506-xxx</t>
  </si>
  <si>
    <t>RST-307507-xxx</t>
  </si>
  <si>
    <t>RST-307508-xxx</t>
  </si>
  <si>
    <t>RST-307509-xxx</t>
  </si>
  <si>
    <t>RST-307510-xxx</t>
  </si>
  <si>
    <t>RST-307511-xxx</t>
  </si>
  <si>
    <t>RST-307512-xxx</t>
  </si>
  <si>
    <t>RST-307513-xxx</t>
  </si>
  <si>
    <t>RST-307514-xxx</t>
  </si>
  <si>
    <t>RST-307515-xxx</t>
  </si>
  <si>
    <t>RST-309004-xxx</t>
  </si>
  <si>
    <t>RST-309005-xxx</t>
  </si>
  <si>
    <t>RST-309006-xxx</t>
  </si>
  <si>
    <t>RST-309007-xxx</t>
  </si>
  <si>
    <t>RST-309008-xxx</t>
  </si>
  <si>
    <t>RST-309009-xxx</t>
  </si>
  <si>
    <t>RST-309010-xxx</t>
  </si>
  <si>
    <t>RST-309011-xxx</t>
  </si>
  <si>
    <t>RST-309012-xxx</t>
  </si>
  <si>
    <t>RST-309013-xxx</t>
  </si>
  <si>
    <t>RST-309014-xxx</t>
  </si>
  <si>
    <t>RST-309015-xxx</t>
  </si>
  <si>
    <t>RST-310004-xxx</t>
  </si>
  <si>
    <t>RST-310005-xxx</t>
  </si>
  <si>
    <t>RST-310006-xxx</t>
  </si>
  <si>
    <t>RST-310007-xxx</t>
  </si>
  <si>
    <t>RST-310008-xxx</t>
  </si>
  <si>
    <t>RST-310009-xxx</t>
  </si>
  <si>
    <t>RST-310010-xxx</t>
  </si>
  <si>
    <t>RST-310011-xxx</t>
  </si>
  <si>
    <t>RST-310012-xxx</t>
  </si>
  <si>
    <t>RST-310013-xxx</t>
  </si>
  <si>
    <t>RST-310014-xxx</t>
  </si>
  <si>
    <t>RST-310015-xxx</t>
  </si>
  <si>
    <t>RST-312004-xxx</t>
  </si>
  <si>
    <t>RST-312005-xxx</t>
  </si>
  <si>
    <t>RST-312006-xxx</t>
  </si>
  <si>
    <t>RST-312007-xxx</t>
  </si>
  <si>
    <t>RST-312008-xxx</t>
  </si>
  <si>
    <t>RST-312009-xxx</t>
  </si>
  <si>
    <t>RST-312010-xxx</t>
  </si>
  <si>
    <t>RST-312011-xxx</t>
  </si>
  <si>
    <t>RST-312012-xxx</t>
  </si>
  <si>
    <t>RST-312013-xxx</t>
  </si>
  <si>
    <t>RST-312014-xxx</t>
  </si>
  <si>
    <t>RST-312015-xxx</t>
  </si>
  <si>
    <t>RST-315004-xxx</t>
  </si>
  <si>
    <t>RST-315005-xxx</t>
  </si>
  <si>
    <t>RST-315006-xxx</t>
  </si>
  <si>
    <t>RST-315007-xxx</t>
  </si>
  <si>
    <t>RST-315008-xxx</t>
  </si>
  <si>
    <t>RST-315009-xxx</t>
  </si>
  <si>
    <t>RST-315010-xxx</t>
  </si>
  <si>
    <t>RST-315011-xxx</t>
  </si>
  <si>
    <t>RST-315012-xxx</t>
  </si>
  <si>
    <t>RST-315013-xxx</t>
  </si>
  <si>
    <t>RST-315014-xxx</t>
  </si>
  <si>
    <t>RST-315015-xxx</t>
  </si>
  <si>
    <t>RST-317504-xxx</t>
  </si>
  <si>
    <t>RST-317505-xxx</t>
  </si>
  <si>
    <t>RST-317506-xxx</t>
  </si>
  <si>
    <t>RST-317507-xxx</t>
  </si>
  <si>
    <t>RST-317508-xxx</t>
  </si>
  <si>
    <t>RST-317509-xxx</t>
  </si>
  <si>
    <t>RST-317510-xxx</t>
  </si>
  <si>
    <t>RST-317511-xxx</t>
  </si>
  <si>
    <t>RST-317512-xxx</t>
  </si>
  <si>
    <t>RST-317513-xxx</t>
  </si>
  <si>
    <t>RST-317514-xxx</t>
  </si>
  <si>
    <t>RST-317515-xxx</t>
  </si>
  <si>
    <t>RST-320004-xxx</t>
  </si>
  <si>
    <t>RST-320005-xxx</t>
  </si>
  <si>
    <t>RST-320006-xxx</t>
  </si>
  <si>
    <t>RST-320007-xxx</t>
  </si>
  <si>
    <t>RST-320008-xxx</t>
  </si>
  <si>
    <t>RST-320009-xxx</t>
  </si>
  <si>
    <t>RST-320010-xxx</t>
  </si>
  <si>
    <t>RST-320011-xxx</t>
  </si>
  <si>
    <t>RST-320012-xxx</t>
  </si>
  <si>
    <t>RST-320013-xxx</t>
  </si>
  <si>
    <t>RST-320014-xxx</t>
  </si>
  <si>
    <t>RST-320015-xxx</t>
  </si>
  <si>
    <t>RST 1030/08</t>
  </si>
  <si>
    <t>RST 1030/09</t>
  </si>
  <si>
    <t>RST 1030/10</t>
  </si>
  <si>
    <t>RST 1030/11</t>
  </si>
  <si>
    <t>RST 1030/12</t>
  </si>
  <si>
    <t>RST 1030/13</t>
  </si>
  <si>
    <t>RST 1030/14</t>
  </si>
  <si>
    <t>RST 1030/15</t>
  </si>
  <si>
    <t>RST 1030/16</t>
  </si>
  <si>
    <t>RST 1030/17</t>
  </si>
  <si>
    <t>RST 1030/18</t>
  </si>
  <si>
    <t>RST 1030/19</t>
  </si>
  <si>
    <t>RST 1030/20</t>
  </si>
  <si>
    <t>RST 1030/21</t>
  </si>
  <si>
    <t>RST 1030/22</t>
  </si>
  <si>
    <t>RST 1030/23</t>
  </si>
  <si>
    <t>RST 1030/24</t>
  </si>
  <si>
    <t>RST 1030/25</t>
  </si>
  <si>
    <t>RST 1030/26</t>
  </si>
  <si>
    <t>RST 1030/27</t>
  </si>
  <si>
    <t>RST 1030/28</t>
  </si>
  <si>
    <t>RST 1030/29</t>
  </si>
  <si>
    <t>RST 1030/30</t>
  </si>
  <si>
    <t>RST 1030/31</t>
  </si>
  <si>
    <t>RST 1030/32</t>
  </si>
  <si>
    <t>RST 1030/33</t>
  </si>
  <si>
    <t>RST 1030/34</t>
  </si>
  <si>
    <t>RST 1030/35</t>
  </si>
  <si>
    <t>RST 1030/36</t>
  </si>
  <si>
    <t>RST 1030/37</t>
  </si>
  <si>
    <t>RST 1030/38</t>
  </si>
  <si>
    <t>RST 1030/39</t>
  </si>
  <si>
    <t>RST 1030/40</t>
  </si>
  <si>
    <t>RST 1030/41</t>
  </si>
  <si>
    <t>RST 1030/42</t>
  </si>
  <si>
    <t>RST 1030/43</t>
  </si>
  <si>
    <t>RST 1030/44</t>
  </si>
  <si>
    <t>RST 1030/45</t>
  </si>
  <si>
    <t>RST 1030/46</t>
  </si>
  <si>
    <t>RST 1030/47</t>
  </si>
  <si>
    <t>RST 1030/48</t>
  </si>
  <si>
    <t>RST 1030/49</t>
  </si>
  <si>
    <t>RST 1030/50</t>
  </si>
  <si>
    <t>RST 1050/08</t>
  </si>
  <si>
    <t>RST 1050/09</t>
  </si>
  <si>
    <t>RST 1050/10</t>
  </si>
  <si>
    <t>RST 1050/11</t>
  </si>
  <si>
    <t>RST 1050/12</t>
  </si>
  <si>
    <t>RST 1050/13</t>
  </si>
  <si>
    <t>RST 1050/14</t>
  </si>
  <si>
    <t>RST 1050/15</t>
  </si>
  <si>
    <t>RST 1050/16</t>
  </si>
  <si>
    <t>RST 1050/17</t>
  </si>
  <si>
    <t>RST 1050/18</t>
  </si>
  <si>
    <t>RST 1050/19</t>
  </si>
  <si>
    <t>RST 1050/20</t>
  </si>
  <si>
    <t>RST 1050/21</t>
  </si>
  <si>
    <t>RST 1050/22</t>
  </si>
  <si>
    <t>RST 1050/23</t>
  </si>
  <si>
    <t>RST 1050/24</t>
  </si>
  <si>
    <t>RST 1050/25</t>
  </si>
  <si>
    <t>RST 1050/26</t>
  </si>
  <si>
    <t>RST 1050/27</t>
  </si>
  <si>
    <t>RST 1050/28</t>
  </si>
  <si>
    <t>RST 1050/29</t>
  </si>
  <si>
    <t>RST 1050/30</t>
  </si>
  <si>
    <t>RST 1050/31</t>
  </si>
  <si>
    <t>RST 1050/32</t>
  </si>
  <si>
    <t>RST 1050/33</t>
  </si>
  <si>
    <t>RST 1050/34</t>
  </si>
  <si>
    <t>RST 1050/35</t>
  </si>
  <si>
    <t>RST 1050/36</t>
  </si>
  <si>
    <t>RST 1050/37</t>
  </si>
  <si>
    <t>RST 1050/38</t>
  </si>
  <si>
    <t>RST 1050/39</t>
  </si>
  <si>
    <t>RST 1050/40</t>
  </si>
  <si>
    <t>RST 1050/41</t>
  </si>
  <si>
    <t>RST 1050/42</t>
  </si>
  <si>
    <t>RST 1050/43</t>
  </si>
  <si>
    <t>RST 1050/44</t>
  </si>
  <si>
    <t>RST 1050/45</t>
  </si>
  <si>
    <t>RST 1050/46</t>
  </si>
  <si>
    <t>RST 1050/47</t>
  </si>
  <si>
    <t>RST 1050/48</t>
  </si>
  <si>
    <t>RST 1050/49</t>
  </si>
  <si>
    <t>RST 1050/50</t>
  </si>
  <si>
    <t>RST 1075/04</t>
  </si>
  <si>
    <t>RST 1075/05</t>
  </si>
  <si>
    <t>RST 1075/06</t>
  </si>
  <si>
    <t>RST 1075/07</t>
  </si>
  <si>
    <t>RST 1075/08</t>
  </si>
  <si>
    <t>RST 1075/09</t>
  </si>
  <si>
    <t>RST 1075/10</t>
  </si>
  <si>
    <t>RST 1075/11</t>
  </si>
  <si>
    <t>RST 1075/12</t>
  </si>
  <si>
    <t>RST 1075/13</t>
  </si>
  <si>
    <t>RST 1075/14</t>
  </si>
  <si>
    <t>RST 1075/15</t>
  </si>
  <si>
    <t>RST 1075/16</t>
  </si>
  <si>
    <t>RST 1090/04</t>
  </si>
  <si>
    <t>RST 1090/05</t>
  </si>
  <si>
    <t>RST 1090/06</t>
  </si>
  <si>
    <t>RST 1090/07</t>
  </si>
  <si>
    <t>RST 1090/08</t>
  </si>
  <si>
    <t>RST 1090/09</t>
  </si>
  <si>
    <t>RST 1090/10</t>
  </si>
  <si>
    <t>RST 1090/11</t>
  </si>
  <si>
    <t>RST 1090/12</t>
  </si>
  <si>
    <t>RST 1090/13</t>
  </si>
  <si>
    <t>RST 1090/14</t>
  </si>
  <si>
    <t>RST 1090/15</t>
  </si>
  <si>
    <t>RST 1090/16</t>
  </si>
  <si>
    <t>RST 1100/04</t>
  </si>
  <si>
    <t>RST 1100/05</t>
  </si>
  <si>
    <t>RST 1100/06</t>
  </si>
  <si>
    <t>RST 1100/07</t>
  </si>
  <si>
    <t>RST 1100/08</t>
  </si>
  <si>
    <t>RST 1100/09</t>
  </si>
  <si>
    <t>RST 1100/10</t>
  </si>
  <si>
    <t>RST 1100/11</t>
  </si>
  <si>
    <t>RST 1100/12</t>
  </si>
  <si>
    <t>RST 1100/13</t>
  </si>
  <si>
    <t>RST 1100/14</t>
  </si>
  <si>
    <t>RST 1100/15</t>
  </si>
  <si>
    <t>RST 1100/16</t>
  </si>
  <si>
    <t>RST 1120/04</t>
  </si>
  <si>
    <t>RST 1120/05</t>
  </si>
  <si>
    <t>RST 1120/06</t>
  </si>
  <si>
    <t>RST 1120/07</t>
  </si>
  <si>
    <t>RST 1120/08</t>
  </si>
  <si>
    <t>RST 1120/09</t>
  </si>
  <si>
    <t>RST 1120/10</t>
  </si>
  <si>
    <t>RST 1120/11</t>
  </si>
  <si>
    <t>RST 1120/12</t>
  </si>
  <si>
    <t>RST 1120/13</t>
  </si>
  <si>
    <t>RST 1120/14</t>
  </si>
  <si>
    <t>RST 1120/15</t>
  </si>
  <si>
    <t>RST 1120/16</t>
  </si>
  <si>
    <t>RST 1150/04</t>
  </si>
  <si>
    <t>RST 1150/05</t>
  </si>
  <si>
    <t>RST 1150/06</t>
  </si>
  <si>
    <t>RST 1150/07</t>
  </si>
  <si>
    <t>RST 1150/08</t>
  </si>
  <si>
    <t>RST 1150/09</t>
  </si>
  <si>
    <t>RST 1150/10</t>
  </si>
  <si>
    <t>RST 1150/11</t>
  </si>
  <si>
    <t>RST 1150/12</t>
  </si>
  <si>
    <t>RST 1150/13</t>
  </si>
  <si>
    <t>RST 1150/14</t>
  </si>
  <si>
    <t>RST 1150/15</t>
  </si>
  <si>
    <t>RST 1150/16</t>
  </si>
  <si>
    <t>RST 1175/04</t>
  </si>
  <si>
    <t>RST 1175/05</t>
  </si>
  <si>
    <t>RST 1175/06</t>
  </si>
  <si>
    <t>RST 1175/07</t>
  </si>
  <si>
    <t>RST 1175/08</t>
  </si>
  <si>
    <t>RST 1175/09</t>
  </si>
  <si>
    <t>RST 1175/10</t>
  </si>
  <si>
    <t>RST 1175/11</t>
  </si>
  <si>
    <t>RST 1175/12</t>
  </si>
  <si>
    <t>RST 1175/13</t>
  </si>
  <si>
    <t>RST 1175/14</t>
  </si>
  <si>
    <t>RST 1175/15</t>
  </si>
  <si>
    <t>RST 1175/16</t>
  </si>
  <si>
    <t>RST 1200/04</t>
  </si>
  <si>
    <t>RST 1200/05</t>
  </si>
  <si>
    <t>RST 1200/06</t>
  </si>
  <si>
    <t>RST 1200/07</t>
  </si>
  <si>
    <t>RST 1200/08</t>
  </si>
  <si>
    <t>RST 1200/09</t>
  </si>
  <si>
    <t>RST 1200/10</t>
  </si>
  <si>
    <t>RST 1200/11</t>
  </si>
  <si>
    <t>RST 1200/12</t>
  </si>
  <si>
    <t>RST 1200/13</t>
  </si>
  <si>
    <t>RST 1200/14</t>
  </si>
  <si>
    <t>RST 1200/15</t>
  </si>
  <si>
    <t>RST 1200/16</t>
  </si>
  <si>
    <t>RST 2030/08</t>
  </si>
  <si>
    <t>RST 2030/09</t>
  </si>
  <si>
    <t>RST 2030/10</t>
  </si>
  <si>
    <t>RST 2030/11</t>
  </si>
  <si>
    <t>RST 2030/12</t>
  </si>
  <si>
    <t>RST 2030/13</t>
  </si>
  <si>
    <t>RST 2030/14</t>
  </si>
  <si>
    <t>RST 2030/15</t>
  </si>
  <si>
    <t>RST 2030/16</t>
  </si>
  <si>
    <t>RST 2030/17</t>
  </si>
  <si>
    <t>RST 2030/18</t>
  </si>
  <si>
    <t>RST 2030/19</t>
  </si>
  <si>
    <t>RST 2030/20</t>
  </si>
  <si>
    <t>RST 2030/21</t>
  </si>
  <si>
    <t>RST 2030/22</t>
  </si>
  <si>
    <t>RST 2030/23</t>
  </si>
  <si>
    <t>RST 2030/24</t>
  </si>
  <si>
    <t>RST 2030/25</t>
  </si>
  <si>
    <t>RST 2030/26</t>
  </si>
  <si>
    <t>RST 2030/27</t>
  </si>
  <si>
    <t>RST 2030/28</t>
  </si>
  <si>
    <t>RST 2030/29</t>
  </si>
  <si>
    <t>RST 2030/30</t>
  </si>
  <si>
    <t>RST 2030/31</t>
  </si>
  <si>
    <t>RST 2030/32</t>
  </si>
  <si>
    <t>RST 2030/33</t>
  </si>
  <si>
    <t>RST 2030/34</t>
  </si>
  <si>
    <t>RST 2030/35</t>
  </si>
  <si>
    <t>RST 2030/36</t>
  </si>
  <si>
    <t>RST 2030/37</t>
  </si>
  <si>
    <t>RST 2030/38</t>
  </si>
  <si>
    <t>RST 2030/39</t>
  </si>
  <si>
    <t>RST 2030/40</t>
  </si>
  <si>
    <t>RST 2030/41</t>
  </si>
  <si>
    <t>RST 2030/42</t>
  </si>
  <si>
    <t>RST 2030/43</t>
  </si>
  <si>
    <t>RST 2030/44</t>
  </si>
  <si>
    <t>RST 2030/45</t>
  </si>
  <si>
    <t>RST 2030/46</t>
  </si>
  <si>
    <t>RST 2030/47</t>
  </si>
  <si>
    <t>RST 2030/48</t>
  </si>
  <si>
    <t>RST 2030/49</t>
  </si>
  <si>
    <t>RST 2030/50</t>
  </si>
  <si>
    <t>RST 2050/08</t>
  </si>
  <si>
    <t>RST 2050/09</t>
  </si>
  <si>
    <t>RST 2050/10</t>
  </si>
  <si>
    <t>RST 2050/11</t>
  </si>
  <si>
    <t>RST 2050/12</t>
  </si>
  <si>
    <t>RST 2050/13</t>
  </si>
  <si>
    <t>RST 2050/14</t>
  </si>
  <si>
    <t>RST 2050/15</t>
  </si>
  <si>
    <t>RST 2050/16</t>
  </si>
  <si>
    <t>RST 2050/17</t>
  </si>
  <si>
    <t>RST 2050/18</t>
  </si>
  <si>
    <t>RST 2050/19</t>
  </si>
  <si>
    <t>RST 2050/20</t>
  </si>
  <si>
    <t>RST 2050/21</t>
  </si>
  <si>
    <t>RST 2050/22</t>
  </si>
  <si>
    <t>RST 2050/23</t>
  </si>
  <si>
    <t>RST 2050/24</t>
  </si>
  <si>
    <t>RST 2050/25</t>
  </si>
  <si>
    <t>RST 2050/26</t>
  </si>
  <si>
    <t>RST 2050/27</t>
  </si>
  <si>
    <t>RST 2050/28</t>
  </si>
  <si>
    <t>RST 2050/29</t>
  </si>
  <si>
    <t>RST 2050/30</t>
  </si>
  <si>
    <t>RST 2050/31</t>
  </si>
  <si>
    <t>RST 2050/32</t>
  </si>
  <si>
    <t>RST 2050/33</t>
  </si>
  <si>
    <t>RST 2050/34</t>
  </si>
  <si>
    <t>RST 2050/35</t>
  </si>
  <si>
    <t>RST 2050/36</t>
  </si>
  <si>
    <t>RST 2050/37</t>
  </si>
  <si>
    <t>RST 2050/38</t>
  </si>
  <si>
    <t>RST 2050/39</t>
  </si>
  <si>
    <t>RST 2050/40</t>
  </si>
  <si>
    <t>RST 2050/41</t>
  </si>
  <si>
    <t>RST 2050/42</t>
  </si>
  <si>
    <t>RST 2050/43</t>
  </si>
  <si>
    <t>RST 2050/44</t>
  </si>
  <si>
    <t>RST 2050/45</t>
  </si>
  <si>
    <t>RST 2050/46</t>
  </si>
  <si>
    <t>RST 2050/47</t>
  </si>
  <si>
    <t>RST 2050/48</t>
  </si>
  <si>
    <t>RST 2050/49</t>
  </si>
  <si>
    <t>RST 2050/50</t>
  </si>
  <si>
    <t>RST 2075/04</t>
  </si>
  <si>
    <t>RST 2075/05</t>
  </si>
  <si>
    <t>RST 2075/06</t>
  </si>
  <si>
    <t>RST 2075/07</t>
  </si>
  <si>
    <t>RST 2075/08</t>
  </si>
  <si>
    <t>RST 2075/09</t>
  </si>
  <si>
    <t>RST 2075/10</t>
  </si>
  <si>
    <t>RST 2075/11</t>
  </si>
  <si>
    <t>RST 2075/12</t>
  </si>
  <si>
    <t>RST 2075/13</t>
  </si>
  <si>
    <t>RST 2075/14</t>
  </si>
  <si>
    <t>RST 2075/15</t>
  </si>
  <si>
    <t>RST 2075/16</t>
  </si>
  <si>
    <t>RST 2090/04</t>
  </si>
  <si>
    <t>RST 2090/05</t>
  </si>
  <si>
    <t>RST 2090/06</t>
  </si>
  <si>
    <t>RST 2090/07</t>
  </si>
  <si>
    <t>RST 2090/08</t>
  </si>
  <si>
    <t>RST 2090/09</t>
  </si>
  <si>
    <t>RST 2090/10</t>
  </si>
  <si>
    <t>RST 2090/11</t>
  </si>
  <si>
    <t>RST 2090/12</t>
  </si>
  <si>
    <t>RST 2090/13</t>
  </si>
  <si>
    <t>RST 2090/14</t>
  </si>
  <si>
    <t>RST 2090/15</t>
  </si>
  <si>
    <t>RST 2090/16</t>
  </si>
  <si>
    <t>RST 2100/04</t>
  </si>
  <si>
    <t>RST 2100/05</t>
  </si>
  <si>
    <t>RST 2100/06</t>
  </si>
  <si>
    <t>RST 2100/07</t>
  </si>
  <si>
    <t>RST 2100/08</t>
  </si>
  <si>
    <t>RST 2100/09</t>
  </si>
  <si>
    <t>RST 2100/10</t>
  </si>
  <si>
    <t>RST 2100/11</t>
  </si>
  <si>
    <t>RST 2100/12</t>
  </si>
  <si>
    <t>RST 2100/13</t>
  </si>
  <si>
    <t>RST 2100/14</t>
  </si>
  <si>
    <t>RST 2100/15</t>
  </si>
  <si>
    <t>RST 2100/16</t>
  </si>
  <si>
    <t>RST 2120/04</t>
  </si>
  <si>
    <t>RST 2120/05</t>
  </si>
  <si>
    <t>RST 2120/06</t>
  </si>
  <si>
    <t>RST 2120/07</t>
  </si>
  <si>
    <t>RST 2120/08</t>
  </si>
  <si>
    <t>RST 2120/09</t>
  </si>
  <si>
    <t>RST 2120/10</t>
  </si>
  <si>
    <t>RST 2120/11</t>
  </si>
  <si>
    <t>RST 2120/12</t>
  </si>
  <si>
    <t>RST 2120/13</t>
  </si>
  <si>
    <t>RST 2120/14</t>
  </si>
  <si>
    <t>RST 2120/15</t>
  </si>
  <si>
    <t>RST 2120/16</t>
  </si>
  <si>
    <t>RST 2150/04</t>
  </si>
  <si>
    <t>RST 2150/05</t>
  </si>
  <si>
    <t>RST 2150/06</t>
  </si>
  <si>
    <t>RST 2150/07</t>
  </si>
  <si>
    <t>RST 2150/08</t>
  </si>
  <si>
    <t>RST 2150/09</t>
  </si>
  <si>
    <t>RST 2150/10</t>
  </si>
  <si>
    <t>RST 2150/11</t>
  </si>
  <si>
    <t>RST 2150/12</t>
  </si>
  <si>
    <t>RST 2150/13</t>
  </si>
  <si>
    <t>RST 2150/14</t>
  </si>
  <si>
    <t>RST 2150/15</t>
  </si>
  <si>
    <t>RST 2150/16</t>
  </si>
  <si>
    <t>RST 2175/04</t>
  </si>
  <si>
    <t>RST 2175/05</t>
  </si>
  <si>
    <t>RST 2175/06</t>
  </si>
  <si>
    <t>RST 2175/07</t>
  </si>
  <si>
    <t>RST 2175/08</t>
  </si>
  <si>
    <t>RST 2175/09</t>
  </si>
  <si>
    <t>RST 2175/10</t>
  </si>
  <si>
    <t>RST 2175/11</t>
  </si>
  <si>
    <t>RST 2175/12</t>
  </si>
  <si>
    <t>RST 2175/13</t>
  </si>
  <si>
    <t>RST 2175/14</t>
  </si>
  <si>
    <t>RST 2175/15</t>
  </si>
  <si>
    <t>RST 2175/16</t>
  </si>
  <si>
    <t>RST 2200/04</t>
  </si>
  <si>
    <t>RST 2200/05</t>
  </si>
  <si>
    <t>RST 2200/06</t>
  </si>
  <si>
    <t>RST 2200/07</t>
  </si>
  <si>
    <t>RST 2200/08</t>
  </si>
  <si>
    <t>RST 2200/09</t>
  </si>
  <si>
    <t>RST 2200/10</t>
  </si>
  <si>
    <t>RST 2200/11</t>
  </si>
  <si>
    <t>RST 2200/12</t>
  </si>
  <si>
    <t>RST 2200/13</t>
  </si>
  <si>
    <t>RST 2200/14</t>
  </si>
  <si>
    <t>RST 2200/15</t>
  </si>
  <si>
    <t>RST 2200/16</t>
  </si>
  <si>
    <t>RST 3030/08</t>
  </si>
  <si>
    <t>RST 3030/09</t>
  </si>
  <si>
    <t>RST 3030/10</t>
  </si>
  <si>
    <t>RST 3030/11</t>
  </si>
  <si>
    <t>RST 3030/12</t>
  </si>
  <si>
    <t>RST 3030/13</t>
  </si>
  <si>
    <t>RST 3030/14</t>
  </si>
  <si>
    <t>RST 3030/15</t>
  </si>
  <si>
    <t>RST 3030/16</t>
  </si>
  <si>
    <t>RST 3030/17</t>
  </si>
  <si>
    <t>RST 3030/18</t>
  </si>
  <si>
    <t>RST 3030/19</t>
  </si>
  <si>
    <t>RST 3030/20</t>
  </si>
  <si>
    <t>RST 3030/21</t>
  </si>
  <si>
    <t>RST 3030/22</t>
  </si>
  <si>
    <t>RST 3030/23</t>
  </si>
  <si>
    <t>RST 3030/24</t>
  </si>
  <si>
    <t>RST 3030/25</t>
  </si>
  <si>
    <t>RST 3030/26</t>
  </si>
  <si>
    <t>RST 3030/27</t>
  </si>
  <si>
    <t>RST 3030/28</t>
  </si>
  <si>
    <t>RST 3030/29</t>
  </si>
  <si>
    <t>RST 3030/30</t>
  </si>
  <si>
    <t>RST 3030/31</t>
  </si>
  <si>
    <t>RST 3030/32</t>
  </si>
  <si>
    <t>RST 3030/33</t>
  </si>
  <si>
    <t>RST 3030/34</t>
  </si>
  <si>
    <t>RST 3030/35</t>
  </si>
  <si>
    <t>RST 3030/36</t>
  </si>
  <si>
    <t>RST 3030/37</t>
  </si>
  <si>
    <t>RST 3030/38</t>
  </si>
  <si>
    <t>RST 3030/39</t>
  </si>
  <si>
    <t>RST 3030/40</t>
  </si>
  <si>
    <t>RST 3030/41</t>
  </si>
  <si>
    <t>RST 3030/42</t>
  </si>
  <si>
    <t>RST 3030/43</t>
  </si>
  <si>
    <t>RST 3030/44</t>
  </si>
  <si>
    <t>RST 3030/45</t>
  </si>
  <si>
    <t>RST 3030/46</t>
  </si>
  <si>
    <t>RST 3030/47</t>
  </si>
  <si>
    <t>RST 3030/48</t>
  </si>
  <si>
    <t>RST 3030/49</t>
  </si>
  <si>
    <t>RST 3030/50</t>
  </si>
  <si>
    <t>RST 3050/08</t>
  </si>
  <si>
    <t>RST 3050/09</t>
  </si>
  <si>
    <t>RST 3050/10</t>
  </si>
  <si>
    <t>RST 3050/11</t>
  </si>
  <si>
    <t>RST 3050/12</t>
  </si>
  <si>
    <t>RST 3050/13</t>
  </si>
  <si>
    <t>RST 3050/14</t>
  </si>
  <si>
    <t>RST 3050/15</t>
  </si>
  <si>
    <t>RST 3050/16</t>
  </si>
  <si>
    <t>RST 3050/17</t>
  </si>
  <si>
    <t>RST 3050/18</t>
  </si>
  <si>
    <t>RST 3050/19</t>
  </si>
  <si>
    <t>RST 3050/20</t>
  </si>
  <si>
    <t>RST 3050/21</t>
  </si>
  <si>
    <t>RST 3050/22</t>
  </si>
  <si>
    <t>RST 3050/23</t>
  </si>
  <si>
    <t>RST 3050/24</t>
  </si>
  <si>
    <t>RST 3050/25</t>
  </si>
  <si>
    <t>RST 3050/26</t>
  </si>
  <si>
    <t>RST 3050/27</t>
  </si>
  <si>
    <t>RST 3050/28</t>
  </si>
  <si>
    <t>RST 3050/29</t>
  </si>
  <si>
    <t>RST 3050/30</t>
  </si>
  <si>
    <t>RST 3050/31</t>
  </si>
  <si>
    <t>RST 3050/32</t>
  </si>
  <si>
    <t>RST 3050/33</t>
  </si>
  <si>
    <t>RST 3050/34</t>
  </si>
  <si>
    <t>RST 3050/35</t>
  </si>
  <si>
    <t>RST 3050/36</t>
  </si>
  <si>
    <t>RST 3050/37</t>
  </si>
  <si>
    <t>RST 3050/38</t>
  </si>
  <si>
    <t>RST 3050/39</t>
  </si>
  <si>
    <t>RST 3050/40</t>
  </si>
  <si>
    <t>RST 3050/41</t>
  </si>
  <si>
    <t>RST 3050/42</t>
  </si>
  <si>
    <t>RST 3050/43</t>
  </si>
  <si>
    <t>RST 3050/44</t>
  </si>
  <si>
    <t>RST 3050/45</t>
  </si>
  <si>
    <t>RST 3050/46</t>
  </si>
  <si>
    <t>RST 3050/47</t>
  </si>
  <si>
    <t>RST 3050/48</t>
  </si>
  <si>
    <t>RST 3050/49</t>
  </si>
  <si>
    <t>RST 3050/50</t>
  </si>
  <si>
    <t>RST 3075/04</t>
  </si>
  <si>
    <t>RST 3075/05</t>
  </si>
  <si>
    <t>RST 3075/06</t>
  </si>
  <si>
    <t>RST 3075/07</t>
  </si>
  <si>
    <t>RST 3075/08</t>
  </si>
  <si>
    <t>RST 3075/09</t>
  </si>
  <si>
    <t>RST 3075/10</t>
  </si>
  <si>
    <t>RST 3075/11</t>
  </si>
  <si>
    <t>RST 3075/12</t>
  </si>
  <si>
    <t>RST 3075/13</t>
  </si>
  <si>
    <t>RST 3075/14</t>
  </si>
  <si>
    <t>RST 3075/15</t>
  </si>
  <si>
    <t>RST 3090/04</t>
  </si>
  <si>
    <t>RST 3090/05</t>
  </si>
  <si>
    <t>RST 3090/06</t>
  </si>
  <si>
    <t>RST 3090/07</t>
  </si>
  <si>
    <t>RST 3090/08</t>
  </si>
  <si>
    <t>RST 3090/09</t>
  </si>
  <si>
    <t>RST 3090/10</t>
  </si>
  <si>
    <t>RST 3090/11</t>
  </si>
  <si>
    <t>RST 3090/12</t>
  </si>
  <si>
    <t>RST 3090/13</t>
  </si>
  <si>
    <t>RST 3090/14</t>
  </si>
  <si>
    <t>RST 3090/15</t>
  </si>
  <si>
    <t>RST 3100/04</t>
  </si>
  <si>
    <t>RST 3100/05</t>
  </si>
  <si>
    <t>RST 3100/06</t>
  </si>
  <si>
    <t>RST 3100/07</t>
  </si>
  <si>
    <t>RST 3100/08</t>
  </si>
  <si>
    <t>RST 3100/09</t>
  </si>
  <si>
    <t>RST 3100/10</t>
  </si>
  <si>
    <t>RST 3100/11</t>
  </si>
  <si>
    <t>RST 3100/12</t>
  </si>
  <si>
    <t>RST 3100/13</t>
  </si>
  <si>
    <t>RST 3100/14</t>
  </si>
  <si>
    <t>RST 3100/15</t>
  </si>
  <si>
    <t>RST 3120/04</t>
  </si>
  <si>
    <t>RST 3120/05</t>
  </si>
  <si>
    <t>RST 3120/06</t>
  </si>
  <si>
    <t>RST 3120/07</t>
  </si>
  <si>
    <t>RST 3120/08</t>
  </si>
  <si>
    <t>RST 3120/09</t>
  </si>
  <si>
    <t>RST 3120/10</t>
  </si>
  <si>
    <t>RST 3120/11</t>
  </si>
  <si>
    <t>RST 3120/12</t>
  </si>
  <si>
    <t>RST 3120/13</t>
  </si>
  <si>
    <t>RST 3120/14</t>
  </si>
  <si>
    <t>RST 3120/15</t>
  </si>
  <si>
    <t>RST 3150/04</t>
  </si>
  <si>
    <t>RST 3150/05</t>
  </si>
  <si>
    <t>RST 3150/06</t>
  </si>
  <si>
    <t>RST 3150/07</t>
  </si>
  <si>
    <t>RST 3150/08</t>
  </si>
  <si>
    <t>RST 3150/09</t>
  </si>
  <si>
    <t>RST 3150/10</t>
  </si>
  <si>
    <t>RST 3150/11</t>
  </si>
  <si>
    <t>RST 3150/12</t>
  </si>
  <si>
    <t>RST 3150/13</t>
  </si>
  <si>
    <t>RST 3150/14</t>
  </si>
  <si>
    <t>RST 3150/15</t>
  </si>
  <si>
    <t>RST 3175/04</t>
  </si>
  <si>
    <t>RST 3175/05</t>
  </si>
  <si>
    <t>RST 3175/06</t>
  </si>
  <si>
    <t>RST 3175/07</t>
  </si>
  <si>
    <t>RST 3175/08</t>
  </si>
  <si>
    <t>RST 3175/09</t>
  </si>
  <si>
    <t>RST 3175/10</t>
  </si>
  <si>
    <t>RST 3175/11</t>
  </si>
  <si>
    <t>RST 3175/12</t>
  </si>
  <si>
    <t>RST 3175/13</t>
  </si>
  <si>
    <t>RST 3175/14</t>
  </si>
  <si>
    <t>RST 3175/15</t>
  </si>
  <si>
    <t>RST 3200/04</t>
  </si>
  <si>
    <t>RST 3200/05</t>
  </si>
  <si>
    <t>RST 3200/06</t>
  </si>
  <si>
    <t>RST 3200/07</t>
  </si>
  <si>
    <t>RST 3200/08</t>
  </si>
  <si>
    <t>RST 3200/09</t>
  </si>
  <si>
    <t>RST 3200/10</t>
  </si>
  <si>
    <t>RST 3200/11</t>
  </si>
  <si>
    <t>RST 3200/12</t>
  </si>
  <si>
    <t>RST 3200/13</t>
  </si>
  <si>
    <t>RST 3200/14</t>
  </si>
  <si>
    <t>RST 3200/15</t>
  </si>
  <si>
    <t>Глубина</t>
  </si>
  <si>
    <t>Длина</t>
  </si>
  <si>
    <t>Боковое подключение</t>
  </si>
  <si>
    <r>
      <t xml:space="preserve">
</t>
    </r>
    <r>
      <rPr>
        <b/>
        <sz val="24"/>
        <color theme="1"/>
        <rFont val="Calibri"/>
        <family val="2"/>
        <charset val="204"/>
        <scheme val="minor"/>
      </rPr>
      <t>1 трубка</t>
    </r>
  </si>
  <si>
    <r>
      <t xml:space="preserve">
</t>
    </r>
    <r>
      <rPr>
        <b/>
        <sz val="22"/>
        <color theme="1"/>
        <rFont val="Calibri"/>
        <family val="2"/>
        <charset val="204"/>
        <scheme val="minor"/>
      </rPr>
      <t>2 труб</t>
    </r>
    <r>
      <rPr>
        <b/>
        <sz val="24"/>
        <color theme="1"/>
        <rFont val="Calibri"/>
        <family val="2"/>
        <charset val="204"/>
        <scheme val="minor"/>
      </rPr>
      <t>ки</t>
    </r>
  </si>
  <si>
    <r>
      <t xml:space="preserve">
</t>
    </r>
    <r>
      <rPr>
        <b/>
        <sz val="26"/>
        <color theme="1"/>
        <rFont val="Calibri"/>
        <family val="2"/>
        <charset val="204"/>
        <scheme val="minor"/>
      </rPr>
      <t>3</t>
    </r>
    <r>
      <rPr>
        <b/>
        <sz val="22"/>
        <color theme="1"/>
        <rFont val="Calibri"/>
        <family val="2"/>
        <charset val="204"/>
        <scheme val="minor"/>
      </rPr>
      <t xml:space="preserve"> труб</t>
    </r>
    <r>
      <rPr>
        <b/>
        <sz val="24"/>
        <color theme="1"/>
        <rFont val="Calibri"/>
        <family val="2"/>
        <charset val="204"/>
        <scheme val="minor"/>
      </rPr>
      <t>ки</t>
    </r>
  </si>
  <si>
    <t>Стальные трубчатые радиаторы Rommer</t>
  </si>
  <si>
    <t>Присоединение, дюйм</t>
  </si>
  <si>
    <t>RDG-0060-014023</t>
  </si>
  <si>
    <t>RDG-0060-014034</t>
  </si>
  <si>
    <t>RDG-0060-014045</t>
  </si>
  <si>
    <t>RDG-0060-014056</t>
  </si>
  <si>
    <t>RDG-0060-024013</t>
  </si>
  <si>
    <t>RDG-0060-024024</t>
  </si>
  <si>
    <t>RDG-0060-024025</t>
  </si>
  <si>
    <t>RDG-0060-024035</t>
  </si>
  <si>
    <t>RDG-0060-024036</t>
  </si>
  <si>
    <t>Коллектор с гидроразделителем до 60 кВт</t>
  </si>
  <si>
    <t>до 60</t>
  </si>
  <si>
    <r>
      <t xml:space="preserve">● Рабочая температура  </t>
    </r>
    <r>
      <rPr>
        <sz val="11"/>
        <rFont val="Tahoma"/>
        <family val="2"/>
        <charset val="204"/>
      </rPr>
      <t>-20 +120 °С</t>
    </r>
  </si>
  <si>
    <t xml:space="preserve">ECO Life 24F </t>
  </si>
  <si>
    <t>9,3-26,3</t>
  </si>
  <si>
    <t xml:space="preserve"> ECO Life 31F</t>
  </si>
  <si>
    <t>10,4-33,3</t>
  </si>
  <si>
    <t>60-100/81</t>
  </si>
  <si>
    <t>17,3</t>
  </si>
  <si>
    <t xml:space="preserve"> ECO Life 1.24F </t>
  </si>
  <si>
    <t>60-100/82</t>
  </si>
  <si>
    <t xml:space="preserve">ECO Life 1.31F </t>
  </si>
  <si>
    <t>60-100/83</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</si>
  <si>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</si>
  <si>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t xml:space="preserve">Дымоходы(Россия) </t>
  </si>
  <si>
    <t>Артикулы ROMMER</t>
  </si>
  <si>
    <t>Цена руб. С НДС</t>
  </si>
  <si>
    <t>Dn 60/100 Традиционная система</t>
  </si>
  <si>
    <t>RCA-6010-211000</t>
  </si>
  <si>
    <t>ROMMER RCA-6010-211000 Комплект дымохода АНТИЛЕД 60/100 - 1000мм (Baxi (кроме ECO Nova/Classic), Viessmann, Kiturami, Mizudo, Beretta, Oasis, Wolf, Tiberis, DeDietrich  ) хомут в комплекте</t>
  </si>
  <si>
    <t>RCA-6010-251000</t>
  </si>
  <si>
    <t xml:space="preserve">ROMMER RCA-6010-251000 Комплект дымохода АНТИЛЕД УНИВЕРСАЛЬНЫЙ 60/100 - 1000мм (кроме Immergas и Navien Deluxe 75/100 )  </t>
  </si>
  <si>
    <t>RCA-6010-241000</t>
  </si>
  <si>
    <t>ROMMER RCA-6010-241000 Комплект дымохода АНТИЛЕД 60/100 - 1000мм (Bosch, Buderus, Navien S/C/E, Baxi ECO Nova/Classic,   Baltur, Fondital  ) в комплекте фланец</t>
  </si>
  <si>
    <t>RCA-6010-261000</t>
  </si>
  <si>
    <t>ROMMER RCA-6010-261000 Комплект дымохода АНТИЛЕД 60/100 - 1000мм (IMMERGAS)</t>
  </si>
  <si>
    <t>RCA-6010-210900</t>
  </si>
  <si>
    <t>ROMMER RCA-6010-210900 Комплект дымохода СТАНДАРТ 60/100 - 900мм (Baxi (кроме ECO Nova/Classic), Ariston, Vaillant, Viessmann, Kiturami, Mizudo, Beretta, Oasis, Wolf, Haier, Tiberis, DeDietrich, Arderia  ) хомут в комплекте + втулка D60 L-50</t>
  </si>
  <si>
    <t>RCA-6010-250900</t>
  </si>
  <si>
    <t xml:space="preserve">ROMMER RCA-6010-250900 Комплект дымохода СТАНДАРТ УНИВЕРСАЛЬНЫЙ 60/100 - 900мм (кроме Immergas и Navien Deluxe 75/100 стар.)  </t>
  </si>
  <si>
    <t>RCA-6010-240900</t>
  </si>
  <si>
    <t>ROMMER RCA-6010-240900 Комплект дымохода СТАНДАРТ 60/100 - 900мм (Bosch, Buderus, Navien S/C/E, Baxi ECO Nova/Classic,   Baltur, Fondital  ) в комплекте фланец</t>
  </si>
  <si>
    <t>RCA-6010-260900</t>
  </si>
  <si>
    <t>ROMMER RCA-6010-260900 Комплект дымохода СТАНДАРТ 60/100 - 900мм (IMMERGAS)</t>
  </si>
  <si>
    <t>RCA-6010-211220</t>
  </si>
  <si>
    <t>ROMMER RCA-6010-211220 Комплект дымохода АНТИЛЕД 60/100 - 1220мм (Baxi (кроме ECO Nova/Classic), Viessmann, Kiturami, Mizudo, Beretta, Oasis, Wolf, Tiberis, DeDietrich  ) хомут в комплекте</t>
  </si>
  <si>
    <t>RCA-6010-251220</t>
  </si>
  <si>
    <t xml:space="preserve">ROMMER RCA-6010-251220 Комплект дымохода АНТИЛЕД УНИВЕРСАЛЬНЫЙ 60/100 - 1220мм (кроме Immergas и Navien Deluxe 75/100 стар.)  </t>
  </si>
  <si>
    <t>RCA-6010-241220</t>
  </si>
  <si>
    <t>ROMMER RCA-6010-241220 Комплект дымохода АНТИЛЕД 60/100 - 1220мм (Bosch, Buderus, Navien S/C/E, Baxi ECO Nova/Classic,   Baltur, Fondital  ) в комплекте фланец</t>
  </si>
  <si>
    <t>RCA-6010-261220</t>
  </si>
  <si>
    <t>ROMMER RCA-6010-261220 Комплект дымохода АНТИЛЕД 60/100 - 1220мм (IMMERGAS)</t>
  </si>
  <si>
    <t>RCA-6010-002000</t>
  </si>
  <si>
    <t>ROMMER RCA-6010-002000 Удлинитель дымохода коакс. раструбн. 60/100 L 2000</t>
  </si>
  <si>
    <t>RCA-6010-001500</t>
  </si>
  <si>
    <t>ROMMER RCA-6010-001500 Удлинитель дымохода коакс. раструбн. 60/100 L 1500</t>
  </si>
  <si>
    <t>RCA-6010-001000</t>
  </si>
  <si>
    <t xml:space="preserve">ROMMER RCA-6010-001000 Удлинитель дымохода коакс. раструбн. 60/100 L 1000 </t>
  </si>
  <si>
    <t>RCA-6010-000500</t>
  </si>
  <si>
    <t xml:space="preserve">ROMMER RCA-6010-000500 Удлинитель дымохода коакс. раструбн. 60/100 L 500 </t>
  </si>
  <si>
    <t>RCA-6010-000250</t>
  </si>
  <si>
    <t xml:space="preserve">ROMMER RCA-6010-000250 Удлинитель дымохода коакс. раструбн. 60/100 L 250 </t>
  </si>
  <si>
    <t>RCA-6010-000333</t>
  </si>
  <si>
    <t>ROMMER RCA-6010-000333 Наконечник антилёд ремонтный 60/100 (насадка)</t>
  </si>
  <si>
    <t>RCA-6010-000334</t>
  </si>
  <si>
    <t>ROMMER RCA-6010-000334 Оголовок с ветрозащитой D 60/100 БЕЛЫЙ (Алюминий)</t>
  </si>
  <si>
    <t>RCA-6010-000003</t>
  </si>
  <si>
    <t>ROMMER RCA-6010-000003 Крепление к стене D100 белое RAL металлическое ( хомут)</t>
  </si>
  <si>
    <t>RCA-6010-001751</t>
  </si>
  <si>
    <t>ROMMER RCA-6010-001751 Труба с наконечником АНТИЛЁД 60/100 (900мм) рабочая 750мм</t>
  </si>
  <si>
    <t>RCA-6010-001001</t>
  </si>
  <si>
    <t>ROMMER RCA-6010-001001 Труба с наконечником АНТИЛЁД 60/100 (1145мм) рабочая 1000мм</t>
  </si>
  <si>
    <t>ROMMER SCA-6010-000700 Труба с наконечником СТАНДАРТ 60/100 (770мм) рабочая 700мм</t>
  </si>
  <si>
    <t>RCA-6010-210190</t>
  </si>
  <si>
    <t>ROMMER RCA-6010-210190 Начальный участок 60/100 (Baxi (кроме ECO Nova/Classic), Ariston, Vaillant, Viessmann, Kiturami, Mizudo, Beretta, Oasis, Wolf, Haier, Tiberis, DeDietrich, Arderia  ) хомут в комплекте + втулка D60 L-50</t>
  </si>
  <si>
    <t>RCA-6010-250100</t>
  </si>
  <si>
    <t xml:space="preserve">ROMMER RCA-6010-250100 Начальный участок универсальный 60/100 (кроме Immergas и Navien Deluxe 75/100 стар.)  </t>
  </si>
  <si>
    <t>RCA-6010-240190</t>
  </si>
  <si>
    <t>ROMMER RCA-6010-240190 Начальный участок 60/100 (Bosch, Buderus, Navien S/C/E, Baxi ECO Nova/Classic,   Baltur, Лемакс, Fondital  ) в комплекте фланец</t>
  </si>
  <si>
    <t>RCA-6010-000090</t>
  </si>
  <si>
    <t>ROMMER RCA-6010-000090 Отвод промежуточный раструбн. 90 гр. 60/100 (наружный диаметр мама/папа)</t>
  </si>
  <si>
    <t>RCA-6010-000045</t>
  </si>
  <si>
    <t>ROMMER RCA-6010-000045 Отвод промежуточный раструбн. 45 гр. 60/100 (наружный диаметр мама/папа)</t>
  </si>
  <si>
    <t>RCA-6010-210100</t>
  </si>
  <si>
    <t>ROMMER RCA-6010-210100 Адаптер вертикальный коакс. 60/100 (Baxi (кроме ECO Nova/Classic), Ariston, Vaillant, Viessmann, Kiturami, Mizudo, Beretta, Oasis, Wolf, Haier, Tiberis, DeDietrich, Arderia  ) хомут в комплекте + втулка D60 L-50</t>
  </si>
  <si>
    <t>RCA-6010-240100</t>
  </si>
  <si>
    <t>ROMMER RCA-6010-240100 Адаптер вертикальный коакс. 60/100 (Bosch, Buderus, Navien S/C/E, Baxi ECO Nova/Classic,   Baltur, Лемакс, Fondital  ) в комплекте фланец</t>
  </si>
  <si>
    <t>RCA-6010-000060</t>
  </si>
  <si>
    <t>ROMMER RCA-6010-000060 Уплотнение силиконовое D60</t>
  </si>
  <si>
    <t>RCA-6010-000100</t>
  </si>
  <si>
    <t>ROMMER RCA-6010-000100 Уплотнение силиконовое D100</t>
  </si>
  <si>
    <t>RCA-6010-000006</t>
  </si>
  <si>
    <t>ROMMER RCA-6010-000006 Адаптер соединительный D60 М/М</t>
  </si>
  <si>
    <t>RCA-6010-000101</t>
  </si>
  <si>
    <t xml:space="preserve">ROMMER RCA-6010-000101 Конденсатоотводчик коаксиальный универсальный D 60/100  </t>
  </si>
  <si>
    <t>RCA-6010-000001</t>
  </si>
  <si>
    <t>ROMMER RCA-6010-000001 Хомут комплект D100 (резиновый хомут, хомут стальн. гнутый, саморезы 2 шт.)</t>
  </si>
  <si>
    <t>RCA-6010-000005</t>
  </si>
  <si>
    <t>ROMMER RCA-6010-000005 Фланец пластиковый (комплект) D100</t>
  </si>
  <si>
    <t>RCA-6010-000106</t>
  </si>
  <si>
    <t>ROMMER RCA-6010-000106 Накладка декоративная D100 (белая)</t>
  </si>
  <si>
    <t>Dn 80 Традиционная система</t>
  </si>
  <si>
    <t>RCA-0080-002000</t>
  </si>
  <si>
    <t>ROMMER RCA-0080-002000 Удлинитель D 80 L 2000 мм</t>
  </si>
  <si>
    <t>RCA-0080-001500</t>
  </si>
  <si>
    <t>ROMMER RCA-0080-001500 Удлинитель D 80 L 1500 мм</t>
  </si>
  <si>
    <t>RCA-0080-001000</t>
  </si>
  <si>
    <t>ROMMER RCA-0080-001000 Удлинитель D 80 L 1000 мм</t>
  </si>
  <si>
    <t>RCA-0080-000500</t>
  </si>
  <si>
    <t>ROMMER RCA-0080-000500 Удлинитель D 80 L 500 мм</t>
  </si>
  <si>
    <t>RCA-0080-000250</t>
  </si>
  <si>
    <t>ROMMER RCA-0080-000250 Удлинитель D 80 L 250 мм</t>
  </si>
  <si>
    <t>RCA-0080-020111</t>
  </si>
  <si>
    <t>ROMMER RCA-0080-020111 Крепление к стене D80 белое металлическое ( хомут)</t>
  </si>
  <si>
    <t>RCA-0080-010005</t>
  </si>
  <si>
    <t>ROMMER RCA-0080-010005 Зонт для вертикальной системы D80 (Нержавейка)</t>
  </si>
  <si>
    <t>RCA-0080-010006</t>
  </si>
  <si>
    <t>ROMMER RCA-0080-010006 Оголовок с ветрозащитой D 80 ЧЕРНЫЙ (Алюминий)</t>
  </si>
  <si>
    <t>RCA-0080-010004</t>
  </si>
  <si>
    <t>ROMMER RCA-0080-010004 Наконечник белый D80 (алюминий)</t>
  </si>
  <si>
    <t>RCA-0080-010003</t>
  </si>
  <si>
    <t>ROMMER RCA-0080-010003 Наконечник - решетка  D80 (алюминий)</t>
  </si>
  <si>
    <t>RCA-0080-000090</t>
  </si>
  <si>
    <t>ROMMER RCA-0080-000090 Отвод D 80 угол 90гр. M/F (мама/папа)</t>
  </si>
  <si>
    <t>RCA-0080-000045</t>
  </si>
  <si>
    <t>ROMMER RCA-0080-000045 Отвод D 80 угол 45гр. M/F (мама/папа)</t>
  </si>
  <si>
    <t>RCA-8080-210002</t>
  </si>
  <si>
    <t>ROMMER RCA-8080-210002 Адаптер моноблочный для перехода на двухтрубную систему 80/80 (Baxi (кроме ECO Nova/Classic), Viessmann, Kiturami, Mizudo, Beretta, Oasis, Wolf, Haier, DeDietrich) в комплекте хомут</t>
  </si>
  <si>
    <t>RCA-8080-240002</t>
  </si>
  <si>
    <t>ROMMER RCA-8080-240002 Адаптер моноблочный для перехода на двухтрубную систему 80/80 (Ferroli, Bosch, Buderus, Navien S/C/E, Baxi ECO Nova/Classic,   Baltur, Fondital  ) в комплекте фланец и втулка D60 L-50</t>
  </si>
  <si>
    <t>RCA-8080-250002</t>
  </si>
  <si>
    <t xml:space="preserve">ROMMER RCA-8080-250002 Адаптер моноблочный универсальный для перехода на двухтрубную систему 80/80 (кроме Immergas и Navien Deluxe 75/100 стар.)  </t>
  </si>
  <si>
    <t>RCA-8080-260022</t>
  </si>
  <si>
    <t>RCA-8080-260022 Комплект для раздельной системы D80 IMMERGAS</t>
  </si>
  <si>
    <t>RCA-0080-020137</t>
  </si>
  <si>
    <t xml:space="preserve">ROMMER RCA-0080-020137 Конденсатоотводчик  универсальный D 80  </t>
  </si>
  <si>
    <t>RCA-0080-010002</t>
  </si>
  <si>
    <t>ROMMER RCA-0080-010002 Накладка декоративная D80 (белая)</t>
  </si>
  <si>
    <t>RCA-0080-010007</t>
  </si>
  <si>
    <t>ROMMER RCA-0080-010007 Хомут стальной</t>
  </si>
  <si>
    <t>RCA-0080-010008</t>
  </si>
  <si>
    <t>ROMMER RCA-0080-010008 Уплотнение под хомут</t>
  </si>
  <si>
    <t>RCA-0080-010009</t>
  </si>
  <si>
    <t>ROMMER RCA-0080-010009 Прокладка фланца D100</t>
  </si>
  <si>
    <t>RCA-0080-010080</t>
  </si>
  <si>
    <t>ROMMER RCA-0080-010080 Уплотнение силиконовое D80</t>
  </si>
  <si>
    <t>RCA-0080-020136</t>
  </si>
  <si>
    <t>ROMMER RCA-0080-020136 Адаптер соединительный D80 М/М</t>
  </si>
  <si>
    <t>Dn 60/100 Конденсационная система</t>
  </si>
  <si>
    <t>RCA-8610-210090</t>
  </si>
  <si>
    <t>ROMMER RCA-8610-210090 Комплект универсальн. для конденсационных котлов Viessmann ,Vaillant, Wolf, Ariston, Baxi, Fondital,  Ferroli, Navien   Ø60/100</t>
  </si>
  <si>
    <t>RCA-8610-010090</t>
  </si>
  <si>
    <t>ROMMER RCA-8610-010090 Отвод конденсационный угол 90гр. Ø60/100</t>
  </si>
  <si>
    <t>RCA-8610-000045</t>
  </si>
  <si>
    <t>ROMMER RCA-8610-000045 Отвод конденсационный угол 45гр. Ø60/100</t>
  </si>
  <si>
    <t>RCA-8610-000250</t>
  </si>
  <si>
    <t>ROMMER RCA-8610-000250 Удлинитель 250 мм конденсационный Ø60/100</t>
  </si>
  <si>
    <t>RCA-8610-000500</t>
  </si>
  <si>
    <t>ROMMER RCA-8610-000500 Удлинитель 500 мм конденсационный Ø60/100</t>
  </si>
  <si>
    <t>RCA-8610-001000</t>
  </si>
  <si>
    <t>ROMMER RCA-8610-001000 Удлинитель 1000 мм конденсационный Ø60/100</t>
  </si>
  <si>
    <t>Dn 80 Конденсационная система</t>
  </si>
  <si>
    <t>RCA-0808-00000250</t>
  </si>
  <si>
    <t>ROMMER RCA-0808-00000250 Удлинитель 250 мм конденсационный Ø80</t>
  </si>
  <si>
    <t>RCA-0808-00000500</t>
  </si>
  <si>
    <t>ROMMER RCA-0808-00000500 Удлинитель 500 мм конденсационный Ø80</t>
  </si>
  <si>
    <t>RCA-0808-00001000</t>
  </si>
  <si>
    <t>ROMMER RCA-0808-00001000 Удлинитель 1000 мм конденсационный Ø80</t>
  </si>
  <si>
    <t>RCA-0808-00002000</t>
  </si>
  <si>
    <t>ROMMER RCA-0808-00002000 Удлинитель 2000 мм конденсационный Ø80</t>
  </si>
  <si>
    <t>RCA-0808-0000090</t>
  </si>
  <si>
    <t>ROMMER RCA-0808-0000090 Отвод конденсационный угол 90гр. Ø80</t>
  </si>
  <si>
    <t>RCA-0808-0000045</t>
  </si>
  <si>
    <t>ROMMER RCA-0808-0000045 Отвод конденсационный угол 45гр. Ø80</t>
  </si>
  <si>
    <t>RCA-0808-000102</t>
  </si>
  <si>
    <t>ROMMER RCA-0808-000102 Уплотнение Ø80 для конденсационных труб</t>
  </si>
  <si>
    <t>RCA-0880-250000</t>
  </si>
  <si>
    <t>ROMMER RCA-0880-250000 Адаптер моноблочный переход с Ø60/100 на 80/80 конденсационный</t>
  </si>
  <si>
    <t>Dn 80 Традиционная утепленная система</t>
  </si>
  <si>
    <t>RCA-0080-800090</t>
  </si>
  <si>
    <t xml:space="preserve">ROMMER RCA-0080-800090 Отвод утеп. д.80/100 - 90гр </t>
  </si>
  <si>
    <t>RCA-0080-800250</t>
  </si>
  <si>
    <t xml:space="preserve">ROMMER RCA-0080-800250 Удлинение утеп. д.80/100 - 250 мм. </t>
  </si>
  <si>
    <t>RCA-0080-800500</t>
  </si>
  <si>
    <t xml:space="preserve">ROMMER RCA-0080-800500 Удлинение утеп. д.80/100 - 500 мм. </t>
  </si>
  <si>
    <t>RCA-0080-801000</t>
  </si>
  <si>
    <t xml:space="preserve">ROMMER RCA-0080-801000 Удлинение утеп. д.80/100 - 1000 мм. </t>
  </si>
  <si>
    <t>RCA-0080-801500</t>
  </si>
  <si>
    <t>ROMMER RCA-0080-801500 Удлинение утеп. д.80/100 - 1500 мм.</t>
  </si>
  <si>
    <t>RCA-0080-802000</t>
  </si>
  <si>
    <t>ROMMER RCA-0080-802000 Удлинение утеп. д.80/100 - 2000 мм.</t>
  </si>
  <si>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</si>
  <si>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</si>
  <si>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</si>
  <si>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</si>
  <si>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</si>
  <si>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</si>
  <si>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</si>
  <si>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</si>
  <si>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</si>
  <si>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</si>
  <si>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</si>
  <si>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</si>
  <si>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</si>
  <si>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</si>
  <si>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</si>
  <si>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</si>
  <si>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</si>
  <si>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</si>
  <si>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</si>
  <si>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</si>
  <si>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</si>
  <si>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</si>
  <si>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</si>
  <si>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</si>
  <si>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</si>
  <si>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</si>
  <si>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</si>
  <si>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</si>
  <si>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</si>
  <si>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</si>
  <si>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</si>
  <si>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</si>
  <si>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</si>
  <si>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</si>
  <si>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</si>
  <si>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</si>
  <si>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</si>
  <si>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</si>
  <si>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</si>
  <si>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</si>
  <si>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</si>
  <si>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</si>
  <si>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</si>
  <si>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</si>
  <si>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</si>
  <si>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</si>
  <si>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</si>
  <si>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</si>
  <si>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</si>
  <si>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</si>
  <si>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</si>
  <si>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</si>
  <si>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</si>
  <si>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</si>
  <si>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</si>
  <si>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</si>
  <si>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</si>
  <si>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</si>
  <si>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</si>
  <si>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</si>
  <si>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</si>
  <si>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</si>
  <si>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</si>
  <si>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</si>
  <si>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</si>
  <si>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</si>
  <si>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</si>
  <si>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</si>
  <si>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</si>
  <si>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</si>
  <si>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</si>
  <si>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</si>
  <si>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</si>
  <si>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</si>
  <si>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</si>
  <si>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</si>
  <si>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</si>
  <si>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</si>
  <si>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</si>
  <si>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</si>
  <si>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</si>
  <si>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</si>
  <si>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</si>
  <si>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</si>
  <si>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</si>
  <si>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</si>
  <si>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</si>
  <si>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</si>
  <si>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</si>
  <si>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</si>
  <si>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</si>
  <si>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</si>
  <si>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</si>
  <si>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</si>
  <si>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</si>
  <si>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</si>
  <si>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</si>
  <si>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</si>
  <si>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</si>
  <si>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</si>
  <si>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</si>
  <si>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</si>
  <si>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</si>
  <si>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</si>
  <si>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</si>
  <si>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</si>
  <si>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</si>
  <si>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</si>
  <si>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</si>
  <si>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</si>
  <si>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</si>
  <si>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</si>
  <si>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</si>
  <si>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</si>
  <si>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</si>
  <si>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</si>
  <si>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</si>
  <si>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</si>
  <si>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</si>
  <si>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</si>
  <si>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</si>
  <si>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</si>
  <si>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</si>
  <si>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</si>
  <si>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</si>
  <si>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</si>
  <si>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</si>
  <si>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</si>
  <si>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</si>
  <si>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</si>
  <si>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</si>
  <si>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</si>
  <si>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</si>
  <si>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</si>
  <si>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</si>
  <si>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</si>
  <si>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</si>
  <si>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</si>
  <si>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</si>
  <si>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</si>
  <si>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</si>
  <si>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</si>
  <si>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</si>
  <si>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</si>
  <si>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</si>
  <si>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</si>
  <si>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</si>
  <si>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</si>
  <si>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</si>
  <si>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</si>
  <si>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</si>
  <si>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</si>
  <si>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</si>
  <si>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</si>
  <si>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</si>
  <si>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</si>
  <si>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</si>
  <si>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</si>
  <si>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</si>
  <si>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</si>
  <si>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</si>
  <si>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</si>
  <si>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</si>
  <si>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</si>
  <si>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</si>
  <si>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</si>
  <si>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</si>
  <si>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</si>
  <si>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</si>
  <si>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</si>
  <si>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</si>
  <si>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</si>
  <si>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</si>
  <si>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</si>
  <si>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</si>
  <si>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</si>
  <si>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</si>
  <si>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</si>
  <si>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</si>
  <si>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</si>
  <si>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</si>
  <si>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</si>
  <si>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</si>
  <si>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</si>
  <si>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</si>
  <si>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</si>
  <si>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</si>
  <si>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</si>
  <si>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</si>
  <si>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</si>
  <si>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</si>
  <si>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</si>
  <si>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</si>
  <si>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</si>
  <si>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</si>
  <si>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</si>
  <si>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</si>
  <si>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</si>
  <si>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</si>
  <si>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</si>
  <si>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</si>
  <si>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</si>
  <si>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</si>
  <si>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</si>
  <si>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</si>
  <si>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</si>
  <si>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</si>
  <si>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</si>
  <si>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</si>
  <si>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</si>
  <si>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</si>
  <si>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</si>
  <si>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</si>
  <si>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</si>
  <si>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</si>
  <si>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</si>
  <si>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</si>
  <si>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</si>
  <si>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</si>
  <si>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</si>
  <si>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</si>
  <si>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</si>
  <si>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</si>
  <si>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</si>
  <si>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</si>
  <si>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</si>
  <si>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</si>
  <si>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</si>
  <si>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</si>
  <si>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</si>
  <si>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</si>
  <si>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</si>
  <si>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</si>
  <si>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</si>
  <si>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</si>
  <si>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</si>
  <si>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</si>
  <si>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</si>
  <si>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</si>
  <si>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</si>
  <si>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</si>
  <si>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</si>
  <si>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</si>
  <si>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</si>
  <si>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</si>
  <si>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</si>
  <si>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</si>
  <si>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</si>
  <si>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</si>
  <si>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</si>
  <si>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</si>
  <si>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</si>
  <si>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</si>
  <si>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</si>
  <si>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</si>
  <si>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</si>
  <si>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</si>
  <si>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</si>
  <si>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</si>
  <si>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</si>
  <si>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</si>
  <si>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</si>
  <si>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</si>
  <si>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</si>
  <si>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</si>
  <si>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</si>
  <si>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</si>
  <si>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</si>
  <si>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</si>
  <si>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</si>
  <si>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</si>
  <si>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</si>
  <si>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</si>
  <si>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</si>
  <si>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</si>
  <si>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</si>
  <si>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</si>
  <si>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</si>
  <si>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</si>
  <si>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</si>
  <si>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</si>
  <si>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</si>
  <si>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</si>
  <si>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</si>
  <si>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</si>
  <si>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</si>
  <si>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</si>
  <si>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</si>
  <si>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</si>
  <si>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</si>
  <si>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</si>
  <si>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</si>
  <si>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</si>
  <si>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</si>
  <si>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</si>
  <si>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</si>
  <si>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</si>
  <si>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</si>
  <si>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</si>
  <si>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</si>
  <si>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</si>
  <si>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</si>
  <si>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</si>
  <si>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</si>
  <si>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</si>
  <si>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</si>
  <si>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</si>
  <si>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</si>
  <si>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</si>
  <si>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</si>
  <si>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</si>
  <si>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</si>
  <si>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</si>
  <si>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</si>
  <si>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</si>
  <si>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</si>
  <si>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</si>
  <si>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</si>
  <si>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</si>
  <si>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</si>
  <si>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</si>
  <si>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</si>
  <si>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</si>
  <si>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</si>
  <si>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</si>
  <si>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</si>
  <si>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</si>
  <si>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</si>
  <si>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</si>
  <si>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</si>
  <si>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</si>
  <si>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</si>
  <si>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</si>
  <si>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</si>
  <si>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</si>
  <si>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</si>
  <si>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</si>
  <si>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</si>
  <si>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</si>
  <si>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</si>
  <si>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</si>
  <si>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</si>
  <si>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</si>
  <si>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</si>
  <si>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</si>
  <si>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</si>
  <si>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</si>
  <si>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</si>
  <si>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</si>
  <si>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</si>
  <si>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</si>
  <si>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</si>
  <si>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</si>
  <si>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</si>
  <si>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</si>
  <si>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</si>
  <si>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</si>
  <si>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</si>
  <si>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</si>
  <si>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</si>
  <si>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</si>
  <si>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</si>
  <si>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</si>
  <si>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</si>
  <si>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</si>
  <si>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</si>
  <si>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</si>
  <si>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</si>
  <si>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</si>
  <si>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</si>
  <si>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</si>
  <si>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</si>
  <si>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</si>
  <si>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</si>
  <si>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</si>
  <si>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</si>
  <si>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</si>
  <si>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</si>
  <si>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</si>
  <si>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</si>
  <si>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</si>
  <si>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</si>
  <si>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</si>
  <si>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</si>
  <si>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</si>
  <si>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</si>
  <si>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</si>
  <si>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</si>
  <si>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</si>
  <si>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</si>
  <si>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</si>
  <si>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</si>
  <si>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</si>
  <si>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</si>
  <si>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</si>
  <si>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</si>
  <si>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</si>
  <si>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</si>
  <si>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</si>
  <si>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</si>
  <si>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</si>
  <si>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</si>
  <si>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</si>
  <si>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</si>
  <si>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</si>
  <si>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</si>
  <si>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</si>
  <si>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</si>
  <si>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</si>
  <si>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</si>
  <si>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</si>
  <si>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</si>
  <si>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</si>
  <si>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</si>
  <si>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</si>
  <si>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</si>
  <si>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</si>
  <si>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</si>
  <si>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</si>
  <si>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</si>
  <si>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</si>
  <si>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</si>
  <si>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</si>
  <si>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</si>
  <si>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</si>
  <si>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</si>
  <si>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</si>
  <si>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</si>
  <si>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</si>
  <si>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</si>
  <si>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</si>
  <si>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</si>
  <si>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</si>
  <si>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</si>
  <si>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</si>
  <si>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</si>
  <si>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</si>
  <si>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</si>
  <si>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</si>
  <si>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</si>
  <si>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</si>
  <si>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</si>
  <si>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</si>
  <si>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</si>
  <si>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</si>
  <si>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</si>
  <si>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</si>
  <si>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</si>
  <si>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</si>
  <si>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</si>
  <si>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</si>
  <si>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</si>
  <si>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</si>
  <si>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</si>
  <si>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</si>
  <si>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</si>
  <si>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</si>
  <si>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</si>
  <si>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</si>
  <si>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</si>
  <si>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</si>
  <si>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</si>
  <si>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</si>
  <si>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</si>
  <si>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</si>
  <si>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</si>
  <si>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</si>
  <si>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</si>
  <si>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</si>
  <si>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</si>
  <si>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</si>
  <si>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</si>
  <si>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</si>
  <si>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</si>
  <si>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</si>
  <si>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</si>
  <si>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</si>
  <si>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</si>
  <si>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</si>
  <si>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</si>
  <si>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</si>
  <si>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</si>
  <si>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</si>
  <si>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</si>
  <si>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</si>
  <si>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</si>
  <si>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</si>
  <si>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</si>
  <si>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</si>
  <si>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</si>
  <si>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</si>
  <si>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</si>
  <si>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</si>
  <si>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</si>
  <si>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</si>
  <si>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</si>
  <si>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</si>
  <si>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</si>
  <si>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</si>
  <si>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</si>
  <si>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</si>
  <si>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</si>
  <si>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</si>
  <si>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</si>
  <si>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</si>
  <si>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</si>
  <si>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</si>
  <si>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</si>
  <si>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</si>
  <si>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</si>
  <si>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</si>
  <si>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</si>
  <si>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</si>
  <si>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</si>
  <si>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</si>
  <si>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</si>
  <si>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</si>
  <si>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</si>
  <si>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</si>
  <si>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</si>
  <si>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</si>
  <si>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</si>
  <si>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</si>
  <si>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</si>
  <si>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</si>
  <si>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</si>
  <si>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</si>
  <si>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</si>
  <si>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</si>
  <si>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</si>
  <si>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</si>
  <si>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</si>
  <si>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</si>
  <si>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</si>
  <si>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</si>
  <si>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</si>
  <si>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</si>
  <si>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</si>
  <si>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</si>
  <si>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</si>
  <si>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</si>
  <si>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</si>
  <si>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</si>
  <si>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</si>
  <si>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</si>
  <si>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</si>
  <si>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</si>
  <si>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</si>
  <si>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</si>
  <si>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</si>
  <si>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</si>
  <si>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</si>
  <si>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</si>
  <si>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</si>
  <si>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</si>
  <si>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</si>
  <si>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</si>
  <si>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</si>
  <si>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</si>
  <si>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</si>
  <si>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</si>
  <si>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</si>
  <si>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</si>
  <si>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</si>
  <si>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</si>
  <si>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</si>
  <si>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</si>
  <si>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</si>
  <si>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</si>
  <si>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</si>
  <si>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</si>
  <si>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</si>
  <si>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</si>
  <si>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</si>
  <si>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</si>
  <si>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</si>
  <si>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</si>
  <si>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</si>
  <si>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</si>
  <si>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</si>
  <si>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</si>
  <si>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</si>
  <si>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</si>
  <si>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</si>
  <si>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</si>
  <si>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</si>
  <si>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</si>
  <si>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</si>
  <si>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</si>
  <si>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</si>
  <si>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</si>
  <si>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</si>
  <si>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</si>
  <si>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</si>
  <si>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</si>
  <si>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</si>
  <si>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</si>
  <si>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</si>
  <si>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</si>
  <si>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</si>
  <si>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</si>
  <si>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</si>
  <si>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</si>
  <si>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</si>
  <si>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</si>
  <si>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</si>
  <si>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</si>
  <si>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</si>
  <si>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</si>
  <si>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</si>
  <si>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</si>
  <si>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</si>
  <si>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</si>
  <si>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</si>
  <si>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</si>
  <si>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</si>
  <si>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</si>
  <si>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</si>
  <si>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</si>
  <si>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</si>
  <si>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</si>
  <si>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</si>
  <si>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</si>
  <si>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</si>
  <si>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</si>
  <si>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</si>
  <si>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</si>
  <si>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</si>
  <si>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</si>
  <si>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</si>
  <si>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</si>
  <si>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</si>
  <si>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</si>
  <si>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</si>
  <si>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</si>
  <si>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</si>
  <si>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</si>
  <si>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</si>
  <si>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</si>
  <si>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</si>
  <si>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</si>
  <si>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</si>
  <si>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</si>
  <si>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</si>
  <si>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</si>
  <si>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</si>
  <si>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</si>
  <si>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</si>
  <si>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</si>
  <si>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</si>
  <si>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</si>
  <si>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</si>
  <si>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</si>
  <si>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</si>
  <si>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</si>
  <si>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</si>
  <si>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</si>
  <si>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</si>
  <si>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</si>
  <si>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</si>
  <si>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</si>
  <si>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</si>
  <si>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</si>
  <si>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</si>
  <si>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</si>
  <si>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</si>
  <si>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</si>
  <si>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</si>
  <si>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</si>
  <si>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</si>
  <si>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</si>
  <si>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</si>
  <si>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</si>
  <si>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</si>
  <si>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</si>
  <si>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</si>
  <si>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</si>
  <si>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</si>
  <si>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</si>
  <si>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</si>
  <si>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</si>
  <si>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</si>
  <si>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</si>
  <si>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</si>
  <si>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</si>
  <si>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</si>
  <si>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</si>
  <si>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</si>
  <si>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</si>
  <si>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</si>
  <si>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</si>
  <si>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</si>
  <si>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</si>
  <si>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</si>
  <si>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</si>
  <si>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</si>
  <si>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</si>
  <si>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</si>
  <si>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</si>
  <si>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</si>
  <si>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</si>
  <si>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</si>
  <si>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</si>
  <si>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</si>
  <si>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</si>
  <si>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</si>
  <si>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</si>
  <si>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</si>
  <si>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</si>
  <si>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</si>
  <si>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</si>
  <si>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</si>
  <si>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</si>
  <si>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</si>
  <si>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</si>
  <si>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</si>
  <si>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</si>
  <si>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</si>
  <si>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</si>
  <si>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</si>
  <si>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</si>
  <si>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</si>
  <si>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</si>
  <si>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</si>
  <si>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</si>
  <si>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</si>
  <si>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</si>
  <si>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</si>
  <si>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</si>
  <si>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</si>
  <si>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</si>
  <si>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</si>
  <si>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</si>
  <si>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</si>
  <si>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</si>
  <si>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</si>
  <si>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</si>
  <si>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</si>
  <si>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</si>
  <si>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</si>
  <si>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</si>
  <si>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</si>
  <si>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</si>
  <si>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</si>
  <si>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</si>
  <si>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</si>
  <si>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</si>
  <si>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в каталог&gt;&gt;&gt;</t>
  </si>
  <si>
    <t xml:space="preserve">Котельное оборудование BAXI </t>
  </si>
  <si>
    <t>RWH-1110-050100</t>
  </si>
  <si>
    <t>RWH-1110-050150</t>
  </si>
  <si>
    <t>RWH-1110-050190</t>
  </si>
  <si>
    <t>RWH-1210-050080</t>
  </si>
  <si>
    <t>RWH-1210-050100</t>
  </si>
  <si>
    <t>RWH-1210-050150</t>
  </si>
  <si>
    <t>RWH-1210-050190</t>
  </si>
  <si>
    <t>Насосные группы</t>
  </si>
  <si>
    <r>
      <t xml:space="preserve">
</t>
    </r>
    <r>
      <rPr>
        <b/>
        <sz val="20"/>
        <rFont val="Calibri"/>
        <family val="2"/>
        <charset val="204"/>
        <scheme val="minor"/>
      </rPr>
      <t>22 тип</t>
    </r>
    <r>
      <rPr>
        <sz val="11"/>
        <rFont val="Calibri"/>
        <family val="2"/>
        <charset val="204"/>
        <scheme val="minor"/>
      </rPr>
      <t xml:space="preserve">
22 тип - 2</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2 конвектора</t>
    </r>
    <r>
      <rPr>
        <sz val="11"/>
        <rFont val="Calibri"/>
        <family val="2"/>
        <charset val="204"/>
        <scheme val="minor"/>
      </rPr>
      <t xml:space="preserve">
Монтажная глубина - 110 мм
Артикул 22/500/1000
RRS-</t>
    </r>
    <r>
      <rPr>
        <b/>
        <sz val="11"/>
        <rFont val="Calibri"/>
        <family val="2"/>
        <charset val="204"/>
        <scheme val="minor"/>
      </rPr>
      <t>2010</t>
    </r>
    <r>
      <rPr>
        <sz val="11"/>
        <rFont val="Calibri"/>
        <family val="2"/>
        <charset val="204"/>
        <scheme val="minor"/>
      </rPr>
      <t>-</t>
    </r>
    <r>
      <rPr>
        <b/>
        <sz val="11"/>
        <rFont val="Calibri"/>
        <family val="2"/>
        <charset val="204"/>
        <scheme val="minor"/>
      </rPr>
      <t>225100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22</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</si>
  <si>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
</t>
    </r>
    <r>
      <rPr>
        <b/>
        <sz val="20"/>
        <color theme="1"/>
        <rFont val="Calibri"/>
        <family val="2"/>
        <charset val="204"/>
        <scheme val="minor"/>
      </rPr>
      <t>11 тип</t>
    </r>
    <r>
      <rPr>
        <sz val="11"/>
        <color theme="1"/>
        <rFont val="Calibri"/>
        <family val="2"/>
        <charset val="204"/>
        <scheme val="minor"/>
      </rPr>
      <t xml:space="preserve">
11 тип - </t>
    </r>
    <r>
      <rPr>
        <b/>
        <sz val="11"/>
        <color theme="1"/>
        <rFont val="Calibri"/>
        <family val="2"/>
        <charset val="204"/>
        <scheme val="minor"/>
      </rPr>
      <t>1 панель</t>
    </r>
    <r>
      <rPr>
        <sz val="11"/>
        <color theme="1"/>
        <rFont val="Calibri"/>
        <family val="2"/>
        <charset val="204"/>
        <scheme val="minor"/>
      </rPr>
      <t xml:space="preserve">, </t>
    </r>
    <r>
      <rPr>
        <b/>
        <sz val="11"/>
        <color theme="1"/>
        <rFont val="Calibri"/>
        <family val="2"/>
        <charset val="204"/>
        <scheme val="minor"/>
      </rPr>
      <t>1 конвектор</t>
    </r>
    <r>
      <rPr>
        <sz val="11"/>
        <color theme="1"/>
        <rFont val="Calibri"/>
        <family val="2"/>
        <charset val="204"/>
        <scheme val="minor"/>
      </rPr>
      <t xml:space="preserve">
Монтажная глубина - 62 мм
Артикул 11/500/1000
RRS-</t>
    </r>
    <r>
      <rPr>
        <b/>
        <sz val="11"/>
        <color theme="1"/>
        <rFont val="Calibri"/>
        <family val="2"/>
        <charset val="204"/>
        <scheme val="minor"/>
      </rPr>
      <t>2010</t>
    </r>
    <r>
      <rPr>
        <sz val="11"/>
        <color theme="1"/>
        <rFont val="Calibri"/>
        <family val="2"/>
        <charset val="204"/>
        <scheme val="minor"/>
      </rPr>
      <t>-</t>
    </r>
    <r>
      <rPr>
        <b/>
        <sz val="11"/>
        <color theme="1"/>
        <rFont val="Calibri"/>
        <family val="2"/>
        <charset val="204"/>
        <scheme val="minor"/>
      </rPr>
      <t>115100</t>
    </r>
    <r>
      <rPr>
        <sz val="11"/>
        <color theme="1"/>
        <rFont val="Calibri"/>
        <family val="2"/>
        <charset val="204"/>
        <scheme val="minor"/>
      </rPr>
      <t xml:space="preserve">
</t>
    </r>
    <r>
      <rPr>
        <b/>
        <sz val="11"/>
        <color theme="1"/>
        <rFont val="Calibri"/>
        <family val="2"/>
        <charset val="204"/>
        <scheme val="minor"/>
      </rPr>
      <t>20</t>
    </r>
    <r>
      <rPr>
        <sz val="11"/>
        <color theme="1"/>
        <rFont val="Calibri"/>
        <family val="2"/>
        <charset val="204"/>
        <scheme val="minor"/>
      </rPr>
      <t xml:space="preserve"> - производство Россия
</t>
    </r>
    <r>
      <rPr>
        <b/>
        <sz val="11"/>
        <color theme="1"/>
        <rFont val="Calibri"/>
        <family val="2"/>
        <charset val="204"/>
        <scheme val="minor"/>
      </rPr>
      <t>10</t>
    </r>
    <r>
      <rPr>
        <sz val="11"/>
        <color theme="1"/>
        <rFont val="Calibri"/>
        <family val="2"/>
        <charset val="204"/>
        <scheme val="minor"/>
      </rPr>
      <t xml:space="preserve"> - боковое подключение
</t>
    </r>
    <r>
      <rPr>
        <b/>
        <sz val="11"/>
        <color theme="1"/>
        <rFont val="Calibri"/>
        <family val="2"/>
        <charset val="204"/>
        <scheme val="minor"/>
      </rPr>
      <t>11</t>
    </r>
    <r>
      <rPr>
        <sz val="11"/>
        <color theme="1"/>
        <rFont val="Calibri"/>
        <family val="2"/>
        <charset val="204"/>
        <scheme val="minor"/>
      </rPr>
      <t xml:space="preserve"> - тип прибора
</t>
    </r>
    <r>
      <rPr>
        <b/>
        <sz val="11"/>
        <color theme="1"/>
        <rFont val="Calibri"/>
        <family val="2"/>
        <charset val="204"/>
        <scheme val="minor"/>
      </rPr>
      <t>5</t>
    </r>
    <r>
      <rPr>
        <sz val="11"/>
        <color theme="1"/>
        <rFont val="Calibri"/>
        <family val="2"/>
        <charset val="204"/>
        <scheme val="minor"/>
      </rPr>
      <t xml:space="preserve"> - высота (500 мм)
</t>
    </r>
    <r>
      <rPr>
        <b/>
        <sz val="11"/>
        <color theme="1"/>
        <rFont val="Calibri"/>
        <family val="2"/>
        <charset val="204"/>
        <scheme val="minor"/>
      </rPr>
      <t>100</t>
    </r>
    <r>
      <rPr>
        <sz val="11"/>
        <color theme="1"/>
        <rFont val="Calibri"/>
        <family val="2"/>
        <charset val="204"/>
        <scheme val="minor"/>
      </rPr>
      <t xml:space="preserve"> - длина (1000 мм)</t>
    </r>
  </si>
  <si>
    <r>
      <t xml:space="preserve">
</t>
    </r>
    <r>
      <rPr>
        <b/>
        <sz val="20"/>
        <color theme="1"/>
        <rFont val="Calibri"/>
        <family val="2"/>
        <charset val="204"/>
        <scheme val="minor"/>
      </rPr>
      <t>21 тип</t>
    </r>
    <r>
      <rPr>
        <sz val="11"/>
        <color theme="1"/>
        <rFont val="Calibri"/>
        <family val="2"/>
        <charset val="204"/>
        <scheme val="minor"/>
      </rPr>
      <t xml:space="preserve">
</t>
    </r>
    <r>
      <rPr>
        <sz val="11"/>
        <rFont val="Calibri"/>
        <family val="2"/>
        <charset val="204"/>
        <scheme val="minor"/>
      </rPr>
      <t xml:space="preserve">21 тип - </t>
    </r>
    <r>
      <rPr>
        <b/>
        <sz val="11"/>
        <rFont val="Calibri"/>
        <family val="2"/>
        <charset val="204"/>
        <scheme val="minor"/>
      </rPr>
      <t>2 панели</t>
    </r>
    <r>
      <rPr>
        <sz val="11"/>
        <rFont val="Calibri"/>
        <family val="2"/>
        <charset val="204"/>
        <scheme val="minor"/>
      </rPr>
      <t xml:space="preserve">, </t>
    </r>
    <r>
      <rPr>
        <b/>
        <sz val="11"/>
        <rFont val="Calibri"/>
        <family val="2"/>
        <charset val="204"/>
        <scheme val="minor"/>
      </rPr>
      <t>1 конвектор</t>
    </r>
    <r>
      <rPr>
        <sz val="11"/>
        <rFont val="Calibri"/>
        <family val="2"/>
        <charset val="204"/>
        <scheme val="minor"/>
      </rPr>
      <t xml:space="preserve">
Монтажная глубина - 76 мм
Артикул 11/500/1000
RRS-</t>
    </r>
    <r>
      <rPr>
        <b/>
        <sz val="11"/>
        <rFont val="Calibri"/>
        <family val="2"/>
        <charset val="204"/>
        <scheme val="minor"/>
      </rPr>
      <t>2010</t>
    </r>
    <r>
      <rPr>
        <sz val="11"/>
        <rFont val="Calibri"/>
        <family val="2"/>
        <charset val="204"/>
        <scheme val="minor"/>
      </rPr>
      <t>-</t>
    </r>
    <r>
      <rPr>
        <b/>
        <sz val="11"/>
        <rFont val="Calibri"/>
        <family val="2"/>
        <charset val="204"/>
        <scheme val="minor"/>
      </rPr>
      <t>215100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21</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мм)*Крепления для настенного и напольного монтажа для радиаторов высотой 200 не входят в комплект)</t>
    </r>
  </si>
  <si>
    <r>
      <t xml:space="preserve">
</t>
    </r>
    <r>
      <rPr>
        <b/>
        <sz val="20"/>
        <rFont val="Calibri"/>
        <family val="2"/>
        <charset val="204"/>
        <scheme val="minor"/>
      </rPr>
      <t>33 тип</t>
    </r>
    <r>
      <rPr>
        <sz val="11"/>
        <rFont val="Calibri"/>
        <family val="2"/>
        <charset val="204"/>
        <scheme val="minor"/>
      </rPr>
      <t xml:space="preserve">
33 тип - 3</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3 конвектора</t>
    </r>
    <r>
      <rPr>
        <sz val="11"/>
        <rFont val="Calibri"/>
        <family val="2"/>
        <charset val="204"/>
        <scheme val="minor"/>
      </rPr>
      <t xml:space="preserve">
Монтажная глубина - 110 мм
Артикул 33/500/1000
RRS-</t>
    </r>
    <r>
      <rPr>
        <b/>
        <sz val="11"/>
        <rFont val="Calibri"/>
        <family val="2"/>
        <charset val="204"/>
        <scheme val="minor"/>
      </rPr>
      <t>2010</t>
    </r>
    <r>
      <rPr>
        <sz val="11"/>
        <rFont val="Calibri"/>
        <family val="2"/>
        <charset val="204"/>
        <scheme val="minor"/>
      </rPr>
      <t>-</t>
    </r>
    <r>
      <rPr>
        <b/>
        <sz val="11"/>
        <rFont val="Calibri"/>
        <family val="2"/>
        <charset val="204"/>
        <scheme val="minor"/>
      </rPr>
      <t>335100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33</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</si>
  <si>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Трубы и фитинги из нержавеющей стали Rommer (Китай) </t>
    </r>
    <r>
      <rPr>
        <b/>
        <sz val="11"/>
        <color rgb="FFFF0000"/>
        <rFont val="Calibri"/>
        <family val="2"/>
        <charset val="204"/>
        <scheme val="minor"/>
      </rPr>
      <t>NEW!!!</t>
    </r>
  </si>
  <si>
    <t>Трубы и фитинги из нержавеющей стали Rommer</t>
  </si>
  <si>
    <t>RSS-0001-000015</t>
  </si>
  <si>
    <t>15х1</t>
  </si>
  <si>
    <t>4/120</t>
  </si>
  <si>
    <t>RSS-0001-000018</t>
  </si>
  <si>
    <t>18х1</t>
  </si>
  <si>
    <t>RSS-0001-000022</t>
  </si>
  <si>
    <t>22х1.2</t>
  </si>
  <si>
    <t xml:space="preserve"> 4/80</t>
  </si>
  <si>
    <t>RSS-0001-000028</t>
  </si>
  <si>
    <t>28х1.2</t>
  </si>
  <si>
    <t xml:space="preserve"> 4/60</t>
  </si>
  <si>
    <t>RSS-0001-000035</t>
  </si>
  <si>
    <t>35х1.5</t>
  </si>
  <si>
    <t xml:space="preserve"> 4/40</t>
  </si>
  <si>
    <t>RSS-0001-000042</t>
  </si>
  <si>
    <t>42х1.5</t>
  </si>
  <si>
    <t xml:space="preserve"> 4/20</t>
  </si>
  <si>
    <t>RSS-0001-000054</t>
  </si>
  <si>
    <t>54х1.5</t>
  </si>
  <si>
    <t>Угольник однораструбный 90° ВПр-НПр</t>
  </si>
  <si>
    <t>RSS-0002-000015</t>
  </si>
  <si>
    <t>RSS-0002-000018</t>
  </si>
  <si>
    <t>RSS-0002-000022</t>
  </si>
  <si>
    <t>RSS-0002-000028</t>
  </si>
  <si>
    <t>RSS-0002-000035</t>
  </si>
  <si>
    <t>RSS-0002-000042</t>
  </si>
  <si>
    <t>RSS-0002-000054</t>
  </si>
  <si>
    <t>Угольник 90° ВПр-ВПр</t>
  </si>
  <si>
    <t>RSS-0003-000015</t>
  </si>
  <si>
    <t>RSS-0003-000018</t>
  </si>
  <si>
    <t>RSS-0003-000022</t>
  </si>
  <si>
    <t>RSS-0003-000028</t>
  </si>
  <si>
    <t>RSS-0003-000035</t>
  </si>
  <si>
    <t>RSS-0003-000042</t>
  </si>
  <si>
    <t>RSS-0003-000054</t>
  </si>
  <si>
    <t>Угольник однораструбный 45° ВПр-НПр</t>
  </si>
  <si>
    <t>RSS-0004-000015</t>
  </si>
  <si>
    <t>RSS-0004-000018</t>
  </si>
  <si>
    <t>RSS-0004-000022</t>
  </si>
  <si>
    <t>RSS-0004-000028</t>
  </si>
  <si>
    <t>RSS-0004-000035</t>
  </si>
  <si>
    <t>RSS-0004-000042</t>
  </si>
  <si>
    <t>RSS-0004-000054</t>
  </si>
  <si>
    <t>Угольник 45° ВПр-ВПр</t>
  </si>
  <si>
    <t>RSS-0005-000015</t>
  </si>
  <si>
    <t>RSS-0005-000018</t>
  </si>
  <si>
    <t>RSS-0005-000022</t>
  </si>
  <si>
    <t>RSS-0005-000028</t>
  </si>
  <si>
    <t>RSS-0005-000035</t>
  </si>
  <si>
    <t>RSS-0005-000042</t>
  </si>
  <si>
    <t>RSS-0005-000054</t>
  </si>
  <si>
    <t>Обвод ВПр-ВПр</t>
  </si>
  <si>
    <t>RSS-0006-000015</t>
  </si>
  <si>
    <t>RSS-0006-000018</t>
  </si>
  <si>
    <t>RSS-0006-000022</t>
  </si>
  <si>
    <t>RSS-0006-000028</t>
  </si>
  <si>
    <t>Обвод однораструбный ВПр-НПр</t>
  </si>
  <si>
    <t>RSS-0007-000015</t>
  </si>
  <si>
    <t>RSS-0007-000018</t>
  </si>
  <si>
    <t>RSS-0007-000022</t>
  </si>
  <si>
    <t>Отвод безраструбный 90° НПр-НПр</t>
  </si>
  <si>
    <t>RSS-0008-001570</t>
  </si>
  <si>
    <t>15х70х160</t>
  </si>
  <si>
    <t>RSS-0008-015100</t>
  </si>
  <si>
    <t>15х100х600</t>
  </si>
  <si>
    <t>Угольник-переходник ВПр-ВР</t>
  </si>
  <si>
    <t>RSS-0009-001512</t>
  </si>
  <si>
    <t>RSS-0009-001812</t>
  </si>
  <si>
    <t>RSS-0009-001834</t>
  </si>
  <si>
    <t>RSS-0009-002212</t>
  </si>
  <si>
    <t>22х1/2</t>
  </si>
  <si>
    <t>RSS-0009-002234</t>
  </si>
  <si>
    <t>RSS-0009-002834</t>
  </si>
  <si>
    <t>28х3/4</t>
  </si>
  <si>
    <t>RSS-0009-000351</t>
  </si>
  <si>
    <t>35х1</t>
  </si>
  <si>
    <t>Угольник-переходник ВПр-НР</t>
  </si>
  <si>
    <t>RSS-0010-001512</t>
  </si>
  <si>
    <t>RSS-0010-001812</t>
  </si>
  <si>
    <t>RSS-0010-001834</t>
  </si>
  <si>
    <t>RSS-0010-002212</t>
  </si>
  <si>
    <t>RSS-0010-002234</t>
  </si>
  <si>
    <t>RSS-0010-002834</t>
  </si>
  <si>
    <t>RSS-0010-000351</t>
  </si>
  <si>
    <t>Угольник настенный с креплением ВПр-ВР</t>
  </si>
  <si>
    <t>RSS-0011-001512</t>
  </si>
  <si>
    <t>RSS-0011-001812</t>
  </si>
  <si>
    <t>RSS-0011-002212</t>
  </si>
  <si>
    <t>RSS-0011-002234</t>
  </si>
  <si>
    <t>Угольник проходной настенный с креплением ВПр-ВР</t>
  </si>
  <si>
    <t>RSS-0012-001512</t>
  </si>
  <si>
    <t>Тройник равнопроходной ВПр</t>
  </si>
  <si>
    <t>RSS-0013-000015</t>
  </si>
  <si>
    <t>RSS-0013-000018</t>
  </si>
  <si>
    <t>RSS-0013-000022</t>
  </si>
  <si>
    <t>RSS-0013-000028</t>
  </si>
  <si>
    <t>RSS-0013-000035</t>
  </si>
  <si>
    <t>RSS-0013-000042</t>
  </si>
  <si>
    <t>RSS-0013-000054</t>
  </si>
  <si>
    <t>Тройник переходной ВПр</t>
  </si>
  <si>
    <t>RSS-0014-181518</t>
  </si>
  <si>
    <t>18х15х18</t>
  </si>
  <si>
    <t>RSS-0014-221522</t>
  </si>
  <si>
    <t>22х15х22</t>
  </si>
  <si>
    <t>RSS-0014-221822</t>
  </si>
  <si>
    <t>22х18х22</t>
  </si>
  <si>
    <t>RSS-0014-281528</t>
  </si>
  <si>
    <t>28х15х28</t>
  </si>
  <si>
    <t>RSS-0014-282222</t>
  </si>
  <si>
    <t>28х22х22</t>
  </si>
  <si>
    <t>RSS-0014-282228</t>
  </si>
  <si>
    <t>28х22х28</t>
  </si>
  <si>
    <t>RSS-0014-282822</t>
  </si>
  <si>
    <t>28х28х22</t>
  </si>
  <si>
    <t>RSS-0014-351535</t>
  </si>
  <si>
    <t>35х15х35</t>
  </si>
  <si>
    <t>RSS-0014-352235</t>
  </si>
  <si>
    <t>35х22х35</t>
  </si>
  <si>
    <t>RSS-0014-352835</t>
  </si>
  <si>
    <t>35х28х35</t>
  </si>
  <si>
    <t>RSS-0014-423542</t>
  </si>
  <si>
    <t>RSS-0014-544254</t>
  </si>
  <si>
    <t>Тройник-переходник ВПр-ВР</t>
  </si>
  <si>
    <t>RSS-0015-001512</t>
  </si>
  <si>
    <t>RSS-0015-001812</t>
  </si>
  <si>
    <t>RSS-0015-001834</t>
  </si>
  <si>
    <t>RSS-0015-002212</t>
  </si>
  <si>
    <t>RSS-0015-002234</t>
  </si>
  <si>
    <t>RSS-0015-002812</t>
  </si>
  <si>
    <t>28х1/2</t>
  </si>
  <si>
    <t>RSS-0015-002834</t>
  </si>
  <si>
    <t>RSS-0015-000281</t>
  </si>
  <si>
    <t>28х1</t>
  </si>
  <si>
    <t>RSS-0015-003512</t>
  </si>
  <si>
    <t>35х1/2</t>
  </si>
  <si>
    <t>RSS-0015-000351</t>
  </si>
  <si>
    <t>RSS-0015-035114</t>
  </si>
  <si>
    <t>35х11/4</t>
  </si>
  <si>
    <t>RSS-0015-004212</t>
  </si>
  <si>
    <t>42х1/2</t>
  </si>
  <si>
    <t>RSS-0015-000421</t>
  </si>
  <si>
    <t>42х1</t>
  </si>
  <si>
    <t>RSS-0015-042114</t>
  </si>
  <si>
    <t>42х11/4</t>
  </si>
  <si>
    <t>RSS-0015-005412</t>
  </si>
  <si>
    <t>54х1/2</t>
  </si>
  <si>
    <t>RSS-0015-000541</t>
  </si>
  <si>
    <t>54х1</t>
  </si>
  <si>
    <t>RSS-0015-054114</t>
  </si>
  <si>
    <t>54х11/4</t>
  </si>
  <si>
    <t>Тройник-переходник ВПр-НР</t>
  </si>
  <si>
    <t>RSS-0016-001512</t>
  </si>
  <si>
    <t>RSS-0016-001812</t>
  </si>
  <si>
    <t>RSS-0016-001834</t>
  </si>
  <si>
    <t>RSS-0016-002212</t>
  </si>
  <si>
    <t>RSS-0016-002234</t>
  </si>
  <si>
    <t>RSS-0016-002812</t>
  </si>
  <si>
    <t>RSS-0016-002834</t>
  </si>
  <si>
    <t>RSS-0016-000281</t>
  </si>
  <si>
    <t>RSS-0016-000351</t>
  </si>
  <si>
    <t>RSS-0016-035114</t>
  </si>
  <si>
    <t>RSS-0016-000421</t>
  </si>
  <si>
    <t>RSS-0016-042114</t>
  </si>
  <si>
    <t>RSS-0016-000541</t>
  </si>
  <si>
    <t>RSS-0016-054114</t>
  </si>
  <si>
    <t>Муфта равнопроходная ВПр</t>
  </si>
  <si>
    <t>RSS-0017-000015</t>
  </si>
  <si>
    <t>RSS-0017-000018</t>
  </si>
  <si>
    <t>RSS-0017-000022</t>
  </si>
  <si>
    <t>RSS-0017-000028</t>
  </si>
  <si>
    <t>RSS-0017-000035</t>
  </si>
  <si>
    <t>RSS-0017-000042</t>
  </si>
  <si>
    <t>RSS-0017-000054</t>
  </si>
  <si>
    <t>Муфта переходная ВПр</t>
  </si>
  <si>
    <t>RSS-0018-001815</t>
  </si>
  <si>
    <t>18х15</t>
  </si>
  <si>
    <t>RSS-0018-002215</t>
  </si>
  <si>
    <t>22х15</t>
  </si>
  <si>
    <t>RSS-0018-002218</t>
  </si>
  <si>
    <t>22х18</t>
  </si>
  <si>
    <t>RSS-0018-002815</t>
  </si>
  <si>
    <t>28х15</t>
  </si>
  <si>
    <t>RSS-0018-002822</t>
  </si>
  <si>
    <t>28х22</t>
  </si>
  <si>
    <t>RSS-0018-003528</t>
  </si>
  <si>
    <t>35х28</t>
  </si>
  <si>
    <t>RSS-0018-004235</t>
  </si>
  <si>
    <t>42х35</t>
  </si>
  <si>
    <t>RSS-0018-005442</t>
  </si>
  <si>
    <t>54х42</t>
  </si>
  <si>
    <t>Муфта надвижная ВПр</t>
  </si>
  <si>
    <t>RSS-0019-000015</t>
  </si>
  <si>
    <t>RSS-0019-000018</t>
  </si>
  <si>
    <t>RSS-0019-000022</t>
  </si>
  <si>
    <t>RSS-0019-000028</t>
  </si>
  <si>
    <t>RSS-0019-000035</t>
  </si>
  <si>
    <t>RSS-0019-000042</t>
  </si>
  <si>
    <t>RSS-0019-000054</t>
  </si>
  <si>
    <t>RSS-0020-001815</t>
  </si>
  <si>
    <t>RSS-0020-002215</t>
  </si>
  <si>
    <t>RSS-0020-002218</t>
  </si>
  <si>
    <t>RSS-0020-002815</t>
  </si>
  <si>
    <t>RSS-0020-002818</t>
  </si>
  <si>
    <t>28х18</t>
  </si>
  <si>
    <t>RSS-0020-002822</t>
  </si>
  <si>
    <t>RSS-0020-003515</t>
  </si>
  <si>
    <t>RSS-0020-003518</t>
  </si>
  <si>
    <t>RSS-0020-003522</t>
  </si>
  <si>
    <t>RSS-0020-003528</t>
  </si>
  <si>
    <t>RSS-0020-004222</t>
  </si>
  <si>
    <t>RSS-0020-004228</t>
  </si>
  <si>
    <t>RSS-0020-004235</t>
  </si>
  <si>
    <t>RSS-0020-005428</t>
  </si>
  <si>
    <t>RSS-0020-005435</t>
  </si>
  <si>
    <t>RSS-0020-005442</t>
  </si>
  <si>
    <t>Переходник ВПр-НР</t>
  </si>
  <si>
    <t>RSS-0021-001512</t>
  </si>
  <si>
    <t>RSS-0021-001534</t>
  </si>
  <si>
    <t>RSS-0021-001812</t>
  </si>
  <si>
    <t>RSS-0021-001834</t>
  </si>
  <si>
    <t>RSS-0021-002212</t>
  </si>
  <si>
    <t>RSS-0021-002234</t>
  </si>
  <si>
    <t>RSS-0021-000221</t>
  </si>
  <si>
    <t>22х1</t>
  </si>
  <si>
    <t>RSS-0021-002834</t>
  </si>
  <si>
    <t>RSS-0021-000281</t>
  </si>
  <si>
    <t>RSS-0021-000351</t>
  </si>
  <si>
    <t>RSS-0021-035114</t>
  </si>
  <si>
    <t>RSS-0021-042112</t>
  </si>
  <si>
    <t>42х11/2</t>
  </si>
  <si>
    <t>RSS-0021-000542</t>
  </si>
  <si>
    <t>Переходник ВПр-ВР</t>
  </si>
  <si>
    <t>RSS-0022-001512</t>
  </si>
  <si>
    <t>RSS-0022-001812</t>
  </si>
  <si>
    <t>RSS-0022-001834</t>
  </si>
  <si>
    <t>RSS-0022-002212</t>
  </si>
  <si>
    <t>RSS-0022-002234</t>
  </si>
  <si>
    <t>RSS-0022-002834</t>
  </si>
  <si>
    <t>RSS-0022-000281</t>
  </si>
  <si>
    <t>RSS-0022-000351</t>
  </si>
  <si>
    <t>RSS-0022-035114</t>
  </si>
  <si>
    <t>RSS-0022-042112</t>
  </si>
  <si>
    <t>RSS-0022-000542</t>
  </si>
  <si>
    <t>Вставка переходная НПр-ВР</t>
  </si>
  <si>
    <t>RSS-0023-001512</t>
  </si>
  <si>
    <t>RSS-0023-001534</t>
  </si>
  <si>
    <t>RSS-0023-001812</t>
  </si>
  <si>
    <t>RSS-0023-001834</t>
  </si>
  <si>
    <t>RSS-0023-000181</t>
  </si>
  <si>
    <t>RSS-0023-002212</t>
  </si>
  <si>
    <t>RSS-0023-002234</t>
  </si>
  <si>
    <t>RSS-0023-000221</t>
  </si>
  <si>
    <t>RSS-0023-002834</t>
  </si>
  <si>
    <t>RSS-0023-000281</t>
  </si>
  <si>
    <t>RSS-0023-035114</t>
  </si>
  <si>
    <t>RSS-0023-042112</t>
  </si>
  <si>
    <t>RSS-0023-000542</t>
  </si>
  <si>
    <t>Вставка переходная НПр-НР</t>
  </si>
  <si>
    <t>RSS-0024-001512</t>
  </si>
  <si>
    <t>RSS-0024-001534</t>
  </si>
  <si>
    <t>RSS-0024-001812</t>
  </si>
  <si>
    <t>RSS-0024-001834</t>
  </si>
  <si>
    <t>RSS-0024-000181</t>
  </si>
  <si>
    <t>RSS-0024-002212</t>
  </si>
  <si>
    <t>RSS-0024-002234</t>
  </si>
  <si>
    <t>RSS-0024-000221</t>
  </si>
  <si>
    <t>RSS-0024-002834</t>
  </si>
  <si>
    <t>RSS-0024-000281</t>
  </si>
  <si>
    <t>RSS-0024-035114</t>
  </si>
  <si>
    <t>RSS-0024-042112</t>
  </si>
  <si>
    <t>RSS-0024-000542</t>
  </si>
  <si>
    <t>Заглушка ВПр</t>
  </si>
  <si>
    <t>RSS-0025-000015</t>
  </si>
  <si>
    <t>RSS-0025-000018</t>
  </si>
  <si>
    <t>RSS-0025-000022</t>
  </si>
  <si>
    <t>RSS-0025-000028</t>
  </si>
  <si>
    <t>RSS-0025-000035</t>
  </si>
  <si>
    <t>RSS-0025-000042</t>
  </si>
  <si>
    <t>RSS-0025-000054</t>
  </si>
  <si>
    <t>Переходник с накидной гайкой ВПр-ВР</t>
  </si>
  <si>
    <t>RSS-0026-001512</t>
  </si>
  <si>
    <t>RSS-0026-001534</t>
  </si>
  <si>
    <t>RSS-0026-001812</t>
  </si>
  <si>
    <t>RSS-0026-001834</t>
  </si>
  <si>
    <t>RSS-0026-002212</t>
  </si>
  <si>
    <t>RSS-0026-002234</t>
  </si>
  <si>
    <t>RSS-0026-002834</t>
  </si>
  <si>
    <t>RSS-0026-000281</t>
  </si>
  <si>
    <t>RSS-0026-000351</t>
  </si>
  <si>
    <t>RSS-0026-035114</t>
  </si>
  <si>
    <t>RSS-0026-042112</t>
  </si>
  <si>
    <t>RSS-0026-000542</t>
  </si>
  <si>
    <t>Уплотнительное кольцо из EPDM</t>
  </si>
  <si>
    <t>RSS-0027-000015</t>
  </si>
  <si>
    <t>RSS-0027-000018</t>
  </si>
  <si>
    <t>RSS-0027-000022</t>
  </si>
  <si>
    <t>RSS-0027-000028</t>
  </si>
  <si>
    <t>RSS-0027-000035</t>
  </si>
  <si>
    <t>RSS-0027-000042</t>
  </si>
  <si>
    <t>RSS-0027-000054</t>
  </si>
  <si>
    <t>Уплотнительное кольцо из FPM</t>
  </si>
  <si>
    <t>RSS-0028-000015</t>
  </si>
  <si>
    <t>RSS-0028-000018</t>
  </si>
  <si>
    <t>RSS-0028-000022</t>
  </si>
  <si>
    <t>RSS-0028-000028</t>
  </si>
  <si>
    <t>RSS-0028-000035</t>
  </si>
  <si>
    <t>RSS-0028-000042</t>
  </si>
  <si>
    <t>RSS-0028-000054</t>
  </si>
  <si>
    <t>Трехходовые клапаны и сервоприводы ROMMER</t>
  </si>
  <si>
    <t>RVM-0003-002515</t>
  </si>
  <si>
    <t>RVM-0003-006320</t>
  </si>
  <si>
    <t>RVM-0003-010025</t>
  </si>
  <si>
    <t>RVM-0003-016032</t>
  </si>
  <si>
    <t>RVM-0003-025040</t>
  </si>
  <si>
    <t>RVM-0003-040050</t>
  </si>
  <si>
    <t>ROMMER 3-х ходовой смесительный клапан 1/2" KVs 2,5</t>
  </si>
  <si>
    <t>ROMMER 3-х ходовой смесительный клапан 3/4" KVs 6,3</t>
  </si>
  <si>
    <t>ROMMER 3-х ходовой смесительный клапан 1" KVs 10</t>
  </si>
  <si>
    <t>ROMMER 3-х ходовой смесительный клапан 1 1/4" KVs 16</t>
  </si>
  <si>
    <t>ROMMER 3-х ходовой смесительный клапан 1 1/2" KVs 25</t>
  </si>
  <si>
    <t>ROMMER 3-х ходовой смесительный клапан 2" KVs 40</t>
  </si>
  <si>
    <t>RVM-0005-230001</t>
  </si>
  <si>
    <t>RVM-0005-024001</t>
  </si>
  <si>
    <t>ROMMER Сервопривод 24V c регулировкой по сигналу 0-10V, 60s, 120s/90°</t>
  </si>
  <si>
    <t>RMS-1210-000002</t>
  </si>
  <si>
    <t>RMS-1210-000003</t>
  </si>
  <si>
    <t>RMS-1210-000004</t>
  </si>
  <si>
    <t>RMS-1210-000005</t>
  </si>
  <si>
    <t>RMS-1210-000006</t>
  </si>
  <si>
    <t>RMS-1210-000007</t>
  </si>
  <si>
    <t>RMS-1210-000008</t>
  </si>
  <si>
    <t>RMS-1210-000009</t>
  </si>
  <si>
    <t>RMS-1210-000010</t>
  </si>
  <si>
    <t>RMS-1210-000011</t>
  </si>
  <si>
    <t>RMS-1210-000012</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</si>
  <si>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</si>
  <si>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t>
  </si>
  <si>
    <t>RMS-3210-000002</t>
  </si>
  <si>
    <t>RMS-3210-000003</t>
  </si>
  <si>
    <t>RMS-3210-000004</t>
  </si>
  <si>
    <t>RMS-3210-000005</t>
  </si>
  <si>
    <t>RMS-3210-000006</t>
  </si>
  <si>
    <t>RMS-3210-000007</t>
  </si>
  <si>
    <t>RMS-3210-000008</t>
  </si>
  <si>
    <t>RMS-3210-000009</t>
  </si>
  <si>
    <t>RMS-3210-000010</t>
  </si>
  <si>
    <t>RMS-3210-000011</t>
  </si>
  <si>
    <t>RMS-3210-000012</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</si>
  <si>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</si>
  <si>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RMS-1200-000002</t>
  </si>
  <si>
    <t>RMS-1200-000003</t>
  </si>
  <si>
    <t>RMS-1200-000004</t>
  </si>
  <si>
    <t>RMS-1200-000005</t>
  </si>
  <si>
    <t>RMS-1200-000006</t>
  </si>
  <si>
    <t>RMS-1200-000007</t>
  </si>
  <si>
    <t>RMS-1200-000008</t>
  </si>
  <si>
    <t>RMS-1200-000009</t>
  </si>
  <si>
    <t>RMS-1200-000010</t>
  </si>
  <si>
    <t>RMS-1200-000011</t>
  </si>
  <si>
    <t>RMS-1200-000012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</si>
  <si>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</si>
  <si>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</si>
  <si>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</si>
  <si>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</si>
  <si>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</si>
  <si>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</si>
  <si>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</si>
  <si>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</si>
  <si>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</si>
  <si>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</si>
  <si>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</si>
  <si>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</si>
  <si>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</si>
  <si>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</si>
  <si>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</si>
  <si>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</si>
  <si>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</si>
  <si>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</si>
  <si>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</si>
  <si>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</si>
  <si>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</si>
  <si>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</si>
  <si>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</si>
  <si>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</si>
  <si>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RMS-3201-000002</t>
  </si>
  <si>
    <t>RMS-3201-000003</t>
  </si>
  <si>
    <t>RMS-3201-000004</t>
  </si>
  <si>
    <t>RMS-3201-000005</t>
  </si>
  <si>
    <t>RMS-3201-000006</t>
  </si>
  <si>
    <t>RMS-3201-000007</t>
  </si>
  <si>
    <t>RMS-3201-000008</t>
  </si>
  <si>
    <t>RMS-3201-000009</t>
  </si>
  <si>
    <t>RMS-3201-000010</t>
  </si>
  <si>
    <t>RMS-3201-000011</t>
  </si>
  <si>
    <t>RMS-3201-000012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</si>
  <si>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</si>
  <si>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RMS-4401-000002</t>
  </si>
  <si>
    <t>RMS-4401-000003</t>
  </si>
  <si>
    <t>RMS-4401-000004</t>
  </si>
  <si>
    <t>RMS-4401-000005</t>
  </si>
  <si>
    <t>RMS-4401-000006</t>
  </si>
  <si>
    <t>RMS-4401-000007</t>
  </si>
  <si>
    <t>RMS-4401-000008</t>
  </si>
  <si>
    <t>RMS-4401-000009</t>
  </si>
  <si>
    <t>RMS-4401-000010</t>
  </si>
  <si>
    <t>RMS-4401-000011</t>
  </si>
  <si>
    <t>RMS-4401-000012</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</si>
  <si>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</si>
  <si>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</si>
  <si>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</si>
  <si>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</si>
  <si>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</si>
  <si>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</si>
  <si>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</si>
  <si>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</si>
  <si>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</si>
  <si>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</si>
  <si>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</si>
  <si>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</si>
  <si>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</si>
  <si>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</si>
  <si>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</si>
  <si>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</si>
  <si>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</si>
  <si>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</si>
  <si>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</si>
  <si>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</si>
  <si>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</si>
  <si>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</si>
  <si>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</si>
  <si>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</si>
  <si>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</si>
  <si>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</si>
  <si>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</si>
  <si>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Комплект прямых шаровых кранов с термометрами 1”</t>
  </si>
  <si>
    <t>Фитинг компрессионный для труб PEX-AL-PEXb 16х2,0х3/4</t>
  </si>
  <si>
    <t>Фитинг компрессионный для труб PEX-AL-PEXb 20х2,0х3/4</t>
  </si>
  <si>
    <t>Фитинг компрессионный для труб PEX-AL-PEXc 16х2,6х3/4</t>
  </si>
  <si>
    <t>Фитинг компрессионный для труб PEX-AL-PEXc 20х2,9х3/4</t>
  </si>
  <si>
    <t>Фитинг компрессионный для труб PEX 16х2,0х3/4</t>
  </si>
  <si>
    <t>Расходомер для коллекторов из нержавеющей стали</t>
  </si>
  <si>
    <t>Регулируемый концевой фитинг с дренажным вентилем, автоматический воздухоотводчик 1"</t>
  </si>
  <si>
    <t>Регулируемый концевой фитинг с дренажным вентилем, ручной воздухоотводчик 1"</t>
  </si>
  <si>
    <t>16х2,0х3/4</t>
  </si>
  <si>
    <t>20х2,0х3/4</t>
  </si>
  <si>
    <t>16х2,6х3/4</t>
  </si>
  <si>
    <t>20х2,9х3/4</t>
  </si>
  <si>
    <t>1/250</t>
  </si>
  <si>
    <t>RCP-0003-2540130</t>
  </si>
  <si>
    <t>RCP-0003-2540180</t>
  </si>
  <si>
    <t>RCP-0003-2560130</t>
  </si>
  <si>
    <t>RCP-0003-2560180</t>
  </si>
  <si>
    <t>RCP-0003-2580180</t>
  </si>
  <si>
    <t>RCP-0003-3240180</t>
  </si>
  <si>
    <t>RCP-0003-3260180</t>
  </si>
  <si>
    <t>RCP-0003-3280180</t>
  </si>
  <si>
    <t>RCP-0005-151780</t>
  </si>
  <si>
    <t>Циркуляционный насос ERTI 25/40-130 с гайками и теплоизоляцией</t>
  </si>
  <si>
    <t>Циркуляционный насос ERTI 25/40-180 с гайками и теплоизоляцией</t>
  </si>
  <si>
    <t>Циркуляционный насос ERTI 25/60-130 с гайками и теплоизоляцией</t>
  </si>
  <si>
    <t>Циркуляционный насос ERTI 25/60-180 с гайками и теплоизоляцией</t>
  </si>
  <si>
    <t>Циркуляционный насос ER 25/80-180 с гайками</t>
  </si>
  <si>
    <t>Циркуляционный насос ERTI 32/40-180 с гайками и теплоизоляцией</t>
  </si>
  <si>
    <t>Циркуляционный насос ERTI 32/60-180 с гайками и теплоизоляцией</t>
  </si>
  <si>
    <t>Циркуляционный насос ER 32/80-180 с гайками</t>
  </si>
  <si>
    <t>1,7</t>
  </si>
  <si>
    <t>45</t>
  </si>
  <si>
    <t>Термостатические смесительные клапаны ROMMER</t>
  </si>
  <si>
    <t>Термостатические смесительные клапаны для водоснабжения и отопления</t>
  </si>
  <si>
    <r>
      <t xml:space="preserve">Термостатические смесительные клапаны ROMMER </t>
    </r>
    <r>
      <rPr>
        <b/>
        <sz val="11"/>
        <color rgb="FFFF0000"/>
        <rFont val="Calibri"/>
        <family val="2"/>
        <charset val="204"/>
        <scheme val="minor"/>
      </rPr>
      <t>NEW!!!</t>
    </r>
  </si>
  <si>
    <r>
      <t xml:space="preserve">Трехходовые клапаны и сервоприводы ROMMER (Китай) </t>
    </r>
    <r>
      <rPr>
        <b/>
        <sz val="11"/>
        <color rgb="FFFF0000"/>
        <rFont val="Calibri"/>
        <family val="2"/>
        <charset val="204"/>
        <scheme val="minor"/>
      </rPr>
      <t>NEW!!!</t>
    </r>
  </si>
  <si>
    <t>RVM-0111-164320</t>
  </si>
  <si>
    <t>RVM-0112-166020</t>
  </si>
  <si>
    <t>RVM-0121-164320</t>
  </si>
  <si>
    <t>RVM-0122-166020</t>
  </si>
  <si>
    <t>RVM-0131-164325</t>
  </si>
  <si>
    <t>RVM-0132-166025</t>
  </si>
  <si>
    <t>RVM-0231-254325</t>
  </si>
  <si>
    <t>RVM-0232-256025</t>
  </si>
  <si>
    <t>RVM-1121-186520</t>
  </si>
  <si>
    <t>RVM-1131-236525</t>
  </si>
  <si>
    <t>RVM-0111-164320 ROMMER Термостатический смесительный клапан для систем отопления и ГВС 3/4" ВР 20-43°С KV 1,6 (боковое смешивание)</t>
  </si>
  <si>
    <t>RVM-0112-166020 ROMMER Термостатический смесительный клапан для систем отопления и ГВС 3/4" ВР 35-60°С KV 1,6 (боковое смешивание)</t>
  </si>
  <si>
    <t>RVM-0121-164320 ROMMER Термостатический смесительный клапан для систем отопления и ГВС 3/4" НР 20-43°С KV 1,6 (боковое смешивание)</t>
  </si>
  <si>
    <t>RVM-0122-166020 ROMMER Термостатический смесительный клапан для систем отопления и ГВС 3/4" НР 35-60°С KV 1,6 (боковое смешивание)</t>
  </si>
  <si>
    <t>RVM-0131-164325 ROMMER Термостатический смесительный клапан для систем отопления и ГВС 1" НР 20-43°С KV 1,6 (боковое смешивание)</t>
  </si>
  <si>
    <t>RVM-0132-166025 ROMMER Термостатический смесительный клапан для систем отопления и ГВС 1" НР 35-60°С KV 1,6 (боковое смешивание)</t>
  </si>
  <si>
    <t>RVM-0231-254325 ROMMER Термостатический смесительный клапан для систем отопления и ГВС 1" НР 20-43°С KV 2,5 (боковое смешивание)</t>
  </si>
  <si>
    <t>RVM-0232-256025 ROMMER Термостатический смесительный клапан для систем отопления и ГВС 1" НР 35-60°С KV 2,5 (боковое смешивание)</t>
  </si>
  <si>
    <t>RVM-1121-186520 ROMMER Термостатический смесительный клапан для систем отопления и ГВС 3/4" НР 30-65°С KV 1,8 (центральное смешивание)</t>
  </si>
  <si>
    <t>RVM-1131-236525 ROMMER Термостатический смесительный клапан для систем отопления и ГВС 1" НР 30-65°С KV 2,3 (центральное смешивание)</t>
  </si>
  <si>
    <t>Клапаны с боковым смешиванием и внутренней резьбой</t>
  </si>
  <si>
    <t>Клапаны с боковым смешиванием и наружной резьбой</t>
  </si>
  <si>
    <t>Клапаны с центральным смешиванием и наружной резьбой</t>
  </si>
  <si>
    <r>
      <t xml:space="preserve">Инструмент </t>
    </r>
    <r>
      <rPr>
        <b/>
        <sz val="11"/>
        <color rgb="FFFF0000"/>
        <rFont val="Calibri"/>
        <family val="2"/>
        <charset val="204"/>
        <scheme val="minor"/>
      </rPr>
      <t>NEW!!!</t>
    </r>
  </si>
  <si>
    <t>Инструмент Rommer</t>
  </si>
  <si>
    <t>RPT-0001-012108</t>
  </si>
  <si>
    <t>RPT-0001-012108 ROMMER Набор пресс-инструмента (пресс-инструмент, 2 аккумулятора 4.0 Ач, зарядное устройство, пластиковый чемодан)</t>
  </si>
  <si>
    <t>RPT-0002-012108</t>
  </si>
  <si>
    <t>RPT-0002-012108 ROMMER Пресс-инструмент V220 + чемодан</t>
  </si>
  <si>
    <t>RPT-0003-000015</t>
  </si>
  <si>
    <t>RPT-0003-000015 ROMMER Пресс-клещи V-профиль, 15</t>
  </si>
  <si>
    <t>RPT-0003-000018</t>
  </si>
  <si>
    <t>RPT-0003-000018 ROMMER Пресс-клещи V-профиль, 18</t>
  </si>
  <si>
    <t>RPT-0003-000022</t>
  </si>
  <si>
    <t>RPT-0003-000022 ROMMER Пресс-клещи V-профиль, 22</t>
  </si>
  <si>
    <t>RPT-0003-000028</t>
  </si>
  <si>
    <t>RPT-0003-000028 ROMMER Пресс-клещи V-профиль, 28</t>
  </si>
  <si>
    <t>RPT-0003-000035</t>
  </si>
  <si>
    <t>RPT-0003-000035 ROMMER Пресс-клещи V-профиль, 35</t>
  </si>
  <si>
    <t>RPT-0004-000016</t>
  </si>
  <si>
    <t>RPT-0004-000016 ROMMER Пресс-клещи TH-профиль, 16</t>
  </si>
  <si>
    <t>RPT-0004-000020</t>
  </si>
  <si>
    <t>RPT-0004-000020 ROMMER Пресс-клещи TH-профиль, 20</t>
  </si>
  <si>
    <t>RPT-0004-000026</t>
  </si>
  <si>
    <t>RPT-0004-000026 ROMMER Пресс-клещи TH-профиль, 26</t>
  </si>
  <si>
    <t>RPT-0004-000032</t>
  </si>
  <si>
    <t>RPT-0004-000032 ROMMER Пресс-клещи TH-профиль, 32</t>
  </si>
  <si>
    <t>RPT-0003-000042</t>
  </si>
  <si>
    <t>RPT-0003-000042 ROMMER Пресс-клещи V-профиль, 42</t>
  </si>
  <si>
    <t>RPT-0003-000054</t>
  </si>
  <si>
    <t>RPT-0003-000054 ROMMER Пресс-клещи V-профиль, 54</t>
  </si>
  <si>
    <t>RPT-0003-004254</t>
  </si>
  <si>
    <t>RPT-0003-004254 ROMMER Промежуточные клещи 42/54</t>
  </si>
  <si>
    <t>RPT-0005-184072</t>
  </si>
  <si>
    <t>RPT-0005-184072 ROMMER Аккумулятор 18V 4.0Ah 72Wh</t>
  </si>
  <si>
    <t>RPT-0006-000018</t>
  </si>
  <si>
    <t>RPT-0006-000018 ROMMER Зарядное устройство 18V</t>
  </si>
  <si>
    <t>Пресс-инструмент</t>
  </si>
  <si>
    <t>Пресс-клещи V профиль для медных труб и труб из нержавебщей стали</t>
  </si>
  <si>
    <t>Пресс-клещи TH профиль для металлопластиковых труб</t>
  </si>
  <si>
    <t>RCP-0004-2540130</t>
  </si>
  <si>
    <t>RCP-0004-2540180</t>
  </si>
  <si>
    <t>RCP-0004-2560130</t>
  </si>
  <si>
    <t>RCP-0004-2560180</t>
  </si>
  <si>
    <t>RCP-0004-2580180</t>
  </si>
  <si>
    <t>RCP-0004-3240180</t>
  </si>
  <si>
    <t>RCP-0004-3260180</t>
  </si>
  <si>
    <t>RCP-0004-3280180</t>
  </si>
  <si>
    <t>165</t>
  </si>
  <si>
    <t>270</t>
  </si>
  <si>
    <t xml:space="preserve">Внешний вид </t>
  </si>
  <si>
    <t>Мощность,кВт</t>
  </si>
  <si>
    <t>Диаметр дымохода,мм</t>
  </si>
  <si>
    <t>Произв-ть ГВС, при ΔT 25C° , л/мин</t>
  </si>
  <si>
    <t>Размеры,мм</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</si>
  <si>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</si>
  <si>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</si>
  <si>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</si>
  <si>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</si>
  <si>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</si>
  <si>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</si>
  <si>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</si>
  <si>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</si>
  <si>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</si>
  <si>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</si>
  <si>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</si>
  <si>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</si>
  <si>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</si>
  <si>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</si>
  <si>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</si>
  <si>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</si>
  <si>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</si>
  <si>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</si>
  <si>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</si>
  <si>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</si>
  <si>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</si>
  <si>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</si>
  <si>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</si>
  <si>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</si>
  <si>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</si>
  <si>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</si>
  <si>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</si>
  <si>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</si>
  <si>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</si>
  <si>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</si>
  <si>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</si>
  <si>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</si>
  <si>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</si>
  <si>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</si>
  <si>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</si>
  <si>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</si>
  <si>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</si>
  <si>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</si>
  <si>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</si>
  <si>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</si>
  <si>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</si>
  <si>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</si>
  <si>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</si>
  <si>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</si>
  <si>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</si>
  <si>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Межцентр. Размер</t>
  </si>
  <si>
    <t>Канализационные насосные станции Rommer BIOLIFT (Китай)</t>
  </si>
  <si>
    <t>ROMMER Канализационная насосная установка BIOLIFT R-4</t>
  </si>
  <si>
    <t>ROMMER Канализационная насосная установка BIOLIFT S-3</t>
  </si>
  <si>
    <t>ROMMER Канализационная насосная установка BIOLIFT R-4S</t>
  </si>
  <si>
    <t>Цена с НДС с  учетом скидки RUB</t>
  </si>
  <si>
    <t>Цена с НДС, RUB</t>
  </si>
  <si>
    <t>3 х 40 мм</t>
  </si>
  <si>
    <t>1 х 100 мм</t>
  </si>
  <si>
    <t>Режущий механизм</t>
  </si>
  <si>
    <t>Есть</t>
  </si>
  <si>
    <t>Нет</t>
  </si>
  <si>
    <t>Для раковины, ванной и душа</t>
  </si>
  <si>
    <t>Для унитаза, раковины, душевой кабины + 1 дополнительные вход</t>
  </si>
  <si>
    <t>T°C рабочая</t>
  </si>
  <si>
    <t>T°C max</t>
  </si>
  <si>
    <t>65 °С</t>
  </si>
  <si>
    <t>RPD-0010-100400</t>
  </si>
  <si>
    <t>RPD-0010-100250</t>
  </si>
  <si>
    <t>RPD-0010-100450</t>
  </si>
  <si>
    <r>
      <t xml:space="preserve">Канализационные станции ROMMER BIOLIFT </t>
    </r>
    <r>
      <rPr>
        <sz val="11"/>
        <color rgb="FFFF0000"/>
        <rFont val="Calibri"/>
        <family val="2"/>
        <charset val="204"/>
        <scheme val="minor"/>
      </rPr>
      <t>NEW!!!</t>
    </r>
  </si>
  <si>
    <t>RFP-0001-000001</t>
  </si>
  <si>
    <t>Заглушка концевая для коллектора НР никелированная с уплотнительным кольцом, 1"</t>
  </si>
  <si>
    <t>RFC-0001-000034</t>
  </si>
  <si>
    <t>Регулирующий пластиковый колпачок для коллекторов из нерж. стали, M30 (Белый)</t>
  </si>
  <si>
    <t>M30*1.5</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</si>
  <si>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</si>
  <si>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</si>
  <si>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</si>
  <si>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</si>
  <si>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</si>
  <si>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</si>
  <si>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</si>
  <si>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</si>
  <si>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</si>
  <si>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</si>
  <si>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</si>
  <si>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</si>
  <si>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</si>
  <si>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</si>
  <si>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</si>
  <si>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</si>
  <si>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</si>
  <si>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</si>
  <si>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</si>
  <si>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</si>
  <si>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</si>
  <si>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</si>
  <si>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</si>
  <si>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</si>
  <si>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</si>
  <si>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</si>
  <si>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</si>
  <si>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</si>
  <si>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</si>
  <si>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</si>
  <si>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</si>
  <si>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</si>
  <si>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</si>
  <si>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</si>
  <si>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</si>
  <si>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</si>
  <si>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</si>
  <si>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</si>
  <si>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</si>
  <si>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</si>
  <si>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</si>
  <si>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</si>
  <si>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</si>
  <si>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</si>
  <si>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</si>
  <si>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</si>
  <si>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</si>
  <si>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</si>
  <si>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</si>
  <si>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</si>
  <si>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</si>
  <si>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</si>
  <si>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</si>
  <si>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</si>
  <si>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</si>
  <si>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</si>
  <si>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</si>
  <si>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</si>
  <si>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</si>
  <si>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</si>
  <si>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</si>
  <si>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</si>
  <si>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</si>
  <si>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</si>
  <si>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</si>
  <si>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</si>
  <si>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</si>
  <si>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</si>
  <si>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</si>
  <si>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</si>
  <si>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</si>
  <si>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</si>
  <si>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</si>
  <si>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</si>
  <si>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</si>
  <si>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</si>
  <si>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</si>
  <si>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</si>
  <si>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</si>
  <si>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</si>
  <si>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</si>
  <si>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</si>
  <si>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</si>
  <si>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</si>
  <si>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</si>
  <si>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</si>
  <si>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</si>
  <si>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</si>
  <si>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</si>
  <si>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</si>
  <si>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</si>
  <si>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</si>
  <si>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</si>
  <si>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</si>
  <si>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</si>
  <si>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</si>
  <si>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</si>
  <si>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</si>
  <si>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</si>
  <si>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</si>
  <si>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</si>
  <si>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</si>
  <si>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</si>
  <si>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</si>
  <si>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</si>
  <si>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</si>
  <si>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</si>
  <si>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</si>
  <si>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</si>
  <si>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</si>
  <si>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</si>
  <si>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</si>
  <si>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</si>
  <si>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</si>
  <si>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</si>
  <si>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</si>
  <si>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</si>
  <si>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</si>
  <si>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</si>
  <si>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</si>
  <si>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</si>
  <si>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</si>
  <si>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</si>
  <si>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</si>
  <si>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</si>
  <si>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</si>
  <si>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</si>
  <si>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</si>
  <si>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</si>
  <si>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</si>
  <si>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</si>
  <si>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</si>
  <si>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</si>
  <si>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</si>
  <si>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</si>
  <si>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</si>
  <si>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</si>
  <si>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Погружные скважинные насосы Rommer (Китай) NEW!!!</t>
  </si>
  <si>
    <t>Погружные скважинные насосы Rommer (Китай)</t>
  </si>
  <si>
    <t>RPW-0010-300215</t>
  </si>
  <si>
    <t>RPW-0010-300221</t>
  </si>
  <si>
    <t>RPW-0010-300227</t>
  </si>
  <si>
    <t>RPW-0010-300239</t>
  </si>
  <si>
    <t>RPW-0010-300321</t>
  </si>
  <si>
    <t>RPW-0010-300326</t>
  </si>
  <si>
    <t>RPW-0010-300331</t>
  </si>
  <si>
    <t>RPW-0010-300337</t>
  </si>
  <si>
    <t>RPW-0010-300428</t>
  </si>
  <si>
    <t>Q max, м3/ч</t>
  </si>
  <si>
    <t>H max, м</t>
  </si>
  <si>
    <t xml:space="preserve"> +1..+35 °С</t>
  </si>
  <si>
    <t>Выходное отверстие, дюйм</t>
  </si>
  <si>
    <t>ROMMER Насос RP 2-44 скважинный, кабель 1,5м</t>
  </si>
  <si>
    <t>ROMMER Насос RP 2-63 скважинный, кабель 1,5м</t>
  </si>
  <si>
    <t>ROMMER Насос RP 2-81 скважинный, кабель 1,5м</t>
  </si>
  <si>
    <t>ROMMER Насос RP 2-111 скважинный, кабель 1,5м</t>
  </si>
  <si>
    <t>ROMMER Насос RP 3-51 скважинный, кабель 1,5м</t>
  </si>
  <si>
    <t>ROMMER Насос RP 3-63 скважинный, кабель 1,5м</t>
  </si>
  <si>
    <t>ROMMER Насос RP 3-77 скважинный, кабель 1,5м</t>
  </si>
  <si>
    <t>ROMMER Насос RP 3-92 скважинный, кабель 1,5м</t>
  </si>
  <si>
    <t>ROMMER Насос RP 4-76 скважинный, кабель 1,5м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</si>
  <si>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</si>
  <si>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</si>
  <si>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</si>
  <si>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</si>
  <si>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</si>
  <si>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</si>
  <si>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r>
      <t xml:space="preserve">Контрольно-измерительные приборы ROMMER </t>
    </r>
    <r>
      <rPr>
        <sz val="11"/>
        <color rgb="FFFF0000"/>
        <rFont val="Calibri"/>
        <family val="2"/>
        <charset val="204"/>
        <scheme val="minor"/>
      </rPr>
      <t>NEW!!!</t>
    </r>
  </si>
  <si>
    <t>RIM-0007-500408</t>
  </si>
  <si>
    <t>RIM-0008-500408</t>
  </si>
  <si>
    <t>RIM-0007-630408</t>
  </si>
  <si>
    <t>RIM-0008-630408</t>
  </si>
  <si>
    <t>RIM-0009-500608</t>
  </si>
  <si>
    <t>RIM-0009-501008</t>
  </si>
  <si>
    <t>RIM-0009-630608</t>
  </si>
  <si>
    <t>RIM-0009-631008</t>
  </si>
  <si>
    <t>RIM-0010-101015</t>
  </si>
  <si>
    <t>RIM-0010-101615</t>
  </si>
  <si>
    <t>RIM-0010-500608</t>
  </si>
  <si>
    <t>RIM-0010-501008</t>
  </si>
  <si>
    <t>RIM-0010-630608</t>
  </si>
  <si>
    <t>RIM-0010-631008</t>
  </si>
  <si>
    <t>RIM-0010-800615</t>
  </si>
  <si>
    <t>RIM-0010-801015</t>
  </si>
  <si>
    <t>RIM-0010-801615</t>
  </si>
  <si>
    <t>RIM-0005-800415</t>
  </si>
  <si>
    <t>RIM-0005-800615</t>
  </si>
  <si>
    <t>RIM-0005-801015</t>
  </si>
  <si>
    <t>RIM-0006-800415</t>
  </si>
  <si>
    <t>RIM-0006-800615</t>
  </si>
  <si>
    <t>RIM-0006-801015</t>
  </si>
  <si>
    <t>RIM-0001-635015</t>
  </si>
  <si>
    <t>RIM-0001-637515</t>
  </si>
  <si>
    <t>RIM-0001-805015</t>
  </si>
  <si>
    <t>RIM-0001-807515</t>
  </si>
  <si>
    <t>RIM-0001-801015</t>
  </si>
  <si>
    <t>RIM-0001-105015</t>
  </si>
  <si>
    <t>RIM-0001-107515</t>
  </si>
  <si>
    <t>RIM-0001-101015</t>
  </si>
  <si>
    <t>RIM-0004-630015</t>
  </si>
  <si>
    <t>0°...120°С</t>
  </si>
  <si>
    <t>Диапазон t, °С</t>
  </si>
  <si>
    <r>
      <t xml:space="preserve">Диапазон </t>
    </r>
    <r>
      <rPr>
        <b/>
        <sz val="11"/>
        <color indexed="8"/>
        <rFont val="Cambria"/>
        <family val="1"/>
        <charset val="204"/>
      </rPr>
      <t xml:space="preserve">ρ, </t>
    </r>
    <r>
      <rPr>
        <b/>
        <sz val="11"/>
        <color indexed="8"/>
        <rFont val="Calibri"/>
        <family val="2"/>
        <charset val="204"/>
      </rPr>
      <t>bar</t>
    </r>
  </si>
  <si>
    <t>0...4 бар</t>
  </si>
  <si>
    <t>0...6 бар</t>
  </si>
  <si>
    <t>0...10 бар</t>
  </si>
  <si>
    <t>0...16 бар</t>
  </si>
  <si>
    <t>50 мм</t>
  </si>
  <si>
    <t xml:space="preserve">63 мм </t>
  </si>
  <si>
    <t>Диаметр корпуса, мм</t>
  </si>
  <si>
    <t>100 мм</t>
  </si>
  <si>
    <t xml:space="preserve">80 мм </t>
  </si>
  <si>
    <t>Резьба, дюйм</t>
  </si>
  <si>
    <t xml:space="preserve">1/4" </t>
  </si>
  <si>
    <t>Гильза, мм</t>
  </si>
  <si>
    <t>75 мм</t>
  </si>
  <si>
    <t>клапан</t>
  </si>
  <si>
    <t>63 мм</t>
  </si>
  <si>
    <t>80 мм</t>
  </si>
  <si>
    <t xml:space="preserve">ROMMER Манометр аксиальный с указателем предела. </t>
  </si>
  <si>
    <t xml:space="preserve">ROMMER Манометр радиальный с указателем предела. </t>
  </si>
  <si>
    <t xml:space="preserve">ROMMER Манометр аксиальный. </t>
  </si>
  <si>
    <t>ROMMER Манометр радиальный.</t>
  </si>
  <si>
    <t>ROMMER Термометр биметаллический с погружной гильзой</t>
  </si>
  <si>
    <t>ROMMER Термометр биметаллический накладной с пружиной</t>
  </si>
  <si>
    <t>Манометры радиальные</t>
  </si>
  <si>
    <t>Манометры аксиальные (подключение сзади)</t>
  </si>
  <si>
    <t>Термоманометры аксиальные / радиальные</t>
  </si>
  <si>
    <t>Манометры аксиальные / радиальные с указателем предела</t>
  </si>
  <si>
    <t>Термометры биметаллические с погружной гильзой</t>
  </si>
  <si>
    <t>Термометры биметаллические накладные</t>
  </si>
  <si>
    <t>Контрольно-измерительные приборы ROMMER</t>
  </si>
  <si>
    <t>ROMMER Термоманометр аксиальный в комплекте с запорным клапаном</t>
  </si>
  <si>
    <t>ROMMER Термоманометр радиальный в комплекте с запорным клапаном</t>
  </si>
  <si>
    <t>Скидка, %</t>
  </si>
  <si>
    <t>Кол-во в упаковке,шт</t>
  </si>
  <si>
    <t>Цена, руб</t>
  </si>
  <si>
    <t>Цена, с учетом скидки, руб</t>
  </si>
  <si>
    <t>Цена с НДС, РУБ за метр</t>
  </si>
  <si>
    <t>Цена в РУБ</t>
  </si>
  <si>
    <t>Цена, с учетом скидки, РУБ</t>
  </si>
  <si>
    <t>Цена с НДС с  учетом скидки РУБ</t>
  </si>
  <si>
    <t>Цена с НДС, РУБ за шт</t>
  </si>
  <si>
    <t>Фитинги для труб из полиэтилена низкого давления ДЖИЛЕКС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</si>
  <si>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</si>
  <si>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</si>
  <si>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</si>
  <si>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</si>
  <si>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</si>
  <si>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</si>
  <si>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</si>
  <si>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</si>
  <si>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</si>
  <si>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</si>
  <si>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</si>
  <si>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</si>
  <si>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</si>
  <si>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</si>
  <si>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</si>
  <si>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</si>
  <si>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</si>
  <si>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</si>
  <si>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</si>
  <si>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</si>
  <si>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</si>
  <si>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</si>
  <si>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</si>
  <si>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</si>
  <si>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</si>
  <si>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</si>
  <si>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</si>
  <si>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</si>
  <si>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</si>
  <si>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</si>
  <si>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</si>
  <si>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</si>
  <si>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</si>
  <si>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</si>
  <si>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</si>
  <si>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</si>
  <si>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</si>
  <si>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</si>
  <si>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</si>
  <si>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</si>
  <si>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</si>
  <si>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</si>
  <si>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</si>
  <si>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</si>
  <si>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</si>
  <si>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Длина кабеля, м</t>
  </si>
  <si>
    <t>Установки водоснабжения Rommer HYDROLIFT (Китай)</t>
  </si>
  <si>
    <t>ROMMER Установка водоснабжения HYDROLIFT 550 Вт</t>
  </si>
  <si>
    <t>RPJ-0010-000550</t>
  </si>
  <si>
    <t>RPJ-0010-001100</t>
  </si>
  <si>
    <t>ROMMER Установка водоснабжения HYDROLIFT 1100 Вт</t>
  </si>
  <si>
    <t>100-550</t>
  </si>
  <si>
    <t>500-1100</t>
  </si>
  <si>
    <t>Частота вращения двигателя, об/мин</t>
  </si>
  <si>
    <t>2000-5200</t>
  </si>
  <si>
    <t>2000-3300</t>
  </si>
  <si>
    <t>Диаметр вход/выход</t>
  </si>
  <si>
    <t>1"/1"</t>
  </si>
  <si>
    <t>T°C</t>
  </si>
  <si>
    <t>0...+70</t>
  </si>
  <si>
    <r>
      <t xml:space="preserve">Установки водоснабжения Rommer HYDROLIFT (Китай) </t>
    </r>
    <r>
      <rPr>
        <sz val="11"/>
        <color rgb="FFFF0000"/>
        <rFont val="Calibri"/>
        <family val="2"/>
        <charset val="204"/>
        <scheme val="minor"/>
      </rPr>
      <t>NEW!!!</t>
    </r>
  </si>
  <si>
    <t>RCP-0002-1560130</t>
  </si>
  <si>
    <t>RCP-0005-152080</t>
  </si>
  <si>
    <t>RCP-0005-150480</t>
  </si>
  <si>
    <t>84</t>
  </si>
  <si>
    <t>1,2</t>
  </si>
  <si>
    <t>ROMMER Обратные клапаны</t>
  </si>
  <si>
    <t>RVC-0001-000015</t>
  </si>
  <si>
    <t>RVC-0001-000015 ROMMER 1/2  Клапан обратный пружинный муфтовый с металлическим седлом</t>
  </si>
  <si>
    <t>RVC-0001-000020</t>
  </si>
  <si>
    <t>RVC-0001-000020 ROMMER 3/4  Клапан обратный пружинный муфтовый с металлическим седлом</t>
  </si>
  <si>
    <t>RVC-0001-000025</t>
  </si>
  <si>
    <t>RVC-0001-000025 ROMMER 1  Клапан обратный пружинный муфтовый с металлическим седлом</t>
  </si>
  <si>
    <t>RVC-0001-000032</t>
  </si>
  <si>
    <t>RVC-0001-000032 ROMMER 11/4  Клапан обратный пружинный муфтовый с металлическим седлом</t>
  </si>
  <si>
    <t>RVC-0001-000040</t>
  </si>
  <si>
    <t>RVC-0001-000040 ROMMER 11/2  Клапан обратный пружинный муфтовый с металлическим седлом</t>
  </si>
  <si>
    <t>RVC-0001-000050</t>
  </si>
  <si>
    <t>RVC-0001-000050 ROMMER 2  Клапан обратный пружинный муфтовый с металлическим седлом</t>
  </si>
  <si>
    <t>RVC-0002-000015</t>
  </si>
  <si>
    <t>RVC-0002-000015 ROMMER 1/2  Клапан обратный пружинный муфтовый с пластиковым седлом</t>
  </si>
  <si>
    <t>RVC-0002-000020</t>
  </si>
  <si>
    <t>RVC-0002-000020 ROMMER 3/4  Клапан обратный пружинный муфтовый с пластиковым седлом</t>
  </si>
  <si>
    <t>RVC-0002-000025</t>
  </si>
  <si>
    <t>RVC-0002-000025 ROMMER 1  Клапан обратный пружинный муфтовый с пластиковым седлом</t>
  </si>
  <si>
    <t>RVC-0002-000032</t>
  </si>
  <si>
    <t>RVC-0002-000032 ROMMER 11/4  Клапан обратный пружинный муфтовый с пластиковым седлом</t>
  </si>
  <si>
    <t>RVC-0002-000040</t>
  </si>
  <si>
    <t>RVC-0002-000040 ROMMER 11/2  Клапан обратный пружинный муфтовый с пластиковым седлом</t>
  </si>
  <si>
    <t>RVC-0002-000050</t>
  </si>
  <si>
    <t>RVC-0002-000050 ROMMER 2  Клапан обратный пружинный муфтовый с пластиковым седлом</t>
  </si>
  <si>
    <t>ROMMER Фильтры</t>
  </si>
  <si>
    <t>RFW-0001-000015</t>
  </si>
  <si>
    <t>RFW-0001-000015 ROMMER 1/2  Фильтр грубой очистки косой 500 мкр.</t>
  </si>
  <si>
    <t>RFW-0001-000020</t>
  </si>
  <si>
    <t>RFW-0001-000020 ROMMER 3/4  Фильтр грубой очистки косой 500 мкр.</t>
  </si>
  <si>
    <t>RFW-0001-000025</t>
  </si>
  <si>
    <t>RFW-0001-000025 ROMMER 1  Фильтр грубой очистки косой 500 мкр.</t>
  </si>
  <si>
    <t>RFW-0001-000032</t>
  </si>
  <si>
    <t>RFW-0001-000032 ROMMER 11/4  Фильтр грубой очистки косой 500 мкр.</t>
  </si>
  <si>
    <t>RFW-0001-000040</t>
  </si>
  <si>
    <t>RFW-0001-000040 ROMMER 11/2  Фильтр грубой очистки косой 500 мкр.</t>
  </si>
  <si>
    <t>RFW-0001-000050</t>
  </si>
  <si>
    <t>RFW-0001-000050 ROMMER 2  Фильтр грубой очистки косой 500 мкр.</t>
  </si>
  <si>
    <t>ROMMER Редукторы давления</t>
  </si>
  <si>
    <t>RVS-0010-000015</t>
  </si>
  <si>
    <t>RVS-0010-000015 ROMMER Редуктор давления PN16 вн/вн 1/2  с выходом под манометр</t>
  </si>
  <si>
    <t>RVS-0010-000020</t>
  </si>
  <si>
    <t>RVS-0010-000020 ROMMER Редуктор давления PN16 вн/вн 3/4  с выходом под манометр</t>
  </si>
  <si>
    <t>RVS-0009-000015</t>
  </si>
  <si>
    <t>RVS-0009-000015 ROMMER Редуктор давления PN16 вн/вн 1/2  без подключения манометра</t>
  </si>
  <si>
    <t>RVS-0009-000020</t>
  </si>
  <si>
    <t>RVS-0009-000020 ROMMER Редуктор давления PN16 вн/вн 3/4  без подключения манометра</t>
  </si>
  <si>
    <t>RVS-0008-000015</t>
  </si>
  <si>
    <t>RVS-0008-000015 ROMMER Редуктор давления PN25 вн/вн 1/2  с выходом под манометр</t>
  </si>
  <si>
    <t>RVS-0008-000020</t>
  </si>
  <si>
    <t>RVS-0008-000020 ROMMER Редуктор давления PN25 вн/вн 3/4  с выходом под манометр</t>
  </si>
  <si>
    <t>RVS-0008-000025</t>
  </si>
  <si>
    <t>RVS-0008-000025 ROMMER Редуктор давления PN25 вн/вн 1  с выходом под манометр</t>
  </si>
  <si>
    <t>RVS-0008-000032</t>
  </si>
  <si>
    <t>RVS-0008-000032 ROMMER Редуктор давления PN25 вн/вн 1 1/4  с выходом под манометр</t>
  </si>
  <si>
    <t>RVS-0008-000040</t>
  </si>
  <si>
    <t>RVS-0008-000040 ROMMER Редуктор давления PN25 вн/вн 1 1/2  с выходом под манометр</t>
  </si>
  <si>
    <t>RVS-0008-000050</t>
  </si>
  <si>
    <t>RVS-0008-000050 ROMMER Редуктор давления PN25 вн/вн 2  с выходом под манометр</t>
  </si>
  <si>
    <t>Rommer Трубопроводная арматура</t>
  </si>
  <si>
    <t xml:space="preserve">Трубопроводная арматура Rommer </t>
  </si>
  <si>
    <t>RPX-0002-002020</t>
  </si>
  <si>
    <t>20х2.0</t>
  </si>
  <si>
    <t>RPX-0002-242020</t>
  </si>
  <si>
    <t>RPX-0002-502020</t>
  </si>
  <si>
    <t>RPX-0001-001622</t>
  </si>
  <si>
    <t>16х2.2</t>
  </si>
  <si>
    <t>RPX-0001-241622</t>
  </si>
  <si>
    <t>RPX-0001-501622</t>
  </si>
  <si>
    <t>RPX-0001-002028</t>
  </si>
  <si>
    <t>RPX-0001-002535</t>
  </si>
  <si>
    <t>RPX-0001-003244</t>
  </si>
  <si>
    <t>32х4.4</t>
  </si>
  <si>
    <t>Тройник равнопроходной</t>
  </si>
  <si>
    <t>25х3/4"х25</t>
  </si>
  <si>
    <t>RWH-1110-000100</t>
  </si>
  <si>
    <t>RWH-1110-000150</t>
  </si>
  <si>
    <t>RWH-1110-000190</t>
  </si>
  <si>
    <t>RWH-1210-000080</t>
  </si>
  <si>
    <t>RWH-1210-000100</t>
  </si>
  <si>
    <t>RWH-1210-000150</t>
  </si>
  <si>
    <t>RWH-1210-000190</t>
  </si>
  <si>
    <t>Фильтр сетчатый фланцевый, Y-образный (серии F3240N будет меняется на обозначение F4240A)</t>
  </si>
  <si>
    <t>Группы быстрого монтажа ROMMER</t>
  </si>
  <si>
    <t>Группы быстрого монтажа ROMMER (Россия)</t>
  </si>
  <si>
    <r>
      <t xml:space="preserve">Группы быстрого монтажа ROMMER (Китай) </t>
    </r>
    <r>
      <rPr>
        <sz val="11"/>
        <color rgb="FFFF0000"/>
        <rFont val="Calibri"/>
        <family val="2"/>
        <charset val="204"/>
        <scheme val="minor"/>
      </rPr>
      <t>NEW!!!</t>
    </r>
  </si>
  <si>
    <t>Насосная группа с прямым контуром 1  без насоса</t>
  </si>
  <si>
    <t>RDG-1002-002501</t>
  </si>
  <si>
    <t>Насосная группа с термостатическим смесительным клапаном (35-60°С) 1  без насоса</t>
  </si>
  <si>
    <t>RDG-1002-012501</t>
  </si>
  <si>
    <t>Насосная группа с термостатическим смесительным клапаном (35-60°С) 1  без насоса, левая</t>
  </si>
  <si>
    <t>RDG-1003-002501</t>
  </si>
  <si>
    <t>Насосная группа с 3-х ходовым приводным смесителем 1  без насоса</t>
  </si>
  <si>
    <t>RDG-1003-012501</t>
  </si>
  <si>
    <t>RDG-1038-182501</t>
  </si>
  <si>
    <t>RDG-1038-282501</t>
  </si>
  <si>
    <t>RDG-1038-342501</t>
  </si>
  <si>
    <t>Насосная группа с теплообменником 34 пластин, без насоса в теплоизоляции</t>
  </si>
  <si>
    <t>RDG-1015-004003</t>
  </si>
  <si>
    <t>Гидравлическая стрелка с накидными гайками 1 1/2 ,   3,0 м3/час</t>
  </si>
  <si>
    <t>Сервопривод 24V c регулировкой по сигналу 0-10V, 60s, 120s/90°</t>
  </si>
  <si>
    <t>RDG-0019-010021</t>
  </si>
  <si>
    <t>Клапан термостатический смесительный для группы RDG-1002</t>
  </si>
  <si>
    <t>RDG-0019-010031</t>
  </si>
  <si>
    <t>Клапан смесительный 3-ходовой для привода для группы RDG-1003, левый</t>
  </si>
  <si>
    <t>RDG-0019-010032</t>
  </si>
  <si>
    <t>Клапан смесительный 3-ходовой для привода для группы RDG-1003, правый</t>
  </si>
  <si>
    <t>RCP-0030-000020</t>
  </si>
  <si>
    <t>RCP-0030-000010</t>
  </si>
  <si>
    <t>Прямое кабельное соединение для насосов ROMMER серии RCP-0003/0030</t>
  </si>
  <si>
    <t>Угловое кабельное соединение для насосов ROMMER серии RCP-0003/0030</t>
  </si>
  <si>
    <t>RCP-0030-000010 ROMMER Электроразъем прямой для насосов ERTI (ER) с кабелем</t>
  </si>
  <si>
    <t>RCP-0030-000020 ROMMER Электроразъем угловой для насосов ERTI (ER) с кабелем</t>
  </si>
  <si>
    <t>Принадлежности к циркуляционным насосам</t>
  </si>
  <si>
    <t>RDG-0015-005008</t>
  </si>
  <si>
    <t>до 163</t>
  </si>
  <si>
    <t>RDG-0019-000005</t>
  </si>
  <si>
    <t>ROMMER WGN Соединение "американка" для подключения насоса (комплект 2 шт)</t>
  </si>
  <si>
    <t>WGN</t>
  </si>
  <si>
    <t>1* 1 1/2</t>
  </si>
  <si>
    <t>RCA-6010-000700</t>
  </si>
  <si>
    <t>чугун с катафорезным покрытием</t>
  </si>
  <si>
    <t>DN40</t>
  </si>
  <si>
    <t>Скважинные насосы Rommer без кабеля (Китай)</t>
  </si>
  <si>
    <t>Скважинные насосы Rommer с кабелем (Китай)</t>
  </si>
  <si>
    <t>RPW-0012-350215</t>
  </si>
  <si>
    <t>ROMMER Насос RP 2-44 скважинный, 1 1/4", кабель 50м</t>
  </si>
  <si>
    <t>RPW-0012-350221</t>
  </si>
  <si>
    <t>ROMMER Насос RP 2-63 скважинный, 1 1/4", кабель 50м</t>
  </si>
  <si>
    <t>RPW-0012-370227</t>
  </si>
  <si>
    <t>ROMMER Насос RP 2-81 скважинный, 1 1/4", кабель 70м</t>
  </si>
  <si>
    <t>RPW-0012-380239</t>
  </si>
  <si>
    <t>ROMMER Насос RP 2-111 скважинный, 1 1/4", кабель 80м</t>
  </si>
  <si>
    <t>RPW-0012-350321</t>
  </si>
  <si>
    <t>ROMMER Насос RP 3-51 скважинный, 1 1/4", кабель 50м</t>
  </si>
  <si>
    <t>RPW-0012-350326</t>
  </si>
  <si>
    <t>ROMMER Насос RP 3-63 скважинный, 1 1/4", кабель 50м</t>
  </si>
  <si>
    <t>RPW-0012-370331</t>
  </si>
  <si>
    <t>ROMMER Насос RP 3-77 скважинный, 1 1/4", кабель 70м</t>
  </si>
  <si>
    <t>RPW-0012-380337</t>
  </si>
  <si>
    <t>ROMMER Насос RP 3-92 скважинный, 1 1/4", кабель 80м</t>
  </si>
  <si>
    <t>RPW-0012-370428</t>
  </si>
  <si>
    <t>ROMMER Насос RP 4-76 скважинный, 1 1/4", кабель 70м</t>
  </si>
  <si>
    <t>RDG-0001-012501</t>
  </si>
  <si>
    <t>RDG-0003-012501</t>
  </si>
  <si>
    <t>RDG-0002-012501</t>
  </si>
  <si>
    <t>RDG-0002-012503</t>
  </si>
  <si>
    <t>Цена со скидкой с НДС,Руб.</t>
  </si>
  <si>
    <t>КШТ 60.002.015.А.16</t>
  </si>
  <si>
    <t>КШТ 60.002.020.А.16</t>
  </si>
  <si>
    <t>КШТ 60.002.025.А.16</t>
  </si>
  <si>
    <t>КШТ 60.002.032.А.16</t>
  </si>
  <si>
    <t>КШТ 60.002.040.А.16</t>
  </si>
  <si>
    <t>КШТ 60.002.050.А.16</t>
  </si>
  <si>
    <t>КШТ 60.002.065.А.16</t>
  </si>
  <si>
    <t>КШТ 60.002.080.А.16</t>
  </si>
  <si>
    <t>КШТ 60.002.100.А.16</t>
  </si>
  <si>
    <t>КШТ 60.002.125.А.16</t>
  </si>
  <si>
    <t>КШТ 60.002.150.А.16</t>
  </si>
  <si>
    <t>КШТ 60.003.015.А.16</t>
  </si>
  <si>
    <t>КШТ 60.003.020.А.16</t>
  </si>
  <si>
    <t>КШТ 60.003.025.А.16</t>
  </si>
  <si>
    <t>КШТ 60.003.032.А.16</t>
  </si>
  <si>
    <t>КШТ 60.003.040.А.16</t>
  </si>
  <si>
    <t>КШТ 60.003.050.А.16</t>
  </si>
  <si>
    <t>КШТ 60.003.065.А.16</t>
  </si>
  <si>
    <t>КШТ 60.003.080.А.16</t>
  </si>
  <si>
    <t>КШТ 60.003.100.А.16</t>
  </si>
  <si>
    <t>КШТ 60.003.125.А.16</t>
  </si>
  <si>
    <t>КШТ 60.003.150.А.16</t>
  </si>
  <si>
    <t>RCM-0001-000013</t>
  </si>
  <si>
    <t>RCM-0001-000013 ROMMER Шкаф распределительный наружный 1-3 выхода (ШРН-0) 652х120х367</t>
  </si>
  <si>
    <t>RCM-0001-000045</t>
  </si>
  <si>
    <t>RCM-0001-000045 ROMMER Шкаф распределительный наружный 4-5 выходов (ШРН-1) 652х120х457</t>
  </si>
  <si>
    <t>RCM-0001-000067</t>
  </si>
  <si>
    <t>RCM-0001-000067 ROMMER Шкаф распределительный наружный 6-7 выходов (ШРН-2) 652х120х557</t>
  </si>
  <si>
    <t>RCM-0001-000810</t>
  </si>
  <si>
    <t>RCM-0001-000810 ROMMER Шкаф распределительный наружный 8-10 выходов (ШРН-3) 652х120х707</t>
  </si>
  <si>
    <t>RCM-0001-001112</t>
  </si>
  <si>
    <t>RCM-0001-001112 ROMMER Шкаф распределительный  наружный 11-12 выходов (ШРН-4) 652х120х857</t>
  </si>
  <si>
    <t>RCM-0001-001316</t>
  </si>
  <si>
    <t>RCM-0001-001316 ROMMER Шкаф распределительный наружный 13-16 выходов (ШРН-5) 652х120х1007</t>
  </si>
  <si>
    <t>RCM-0001-001718</t>
  </si>
  <si>
    <t>RCM-0001-001718 ROMMER Шкаф распределительный наружный 17-18 выходов (ШРН-6) 652х120х1157</t>
  </si>
  <si>
    <t>RCM-0002-000013</t>
  </si>
  <si>
    <t>RCM-0002-000013 ROMMER Шкаф распределительный встроенный 1-3 выхода (ШРВ-0) 668х125х402</t>
  </si>
  <si>
    <t>RCM-0002-000045</t>
  </si>
  <si>
    <t>RCM-0002-000045 ROMMER Шкаф распределительный встроенный 4-5 выходов (ШРВ-1) 668х125х492</t>
  </si>
  <si>
    <t>RCM-0002-000067</t>
  </si>
  <si>
    <t>RCM-0002-000067 ROMMER Шкаф распределительный встроенный 6-7 выходов (ШРВ-2) 668х125х592</t>
  </si>
  <si>
    <t>RCM-0002-000810</t>
  </si>
  <si>
    <t>RCM-0002-000810 ROMMER Шкаф распределительный встроенный 8-10 выходов (ШРВ-3) 668х125х742</t>
  </si>
  <si>
    <t>RCM-0002-001112</t>
  </si>
  <si>
    <t>RCM-0002-001112 ROMMER Шкаф распределительный встроенный 11-12 выходов (ШРВ-4) 668х125х892</t>
  </si>
  <si>
    <t>RCM-0002-001316</t>
  </si>
  <si>
    <t>RCM-0002-001316 ROMMER Шкаф распределительный встроенный 13-16 выходов (ШРВ-5) 668х125х1042</t>
  </si>
  <si>
    <t>RCM-0002-001718</t>
  </si>
  <si>
    <t>RCM-0002-001718 ROMMER Шкаф распределительный встроенный 17-18 выходов (ШРВ-6) 668х125х1192</t>
  </si>
  <si>
    <t>652х120х367</t>
  </si>
  <si>
    <t>652х120х457</t>
  </si>
  <si>
    <t>652х120х557</t>
  </si>
  <si>
    <t>652х120х707</t>
  </si>
  <si>
    <t>652х120х857</t>
  </si>
  <si>
    <t>652х120х1007</t>
  </si>
  <si>
    <t>652х120х1157</t>
  </si>
  <si>
    <t>668х125х402</t>
  </si>
  <si>
    <t>668х125х492</t>
  </si>
  <si>
    <t>668х125х592</t>
  </si>
  <si>
    <t>668х125х742</t>
  </si>
  <si>
    <t>668х125х892</t>
  </si>
  <si>
    <t>668х125х1042</t>
  </si>
  <si>
    <t>668х125х1192</t>
  </si>
  <si>
    <r>
      <t xml:space="preserve">Шкафы распределительные Rommer </t>
    </r>
    <r>
      <rPr>
        <sz val="11"/>
        <color rgb="FFFF0000"/>
        <rFont val="Calibri"/>
        <family val="2"/>
        <charset val="204"/>
        <scheme val="minor"/>
      </rPr>
      <t>NEW!</t>
    </r>
  </si>
  <si>
    <t xml:space="preserve">ROMMER Шкафы распределительные </t>
  </si>
  <si>
    <r>
      <t xml:space="preserve">Насосная автоматика Rommer (Китай) </t>
    </r>
    <r>
      <rPr>
        <b/>
        <sz val="11"/>
        <color rgb="FFFF0000"/>
        <rFont val="Calibri"/>
        <family val="2"/>
        <charset val="204"/>
      </rPr>
      <t>NEW!!!</t>
    </r>
  </si>
  <si>
    <t>Реле давления и защиты от сухого хода</t>
  </si>
  <si>
    <t>Заводская настройка ВКЛ</t>
  </si>
  <si>
    <t>Заводская настройка ВЫКЛ</t>
  </si>
  <si>
    <t>Подключение, дюйм</t>
  </si>
  <si>
    <t>Ток max, A</t>
  </si>
  <si>
    <t>Цена с НДС, без скидки</t>
  </si>
  <si>
    <t>Цена с НДС, со скидкой</t>
  </si>
  <si>
    <t>RCS-0001-000005</t>
  </si>
  <si>
    <t>ROMMER Реле давления для водоснабжения KRS-5, 1/4", с накидной гайкой.</t>
  </si>
  <si>
    <t>Реле давления предназначено для автоматизации работы электронасосов систем
водоснабжения.</t>
  </si>
  <si>
    <t>1/4 НГ</t>
  </si>
  <si>
    <t>16А</t>
  </si>
  <si>
    <t>ROMMER Реле сухого хода KRS-6, 1/4"</t>
  </si>
  <si>
    <t>Реле представляет собой двухконтактное коммутационное устройство,
управляющее работой электронасоса водоснабжения.</t>
  </si>
  <si>
    <t>RCS-0001-000053</t>
  </si>
  <si>
    <t>ROMMER Реле давления для водоснабжения со встроенным манометром KRS-7</t>
  </si>
  <si>
    <t>Реле давления представляет собой двухконтактное коммутационное
устройство, управляющее работой электронасоса водоснабжения.</t>
  </si>
  <si>
    <t>1 НР</t>
  </si>
  <si>
    <t>Блоки автоматики</t>
  </si>
  <si>
    <t>Давление включения, бар</t>
  </si>
  <si>
    <t>Диаметр патрубков, дюйм</t>
  </si>
  <si>
    <t>P max, кВт</t>
  </si>
  <si>
    <t>ROMMER Устройство управления насосом EPC-12 auto</t>
  </si>
  <si>
    <t>Цифровой регулятор давления насоса.
Устройство запускается и останавливается в соответствии с данными о состоянии давлении
воды в трубопроводе.</t>
  </si>
  <si>
    <t>0,8-6,7</t>
  </si>
  <si>
    <t>RCS-0001-000052</t>
  </si>
  <si>
    <t>ROMMER Блок насосной автоматики EPC-2</t>
  </si>
  <si>
    <t>Блок автоматики представляет собой комбинацию реле давления и реле протока.</t>
  </si>
  <si>
    <t>1,2-3,0</t>
  </si>
  <si>
    <t>10А</t>
  </si>
  <si>
    <t>RCS-0001-000064</t>
  </si>
  <si>
    <t>ROMMER Устройство управления насосом EPC-4</t>
  </si>
  <si>
    <t>Устройство управления насосом предназначено для автоматического включения насосов
при открытии водоразборных кранов в системе хозяйственно-бытового водоснабжения
здания и их выключение при прекращении разбора воды.</t>
  </si>
  <si>
    <t>RCS-0001-000055</t>
  </si>
  <si>
    <t>ROMMER Блок насосной автоматики EPC-5</t>
  </si>
  <si>
    <t>Блок насосной автоматики предназначен для автоматического управления насоса
систем водоснабжения, предохраняя их от работы на «закрытую задвижку» и от защиты
от «сухого хода».</t>
  </si>
  <si>
    <t>Поплавковые выключатели</t>
  </si>
  <si>
    <t xml:space="preserve">Сечение кабеля </t>
  </si>
  <si>
    <t>RCS-0001-000103</t>
  </si>
  <si>
    <t>ROMMER Поплавок 3м FPS-1</t>
  </si>
  <si>
    <t>Предназначен для
автоматического управления включением и
выключением насосов в зависимости от уровня
жидкости.</t>
  </si>
  <si>
    <t>3 х 0,75 мм2</t>
  </si>
  <si>
    <t xml:space="preserve"> +1…+60 °C</t>
  </si>
  <si>
    <t>Диапазон давления, бар</t>
  </si>
  <si>
    <t>Макс.давление, бар</t>
  </si>
  <si>
    <t>RCS-0001-000203</t>
  </si>
  <si>
    <t>ROMMER Поплавок для ёмкостей FPS-5</t>
  </si>
  <si>
    <t>Педназначен для контроля наполнения емкости
питьевой водой, технической водой и другими не агрессивными жидкостями.</t>
  </si>
  <si>
    <t>0,2-6,0</t>
  </si>
  <si>
    <t xml:space="preserve"> +1…+50 °C</t>
  </si>
  <si>
    <t>Насосная автоматика Rommer (Китай)</t>
  </si>
  <si>
    <t>ROMMER Предохранительная арматура</t>
  </si>
  <si>
    <t>Предохранительные клапаны для отопления</t>
  </si>
  <si>
    <t>Материал</t>
  </si>
  <si>
    <t>Давление срабатывания, бар</t>
  </si>
  <si>
    <t xml:space="preserve"> Диаметр, вход/выход, дюйм</t>
  </si>
  <si>
    <t>Цена с НДС, без скидки, руб</t>
  </si>
  <si>
    <t>Цена с НДС, со скидкой, руб</t>
  </si>
  <si>
    <t>RVS-0001-001515</t>
  </si>
  <si>
    <t>ROMMER Клапан предохранительный для отопления 1,5 бар 1/2"х3/4"</t>
  </si>
  <si>
    <t>CW617N</t>
  </si>
  <si>
    <t>RVS-0001-002515</t>
  </si>
  <si>
    <t>ROMMER Клапан предохранительный для отопления 2.5 бар 1/2"x3/4"</t>
  </si>
  <si>
    <t>RVS-0001-003015</t>
  </si>
  <si>
    <t>ROMMER Клапан предохранительный для отопления 3 бар 1/2"x3/4"</t>
  </si>
  <si>
    <t>ROMMER Клапан предохранительный для отопления 3 бар 3/4"x1"</t>
  </si>
  <si>
    <t>RVS-0001-003025</t>
  </si>
  <si>
    <t>ROMMER Клапан предохранительный для отопления 3 бар 1"x1 1/4"</t>
  </si>
  <si>
    <t>RVS-0002-003015</t>
  </si>
  <si>
    <t>ROMMER Клапан предохранительный для отопления с манометром 3 бар 1/2"x3/4х1/4"</t>
  </si>
  <si>
    <t>1/2"х3/4"x1/4"</t>
  </si>
  <si>
    <t>Предохранительные клапаны для водоснабжения</t>
  </si>
  <si>
    <t>ROMMER Предохранительный клапан для систем водоснабжения 6 бар 1/2"х3/4"</t>
  </si>
  <si>
    <t>RVS-0003-008015</t>
  </si>
  <si>
    <t>ROMMER Предохранительный клапан для систем водоснабжения 8 бар 1/2"x3/4"</t>
  </si>
  <si>
    <t>ROMMER Предохранительный клапан для систем водоснабжения 10 бар 1/2"x3/4"</t>
  </si>
  <si>
    <t>RVS-0003-006020</t>
  </si>
  <si>
    <t>ROMMER Предохранительный клапан для систем водоснабжения 6 бар 3/4"x1"</t>
  </si>
  <si>
    <t>ROMMER Предохранительный клапан для систем водоснабжения 8 бар 3/4"x1"</t>
  </si>
  <si>
    <t>ROMMER Предохранительный клапан для систем водоснабжения 10 бар 3/4"x1"</t>
  </si>
  <si>
    <t>ROMMER Предохранительный клапан для систем водоснабжения 6 бар 1"х1 1/4"</t>
  </si>
  <si>
    <t>RVS-0003-010025</t>
  </si>
  <si>
    <t>ROMMER Предохранительный клапан для систем водоснабжения 10 бар 1"x1 1/4"</t>
  </si>
  <si>
    <t>Группы безопасности</t>
  </si>
  <si>
    <t>RVS-0004-015025</t>
  </si>
  <si>
    <t>ROMMER Группа безопасности котла 3 бар, 1" (до 50 кВт) (без теплоизоляции)</t>
  </si>
  <si>
    <t>ROMMER Группа безопасности котла 3 бар, 1" (до 50 кВт) (в теплоизоляции)</t>
  </si>
  <si>
    <t>ROMMER Группа безопасности для бойлера 6 бар 1/2"</t>
  </si>
  <si>
    <t>ROMMER Группа безопасности для бойлера 6 бар 3/4"</t>
  </si>
  <si>
    <t>RVS-0006-013020</t>
  </si>
  <si>
    <t>ROMMER Группа подключения мембранного бака 3 бар, 3/4"</t>
  </si>
  <si>
    <t>Предохранительные клапаны для водонагревателей</t>
  </si>
  <si>
    <t>RVS-1007-006015</t>
  </si>
  <si>
    <t>ROMMER Предохранительный клапан для водонагревателя 6 бар 1/2"</t>
  </si>
  <si>
    <t xml:space="preserve">1/2" </t>
  </si>
  <si>
    <t>ROMMER Предохранительный клапан для водонагревателя 7 бар 1/2"</t>
  </si>
  <si>
    <t>ROMMER Предохранительный клапан для водонагревателя 8 бар 1/2"</t>
  </si>
  <si>
    <r>
      <t xml:space="preserve">Предохранительные клапаны и группы безопасности ROMMER (Китай) </t>
    </r>
    <r>
      <rPr>
        <b/>
        <sz val="11"/>
        <color rgb="FFFF0000"/>
        <rFont val="Calibri"/>
        <family val="2"/>
        <charset val="204"/>
        <scheme val="minor"/>
      </rPr>
      <t>NEW!!!</t>
    </r>
  </si>
  <si>
    <t>Электротермические сервоприводы</t>
  </si>
  <si>
    <t>ROMMER Электротермический компактный сервопривод, нормально закрытый, 24 В</t>
  </si>
  <si>
    <t>ROMMER Электротермический компактный сервопривод, нормально открытый, 24 В</t>
  </si>
  <si>
    <t>ROMMER Электротермический компактный сервопривод, нормально открытый, 230 В</t>
  </si>
  <si>
    <t>RTE-0010-230001</t>
  </si>
  <si>
    <t>ROMMER Электротермический компактный сервопривод, нормально закрытый, 230 В</t>
  </si>
  <si>
    <t>ROMMER Электротермический сервопривод с поворотным фиксатором штока, нормально закрытый, 24 В</t>
  </si>
  <si>
    <t>RTE-0020-024001</t>
  </si>
  <si>
    <t>ROMMER Электротермический сервопривод с поворотным фиксатором штока, нормально закрытый, 230 В</t>
  </si>
  <si>
    <t>Внутрипольные конвекторы Rommer</t>
  </si>
  <si>
    <t>32,5 / 35 / 42</t>
  </si>
  <si>
    <t>11,2 / 11,9 / 13,2</t>
  </si>
  <si>
    <t>960 / 1184 / 1576</t>
  </si>
  <si>
    <t>DN65</t>
  </si>
  <si>
    <t>Насос циркуляционный FORCE фланцевый трехскоростной 65-140F 380V</t>
  </si>
  <si>
    <t>RPF-0003-65140380</t>
  </si>
  <si>
    <t>20,6 / 22,1 / 24,7</t>
  </si>
  <si>
    <t>14,6 / 15,7 / 17,9</t>
  </si>
  <si>
    <t>877 / 970 / 1280</t>
  </si>
  <si>
    <t>Насос циркуляционный FORCE фланцевый трехскоростной 50-180F 380V</t>
  </si>
  <si>
    <t>RPF-0003-50180380</t>
  </si>
  <si>
    <t>17,5 / 19,6 / 25,9</t>
  </si>
  <si>
    <t>9,6 / 10,5 / 12,5</t>
  </si>
  <si>
    <t>620 / 750 / 1155</t>
  </si>
  <si>
    <t>Насос циркуляционный FORCE фланцевый трехскоростной 50-120F 380V</t>
  </si>
  <si>
    <t>RPF-0003-50120380</t>
  </si>
  <si>
    <t>11,4 / 12,6 / 15,5</t>
  </si>
  <si>
    <t>5 / 5,4 / 6,1</t>
  </si>
  <si>
    <t>235 / 270 / 450</t>
  </si>
  <si>
    <t>Насос циркуляционный FORCE фланцевый трехскоростной 50-60F 380V</t>
  </si>
  <si>
    <t>RPF-0003-5060380</t>
  </si>
  <si>
    <t>11,3 / 12,8 / 16,5</t>
  </si>
  <si>
    <t>11,2 / 13,1 / 17,5</t>
  </si>
  <si>
    <t>594 / 707 / 1086</t>
  </si>
  <si>
    <t>Насос циркуляционный FORCE фланцевый трехскоростной 40-180F 380V</t>
  </si>
  <si>
    <t>RPF-0003-40180380</t>
  </si>
  <si>
    <t>11,6 / 12,7 / 15,3</t>
  </si>
  <si>
    <t>9,5 / 10,4 / 12,5</t>
  </si>
  <si>
    <t>476 / 542 / 751</t>
  </si>
  <si>
    <t>Насос циркуляционный FORCE фланцевый трехскоростной 40-120F 380V</t>
  </si>
  <si>
    <t>9,0 / 9,5 / 10,8</t>
  </si>
  <si>
    <t>5,2 / 5,4 / 6,0</t>
  </si>
  <si>
    <t>175 / 192 / 256</t>
  </si>
  <si>
    <t>Насос циркуляционный FORCE фланцевый трехскоростной 40-60F 380V</t>
  </si>
  <si>
    <t>11,5 / 12 / 14</t>
  </si>
  <si>
    <t>10,7 / 11,3 / 12,5</t>
  </si>
  <si>
    <t>395 / 440 / 594</t>
  </si>
  <si>
    <t>DN32</t>
  </si>
  <si>
    <t>Насос циркуляционный FORCE фланцевый трехскоростной 32-120F 380V</t>
  </si>
  <si>
    <r>
      <t>Пр-ть (I/II/III) м</t>
    </r>
    <r>
      <rPr>
        <b/>
        <vertAlign val="superscript"/>
        <sz val="10"/>
        <rFont val="Arial"/>
        <family val="2"/>
        <charset val="204"/>
      </rPr>
      <t>3</t>
    </r>
    <r>
      <rPr>
        <b/>
        <sz val="10"/>
        <rFont val="Arial"/>
        <family val="2"/>
        <charset val="204"/>
      </rPr>
      <t>/час</t>
    </r>
  </si>
  <si>
    <t>Напор (I/II/III), м</t>
  </si>
  <si>
    <t>Мощность (I/II/III), Вт</t>
  </si>
  <si>
    <t>ROMMER Фланцевые циркуляционные насосы (3 x 380 В, 50 Гц)</t>
  </si>
  <si>
    <t>14,8 / 20,0 / 23,2</t>
  </si>
  <si>
    <t>13,5 / 16,1 / 17,4</t>
  </si>
  <si>
    <t>833 / 1110 / 1280</t>
  </si>
  <si>
    <t>Насос циркуляционный FORCE фланцевый трехскоростной 50-180F 220V</t>
  </si>
  <si>
    <t>15,6 / 21,2 / 24,9</t>
  </si>
  <si>
    <t>11,4 / 12,4 / 13,0</t>
  </si>
  <si>
    <t>863 / 1066 / 1230</t>
  </si>
  <si>
    <t>Насос циркуляционный FORCE фланцевый трехскоростной 50-120F 220V</t>
  </si>
  <si>
    <t>9,8 / 13,2 / 15,5</t>
  </si>
  <si>
    <t>5,6 / 6,3 / 6,5</t>
  </si>
  <si>
    <t>310 / 370 / 430</t>
  </si>
  <si>
    <t>Насос циркуляционный FORCE фланцевый трехскоростной 50-60F 220V</t>
  </si>
  <si>
    <t>11,0 / 14,2 / 16,2</t>
  </si>
  <si>
    <t>13,7 / 15,9 / 17,2</t>
  </si>
  <si>
    <t>770 / 893 / 1100</t>
  </si>
  <si>
    <t>Насос циркуляционный FORCE фланцевый трехскоростной 40-180F 220V</t>
  </si>
  <si>
    <t>12,4 / 14,7 / 15,8</t>
  </si>
  <si>
    <t>11,0 / 12,1 / 12,8</t>
  </si>
  <si>
    <t>691 / 733 / 801</t>
  </si>
  <si>
    <t>Насос циркуляционный FORCE фланцевый трехскоростной 40-120F 220V</t>
  </si>
  <si>
    <t>8,4 / 9,9 / 10,8</t>
  </si>
  <si>
    <t>5,4 / 5,7 / 6,0</t>
  </si>
  <si>
    <t>217 / 233 / 260</t>
  </si>
  <si>
    <t>Насос циркуляционный FORCE фланцевый трехскоростной 40-60F 220V</t>
  </si>
  <si>
    <t>RPF-0001-4060220</t>
  </si>
  <si>
    <t>12,7 / 13,8 / 14,5</t>
  </si>
  <si>
    <t>12,1 / 12,5 / 12,8</t>
  </si>
  <si>
    <t>540 / 565 / 655</t>
  </si>
  <si>
    <t>Насос циркуляционный FORCE фланцевый, трехскоростной 32-120F 220V</t>
  </si>
  <si>
    <t>7,9 / 9 / 9,85</t>
  </si>
  <si>
    <t>5,8 / 6,1 / 6,3</t>
  </si>
  <si>
    <t>204 / 206 / 247</t>
  </si>
  <si>
    <t>Насос циркуляционный FORCE фланцевый трехскоростной 32-60F 220V</t>
  </si>
  <si>
    <t>Вес брутто, кг</t>
  </si>
  <si>
    <t>ROMMER Фланцевые циркуляционные насосы (1 x 230 В, 50 Гц)</t>
  </si>
  <si>
    <t>ROMMER Фланцевые циркуляционные насосы FORCE (Китай)</t>
  </si>
  <si>
    <r>
      <t>Фланцевые циркуляционные насосы Rommer (Китай)</t>
    </r>
    <r>
      <rPr>
        <b/>
        <sz val="11"/>
        <color rgb="FFFF0000"/>
        <rFont val="Calibri"/>
        <family val="2"/>
        <charset val="204"/>
        <scheme val="minor"/>
      </rPr>
      <t xml:space="preserve"> NEW!!!</t>
    </r>
  </si>
  <si>
    <t>Циркуляционные насосы для ГВС ROMMER, серия Comfort</t>
  </si>
  <si>
    <t>Трехскоростные циркуляционные насосы ROMMER, серия RATE</t>
  </si>
  <si>
    <t>Трехскоростные циркуляционные насосы ROMMER Profi, серия RATE</t>
  </si>
  <si>
    <t>ROMMER Циркуляционный насос RATE 25/40-130</t>
  </si>
  <si>
    <t>ROMMER Циркуляционный насос RATE 25/40-180</t>
  </si>
  <si>
    <t>ROMMER Циркуляционный насос RATE 25/60-130</t>
  </si>
  <si>
    <t>ROMMER Циркуляционный насос RATE 25/60-180</t>
  </si>
  <si>
    <t>ROMMER Циркуляционный насос RATE 25/80-180</t>
  </si>
  <si>
    <t>ROMMER Циркуляционный насос RATE 32/40-180</t>
  </si>
  <si>
    <t>ROMMER Циркуляционный насос RATE 32/60-180</t>
  </si>
  <si>
    <t>ROMMER Циркуляционный насос RATE 32/80-180</t>
  </si>
  <si>
    <t>ROMMER PROFI Циркуляционный насос RATE 25/40-130</t>
  </si>
  <si>
    <t>ROMMER PROFI Циркуляционный насос RATE 25/40-180</t>
  </si>
  <si>
    <t>ROMMER PROFI Циркуляционный насос RATE 25/60-130</t>
  </si>
  <si>
    <t>ROMMER PROFI Циркуляционный насос RATE 25/80-180</t>
  </si>
  <si>
    <t>ROMMER PROFI Циркуляционный насос RATE 32/40-180</t>
  </si>
  <si>
    <t>ROMMER PROFI Циркуляционный насос RATE 32/60-180</t>
  </si>
  <si>
    <t>ROMMER PROFI Циркуляционный насос RATE 32/80-180</t>
  </si>
  <si>
    <t>ROMMER Циркуляционный насос COMFORT для ГВС корпус латунь</t>
  </si>
  <si>
    <t>ROMMER PROFI Циркуляционный насос COMFORT для ГВС</t>
  </si>
  <si>
    <t>ROMMER PROFI Циркуляционный насос COMFORT для ГВС с таймером</t>
  </si>
  <si>
    <t>RCP-0030-2540130</t>
  </si>
  <si>
    <t>RCP-0030-2560130</t>
  </si>
  <si>
    <t>RCP-0030-2560180</t>
  </si>
  <si>
    <t>RCP-0030-3240180</t>
  </si>
  <si>
    <t>RCP-0030-3260180</t>
  </si>
  <si>
    <t>Дренажные насосы Rommer (Китай)</t>
  </si>
  <si>
    <t>Напор max,м</t>
  </si>
  <si>
    <t>Расход max, м3/ч</t>
  </si>
  <si>
    <t>Допустимые включения, мм</t>
  </si>
  <si>
    <t>Цена без скидки с НДС, руб</t>
  </si>
  <si>
    <t>Цена, с учетом скидки с НДС, РУБ</t>
  </si>
  <si>
    <t>Скидка,%</t>
  </si>
  <si>
    <t>ROMMER Дренажные насосы OPTIMA</t>
  </si>
  <si>
    <t>RDP-0001-000250</t>
  </si>
  <si>
    <t>ROMMER OPTIMA Насос дренажный, кабель 10м, 250 Вт</t>
  </si>
  <si>
    <t>ROMMER Дренажные насосы OPTIMA универсальные</t>
  </si>
  <si>
    <t>RDP-0001-000400</t>
  </si>
  <si>
    <t>ROMMER OPTIMA Насос дренажный, кабель 10м, 400 Вт, универсальный</t>
  </si>
  <si>
    <t>RDP-0001-000550</t>
  </si>
  <si>
    <t>ROMMER OPTIMA Насос дренажный, кабель 10м, 550 Вт, универсальный</t>
  </si>
  <si>
    <t>RDP-0001-000750</t>
  </si>
  <si>
    <t>ROMMER OPTIMA Насос дренажный, кабель 10м, 750 Вт, универсальный</t>
  </si>
  <si>
    <t>RDP-0001-000900</t>
  </si>
  <si>
    <t>ROMMER OPTIMA Насос дренажный, кабель 10м, 900 Вт, универсальный</t>
  </si>
  <si>
    <t>ROMMER Дренажные насосы PROFI для чистой воды</t>
  </si>
  <si>
    <t>RDP-0003-100400</t>
  </si>
  <si>
    <t>ROMMER PROFI Насос дренажный, кабель 10м, 400 Вт, для чистой воды</t>
  </si>
  <si>
    <t>RDP-0003-100550</t>
  </si>
  <si>
    <t>ROMMER PROFI Насос дренажный, кабель 10м, 550 Вт, для чистой воды</t>
  </si>
  <si>
    <t>RDP-0003-100750</t>
  </si>
  <si>
    <t>ROMMER PROFI Насос дренажный, кабель 10м, 750 Вт, для чистой воды</t>
  </si>
  <si>
    <t>RDP-0003-100900</t>
  </si>
  <si>
    <t>ROMMER PROFI Насос дренажный, кабель 10м, 900 Вт, для чистой воды</t>
  </si>
  <si>
    <t>ROMMER Дренажные насосы PROFI для грязной воды</t>
  </si>
  <si>
    <t>RDP-0005-100400</t>
  </si>
  <si>
    <t>ROMMER PROFI Насос дренажный, кабель 10м, 400 Вт, для грязной воды</t>
  </si>
  <si>
    <t>RDP-0005-100550</t>
  </si>
  <si>
    <t>ROMMER PROFI Насос дренажный, кабель 10м, 550 Вт, для грязной воды</t>
  </si>
  <si>
    <t>RDP-0005-100750</t>
  </si>
  <si>
    <t>ROMMER PROFI Насос дренажный, кабель 10м, 750 Вт, для грязной воды</t>
  </si>
  <si>
    <t>RDP-0005-100900</t>
  </si>
  <si>
    <t>ROMMER PROFI Насос дренажный, кабель 10м, 900 Вт, для грязной воды</t>
  </si>
  <si>
    <r>
      <t xml:space="preserve">Дренажные насосы Rommer (Китай)  </t>
    </r>
    <r>
      <rPr>
        <sz val="11"/>
        <color rgb="FFFF0000"/>
        <rFont val="Calibri"/>
        <family val="2"/>
        <charset val="204"/>
      </rPr>
      <t>NEW!!!</t>
    </r>
  </si>
  <si>
    <t>Фотография</t>
  </si>
  <si>
    <t>RBV-0001-2110315</t>
  </si>
  <si>
    <t>RBV-0001-2110320</t>
  </si>
  <si>
    <t>RBV-0001-2110325</t>
  </si>
  <si>
    <t>RBV-0001-2110332</t>
  </si>
  <si>
    <t>RBV-0001-2110340</t>
  </si>
  <si>
    <t>RBV-0001-2110350</t>
  </si>
  <si>
    <t>RBV-0002-2210315</t>
  </si>
  <si>
    <t>RBV-0002-2210320</t>
  </si>
  <si>
    <t>RBV-0002-2210325</t>
  </si>
  <si>
    <t>RBV-0002-2210332</t>
  </si>
  <si>
    <t>RBV-0002-2210340</t>
  </si>
  <si>
    <t>RBV-0002-2210350</t>
  </si>
  <si>
    <t>RBV-0003-2110215</t>
  </si>
  <si>
    <t>RBV-0003-2110220</t>
  </si>
  <si>
    <t>RBV-0003-2110225</t>
  </si>
  <si>
    <t>RBV-0003-2110232</t>
  </si>
  <si>
    <t>RBV-0004-2210215</t>
  </si>
  <si>
    <t>RBV-0004-2210220</t>
  </si>
  <si>
    <t>RBV-0004-2210225</t>
  </si>
  <si>
    <t>RBV-0004-2210232</t>
  </si>
  <si>
    <t>RBV-0005-2510215</t>
  </si>
  <si>
    <t>RBV-0005-2510220</t>
  </si>
  <si>
    <t>RBV-0005-2510225</t>
  </si>
  <si>
    <t>RBV-0005-2510232</t>
  </si>
  <si>
    <t>RBV-0006-2610215</t>
  </si>
  <si>
    <t>RBV-0006-2610220</t>
  </si>
  <si>
    <t>RBV-0006-2610225</t>
  </si>
  <si>
    <t>RBV-0007-2410215</t>
  </si>
  <si>
    <t>RBV-0007-2410220</t>
  </si>
  <si>
    <t>RBV-0007-2410225</t>
  </si>
  <si>
    <t>RBV-0007-2410232</t>
  </si>
  <si>
    <t>Rommer шаровые краны ГОСТ Р 59553-2021</t>
  </si>
  <si>
    <t>Название по ГОСТ Р 59553-2021</t>
  </si>
  <si>
    <t xml:space="preserve">Шаровые краны Rommer (Китай) </t>
  </si>
  <si>
    <r>
      <t xml:space="preserve">Шаровые краны Rommer ГОСТ Р 59553-2021 </t>
    </r>
    <r>
      <rPr>
        <b/>
        <sz val="11"/>
        <color rgb="FFFF0000"/>
        <rFont val="Calibri"/>
        <family val="2"/>
        <charset val="204"/>
      </rPr>
      <t>NEW!!!</t>
    </r>
  </si>
  <si>
    <r>
      <t>RBV-0001-2110315 ROMMER Кран шаровой</t>
    </r>
    <r>
      <rPr>
        <sz val="11"/>
        <color theme="1"/>
        <rFont val="Calibri"/>
        <family val="2"/>
        <charset val="204"/>
        <scheme val="minor"/>
      </rPr>
      <t>, ВР/ВР, ручка рычаг 1/2"</t>
    </r>
  </si>
  <si>
    <r>
      <t>RBV-0001-2110320 ROMMER Кран шаровой</t>
    </r>
    <r>
      <rPr>
        <sz val="11"/>
        <rFont val="Calibri"/>
        <family val="2"/>
        <charset val="204"/>
        <scheme val="minor"/>
      </rPr>
      <t>,</t>
    </r>
    <r>
      <rPr>
        <sz val="11"/>
        <color theme="1"/>
        <rFont val="Calibri"/>
        <family val="2"/>
        <charset val="204"/>
        <scheme val="minor"/>
      </rPr>
      <t xml:space="preserve"> ВР/ВР, ручка рычаг 3/4"</t>
    </r>
  </si>
  <si>
    <r>
      <t>RBV-0001-2110325 ROMMER Кран шаровой</t>
    </r>
    <r>
      <rPr>
        <sz val="11"/>
        <rFont val="Calibri"/>
        <family val="2"/>
        <charset val="204"/>
        <scheme val="minor"/>
      </rPr>
      <t>,</t>
    </r>
    <r>
      <rPr>
        <sz val="11"/>
        <color theme="1"/>
        <rFont val="Calibri"/>
        <family val="2"/>
        <charset val="204"/>
        <scheme val="minor"/>
      </rPr>
      <t xml:space="preserve"> ВР/ВР, ручка рычаг 1"</t>
    </r>
  </si>
  <si>
    <r>
      <t>RBV-0001-2110332 ROMMER Кран шаровой</t>
    </r>
    <r>
      <rPr>
        <sz val="11"/>
        <rFont val="Calibri"/>
        <family val="2"/>
        <charset val="204"/>
        <scheme val="minor"/>
      </rPr>
      <t xml:space="preserve">, </t>
    </r>
    <r>
      <rPr>
        <sz val="11"/>
        <color theme="1"/>
        <rFont val="Calibri"/>
        <family val="2"/>
        <charset val="204"/>
        <scheme val="minor"/>
      </rPr>
      <t>ВР/ВР, ручка рычаг 1 1/4"</t>
    </r>
  </si>
  <si>
    <r>
      <t>RBV-0001-2110340 ROMMER Кран шаровой</t>
    </r>
    <r>
      <rPr>
        <sz val="11"/>
        <rFont val="Calibri"/>
        <family val="2"/>
        <charset val="204"/>
        <scheme val="minor"/>
      </rPr>
      <t xml:space="preserve">, </t>
    </r>
    <r>
      <rPr>
        <sz val="11"/>
        <color theme="1"/>
        <rFont val="Calibri"/>
        <family val="2"/>
        <charset val="204"/>
        <scheme val="minor"/>
      </rPr>
      <t>ВР/ВР, ручка рычаг 1 1/2"</t>
    </r>
  </si>
  <si>
    <r>
      <t>RBV-0001-2110350 ROMMER Кран шаровой</t>
    </r>
    <r>
      <rPr>
        <sz val="11"/>
        <rFont val="Calibri"/>
        <family val="2"/>
        <charset val="204"/>
        <scheme val="minor"/>
      </rPr>
      <t>,</t>
    </r>
    <r>
      <rPr>
        <sz val="11"/>
        <color theme="1"/>
        <rFont val="Calibri"/>
        <family val="2"/>
        <charset val="204"/>
        <scheme val="minor"/>
      </rPr>
      <t xml:space="preserve"> ВР/ВР, ручка рычаг 2"</t>
    </r>
  </si>
  <si>
    <r>
      <t>RBV-0002-2210315 ROMMER Кран шаровой</t>
    </r>
    <r>
      <rPr>
        <sz val="11"/>
        <rFont val="Calibri"/>
        <family val="2"/>
        <charset val="204"/>
        <scheme val="minor"/>
      </rPr>
      <t>,</t>
    </r>
    <r>
      <rPr>
        <sz val="11"/>
        <color theme="1"/>
        <rFont val="Calibri"/>
        <family val="2"/>
        <charset val="204"/>
        <scheme val="minor"/>
      </rPr>
      <t xml:space="preserve"> ВР/НР, ручка рычаг 1/2"</t>
    </r>
  </si>
  <si>
    <r>
      <t>RBV-0002-2210320 ROMMER Кран шаровой</t>
    </r>
    <r>
      <rPr>
        <sz val="11"/>
        <rFont val="Calibri"/>
        <family val="2"/>
        <charset val="204"/>
        <scheme val="minor"/>
      </rPr>
      <t xml:space="preserve">, </t>
    </r>
    <r>
      <rPr>
        <sz val="11"/>
        <color theme="1"/>
        <rFont val="Calibri"/>
        <family val="2"/>
        <charset val="204"/>
        <scheme val="minor"/>
      </rPr>
      <t>ВР/НР, ручка рычаг 3/4"</t>
    </r>
  </si>
  <si>
    <r>
      <t>RBV-0002-2210325 ROMMER Кран шаровой</t>
    </r>
    <r>
      <rPr>
        <sz val="11"/>
        <rFont val="Calibri"/>
        <family val="2"/>
        <charset val="204"/>
        <scheme val="minor"/>
      </rPr>
      <t>,</t>
    </r>
    <r>
      <rPr>
        <sz val="11"/>
        <color theme="1"/>
        <rFont val="Calibri"/>
        <family val="2"/>
        <charset val="204"/>
        <scheme val="minor"/>
      </rPr>
      <t xml:space="preserve"> ВР/НР, ручка рычаг 1"</t>
    </r>
  </si>
  <si>
    <r>
      <t>RBV-0002-2210332 ROMMER Кран шаровой</t>
    </r>
    <r>
      <rPr>
        <sz val="11"/>
        <rFont val="Calibri"/>
        <family val="2"/>
        <charset val="204"/>
        <scheme val="minor"/>
      </rPr>
      <t>,</t>
    </r>
    <r>
      <rPr>
        <sz val="11"/>
        <color theme="1"/>
        <rFont val="Calibri"/>
        <family val="2"/>
        <charset val="204"/>
        <scheme val="minor"/>
      </rPr>
      <t xml:space="preserve"> ВР/НР, ручка рычаг 1 1/4"</t>
    </r>
  </si>
  <si>
    <r>
      <t>RBV-0002-2210340 ROMMER Кран шаровой</t>
    </r>
    <r>
      <rPr>
        <sz val="11"/>
        <rFont val="Calibri"/>
        <family val="2"/>
        <charset val="204"/>
        <scheme val="minor"/>
      </rPr>
      <t>,</t>
    </r>
    <r>
      <rPr>
        <sz val="11"/>
        <color theme="1"/>
        <rFont val="Calibri"/>
        <family val="2"/>
        <charset val="204"/>
        <scheme val="minor"/>
      </rPr>
      <t xml:space="preserve"> ВР/НР, ручка рычаг 1 1/2"</t>
    </r>
  </si>
  <si>
    <r>
      <t>RBV-0002-2210350 ROMMER Кран шаровой</t>
    </r>
    <r>
      <rPr>
        <sz val="11"/>
        <rFont val="Calibri"/>
        <family val="2"/>
        <charset val="204"/>
        <scheme val="minor"/>
      </rPr>
      <t>,</t>
    </r>
    <r>
      <rPr>
        <sz val="11"/>
        <color theme="1"/>
        <rFont val="Calibri"/>
        <family val="2"/>
        <charset val="204"/>
        <scheme val="minor"/>
      </rPr>
      <t xml:space="preserve"> ВР/НР, ручка рычаг 2"</t>
    </r>
  </si>
  <si>
    <r>
      <t>RBV-0003-2110215 ROMMER Кран шаровой</t>
    </r>
    <r>
      <rPr>
        <sz val="11"/>
        <rFont val="Calibri"/>
        <family val="2"/>
        <charset val="204"/>
        <scheme val="minor"/>
      </rPr>
      <t>,</t>
    </r>
    <r>
      <rPr>
        <sz val="11"/>
        <color theme="1"/>
        <rFont val="Calibri"/>
        <family val="2"/>
        <charset val="204"/>
        <scheme val="minor"/>
      </rPr>
      <t xml:space="preserve"> ВР/ВР, ручка бабочка 1/2"</t>
    </r>
  </si>
  <si>
    <r>
      <t>RBV-0003-2110220 ROMMER Кран шаровой</t>
    </r>
    <r>
      <rPr>
        <sz val="11"/>
        <rFont val="Calibri"/>
        <family val="2"/>
        <charset val="204"/>
        <scheme val="minor"/>
      </rPr>
      <t>,</t>
    </r>
    <r>
      <rPr>
        <sz val="11"/>
        <color theme="1"/>
        <rFont val="Calibri"/>
        <family val="2"/>
        <charset val="204"/>
        <scheme val="minor"/>
      </rPr>
      <t xml:space="preserve"> ВР/ВР, ручка бабочка 3/4"</t>
    </r>
  </si>
  <si>
    <r>
      <t>RBV-0003-2110225 ROMMER Кран шаровой</t>
    </r>
    <r>
      <rPr>
        <sz val="11"/>
        <rFont val="Calibri"/>
        <family val="2"/>
        <charset val="204"/>
        <scheme val="minor"/>
      </rPr>
      <t>,</t>
    </r>
    <r>
      <rPr>
        <sz val="11"/>
        <color theme="1"/>
        <rFont val="Calibri"/>
        <family val="2"/>
        <charset val="204"/>
        <scheme val="minor"/>
      </rPr>
      <t xml:space="preserve"> ВР/ВР, ручка бабочка 1"</t>
    </r>
  </si>
  <si>
    <r>
      <t>RBV-0003-2110232 ROMMER Кран шаровой</t>
    </r>
    <r>
      <rPr>
        <sz val="11"/>
        <rFont val="Calibri"/>
        <family val="2"/>
        <charset val="204"/>
        <scheme val="minor"/>
      </rPr>
      <t>,</t>
    </r>
    <r>
      <rPr>
        <sz val="11"/>
        <color theme="1"/>
        <rFont val="Calibri"/>
        <family val="2"/>
        <charset val="204"/>
        <scheme val="minor"/>
      </rPr>
      <t xml:space="preserve"> ВР/ВР, ручка бабочка 1 1/4"</t>
    </r>
  </si>
  <si>
    <r>
      <t>RBV-0004-2210215 ROMMER Кран шаровой</t>
    </r>
    <r>
      <rPr>
        <sz val="11"/>
        <rFont val="Calibri"/>
        <family val="2"/>
        <charset val="204"/>
        <scheme val="minor"/>
      </rPr>
      <t>,</t>
    </r>
    <r>
      <rPr>
        <sz val="11"/>
        <color theme="1"/>
        <rFont val="Calibri"/>
        <family val="2"/>
        <charset val="204"/>
        <scheme val="minor"/>
      </rPr>
      <t xml:space="preserve"> ВР/НР, ручка бабочка 1/2"</t>
    </r>
  </si>
  <si>
    <r>
      <t>RBV-0004-2210220 ROMMER Кран шаровой</t>
    </r>
    <r>
      <rPr>
        <sz val="11"/>
        <rFont val="Calibri"/>
        <family val="2"/>
        <charset val="204"/>
        <scheme val="minor"/>
      </rPr>
      <t xml:space="preserve">, </t>
    </r>
    <r>
      <rPr>
        <sz val="11"/>
        <color theme="1"/>
        <rFont val="Calibri"/>
        <family val="2"/>
        <charset val="204"/>
        <scheme val="minor"/>
      </rPr>
      <t>ВР/НР, ручка бабочка 3/4"</t>
    </r>
  </si>
  <si>
    <t>Насосно-смесительный узел с термостатической головкой с выносным датчиком , без насоса</t>
  </si>
  <si>
    <t>Насосно-смесительный узел, с термоголовкой, перепускным клапаном и байпасом, без насоса</t>
  </si>
  <si>
    <r>
      <t xml:space="preserve">1"ВР </t>
    </r>
    <r>
      <rPr>
        <sz val="11"/>
        <color theme="1"/>
        <rFont val="Calibri"/>
        <family val="2"/>
        <charset val="204"/>
      </rPr>
      <t>× 1"НР</t>
    </r>
  </si>
  <si>
    <t>3/4"НР × 1"НР</t>
  </si>
  <si>
    <t>Насосно-смесительные узлы</t>
  </si>
  <si>
    <t>Насосно-смесительный узел, с термоголовкой, перепускным клапаном и байпасом, без насоса 1"ВР × 1"НР</t>
  </si>
  <si>
    <t>Насосно-смесительный узел с термостатической головкой с выносным датчиком , без насоса 3/4"НР × 1"НР</t>
  </si>
  <si>
    <t>RVS-0001-003020</t>
  </si>
  <si>
    <t>RVS-0003-006015</t>
  </si>
  <si>
    <t>RVS-0003-010015</t>
  </si>
  <si>
    <t>RVS-0003-008020</t>
  </si>
  <si>
    <t>RVS-0003-010020</t>
  </si>
  <si>
    <t>RVS-0003-006025</t>
  </si>
  <si>
    <t>RVS-0004-055025</t>
  </si>
  <si>
    <t>RVS-0007-007015</t>
  </si>
  <si>
    <t>RVS-0007-007020</t>
  </si>
  <si>
    <t>RVS-1007-007015</t>
  </si>
  <si>
    <t>RVS-1007-008015</t>
  </si>
  <si>
    <t>RTE-0010-024001</t>
  </si>
  <si>
    <t>RTE-0010-024002</t>
  </si>
  <si>
    <t>RTE-0010-230002</t>
  </si>
  <si>
    <t>RTE-0020-230001</t>
  </si>
  <si>
    <t>RDG-0120-008000</t>
  </si>
  <si>
    <t>RDG-0120-009000</t>
  </si>
  <si>
    <t>RPT-0022-012108 ROMMER Пресс-инструмент V220 с поворотным механизмом + чемодан</t>
  </si>
  <si>
    <t>RPT-0022-012108</t>
  </si>
  <si>
    <t>RAT-0001-001632 ROMMER Комплект аккумуляторного инструмента для аксиальных фитингов (4 насадки: 16x2.0 и 16x2.2; 20x2.8; 25x3.5; 32x4.4)</t>
  </si>
  <si>
    <t>RAT-0001-001632</t>
  </si>
  <si>
    <t>Инструмент для монтажа аксиальных фитингов</t>
  </si>
  <si>
    <t>RPF-0001-3260220</t>
  </si>
  <si>
    <t>RPF-0001-32120220</t>
  </si>
  <si>
    <t>RPF-0001-40120220</t>
  </si>
  <si>
    <t>RPF-0001-40180220</t>
  </si>
  <si>
    <t>RPF-0001-5060220</t>
  </si>
  <si>
    <t>RPF-0001-50120220</t>
  </si>
  <si>
    <t>RPF-0001-50180220</t>
  </si>
  <si>
    <t>RPF-0003-32120380</t>
  </si>
  <si>
    <t>RPF-0003-4060380</t>
  </si>
  <si>
    <t>RPF-0003-40120380</t>
  </si>
  <si>
    <t>RCS-0001-000003</t>
  </si>
  <si>
    <t>RCS-0001-000063</t>
  </si>
  <si>
    <t>RDG-1001-002501</t>
  </si>
  <si>
    <t>RPS-0001-001626</t>
  </si>
  <si>
    <t>RPS-0001-002029</t>
  </si>
  <si>
    <t>16.2x2.6</t>
  </si>
  <si>
    <t>20x2.9</t>
  </si>
  <si>
    <t>Трубы стабильные PE-Xa/Al/PE-RT из сшитого полиэтилена с алюминиевым слоем для систем холодного, горячего водоснабжения и отопления, универсальная, серая</t>
  </si>
  <si>
    <t>RPD-0010-100500</t>
  </si>
  <si>
    <t>RPD-0010-100800</t>
  </si>
  <si>
    <t>ROMMER Канализационная насосная установка BIOLIFT S-3 PLUS</t>
  </si>
  <si>
    <t>ROMMER Канализационная насосная установка BIOLIFT R-4 PRO</t>
  </si>
  <si>
    <t>80°С в течение 4х часов, 90°С -15 минут</t>
  </si>
  <si>
    <t>50 °С</t>
  </si>
  <si>
    <t>35°С</t>
  </si>
  <si>
    <t>28х23</t>
  </si>
  <si>
    <t>28х24</t>
  </si>
  <si>
    <t>28х25</t>
  </si>
  <si>
    <t>28х26</t>
  </si>
  <si>
    <t>28х27</t>
  </si>
  <si>
    <t>28х28</t>
  </si>
  <si>
    <t>28х29</t>
  </si>
  <si>
    <t>28х30</t>
  </si>
  <si>
    <t>28х31</t>
  </si>
  <si>
    <t>28х32</t>
  </si>
  <si>
    <t>ROMMER PROFI Циркуляционный насос RATE 25/60-180</t>
  </si>
  <si>
    <t>ROMMER Сервопривод 230V 120s, 6Nm</t>
  </si>
  <si>
    <t>ROMMER Сервопривод, LED, 230V, с датчиком для фиксированной регулировки температуры</t>
  </si>
  <si>
    <t xml:space="preserve">RVM-0015-230017 </t>
  </si>
  <si>
    <t>ROMMER Сервопривод 230V, 120s, 10Nm</t>
  </si>
  <si>
    <t xml:space="preserve">RVM-0005-230002 </t>
  </si>
  <si>
    <t>ROMMER Насосно-смесительный узел с термостатическим клапаном 20-55°C, без насоса</t>
  </si>
  <si>
    <t>RDG-0120-100000</t>
  </si>
  <si>
    <t>ROMMER Термостат для cмесительных узлов RDG-0120-005010</t>
  </si>
  <si>
    <t>1"НР X 1"НГ (1"НР)</t>
  </si>
  <si>
    <t>M4</t>
  </si>
  <si>
    <t>RCA-6010-000007</t>
  </si>
  <si>
    <t>ROMMER RCA-6010-000007 Втулка D 60 L-50 (папа/папа)</t>
  </si>
  <si>
    <t>ROMMER Циркуляционный насос RATE 15/60-130, гайки 1"x3/4"</t>
  </si>
  <si>
    <t>Dn 80/125 Конденсационная система</t>
  </si>
  <si>
    <t>RCA-8012-000045</t>
  </si>
  <si>
    <t>ROMMER RCA-8012-000045 Отвод промежуточный коаксиальный раструбн. конденсационный 45 гр. 80/125</t>
  </si>
  <si>
    <t>RCA-8012-000090</t>
  </si>
  <si>
    <t>ROMMER RCA-8012-000090 Отвод промежуточный коаксиальный раструбн. конденсационный 90 гр. 80/125</t>
  </si>
  <si>
    <t>RCA-8012-000500</t>
  </si>
  <si>
    <t>ROMMER RCA-8012-000500 Удлинитель коаксиальный конденсационный 80/125 L 500</t>
  </si>
  <si>
    <t>RCA-8012-001000</t>
  </si>
  <si>
    <t>ROMMER RCA-8012-001000 Удлинитель коаксиальный конденсационный 80/125 L 1000</t>
  </si>
  <si>
    <t>RCA-8012-250800</t>
  </si>
  <si>
    <t>ROMMER RCA-8012-250800 Комплект дымохода конденсационный 80/125 - 800 мм</t>
  </si>
  <si>
    <t>Dn 80/125 Традиционная система</t>
  </si>
  <si>
    <t>RCA-8125-000045</t>
  </si>
  <si>
    <t>ROMMER RCA-8125-000045 Отвод промежуточный раструбн. 45 гр. 80/125 (наружный диаметр мама/папа)</t>
  </si>
  <si>
    <t>RCA-8125-000090</t>
  </si>
  <si>
    <t>ROMMER RCA-8125-000090 Отвод промежуточный раструбн. 90 гр. 80/125 (наружный диаметр мама/папа)</t>
  </si>
  <si>
    <t>RCA-8125-000101</t>
  </si>
  <si>
    <t>ROMMER RCA-8125-000101 Конденсатоотводчик коаксиальный универсальный 80/125</t>
  </si>
  <si>
    <t>RCA-8125-000500</t>
  </si>
  <si>
    <t>ROMMER RCA-8125-000500 Удлинитель дымохода коаксиальный раструбн. 80/125 L 500</t>
  </si>
  <si>
    <t>RCA-8125-001000</t>
  </si>
  <si>
    <t>ROMMER RCA-8125-001000 Удлинитель дымохода коаксиальный раструбн. 80/125 L 1000</t>
  </si>
  <si>
    <t>RCA-8125-250800</t>
  </si>
  <si>
    <t>ROMMER RCA-8125-250800 Комплект дымохода традиционный 80/125 - 800 мм</t>
  </si>
  <si>
    <t>Муфта переходная НПр-ВПр</t>
  </si>
  <si>
    <t>25x1"</t>
  </si>
  <si>
    <t>RCA-8080-270002</t>
  </si>
  <si>
    <t>ROMMER RCA-8080-270002 Адаптер-переход с 60/100 на DN80 (с забором воздуха из помещения)</t>
  </si>
  <si>
    <t>RCA-8080-280002</t>
  </si>
  <si>
    <t>ROMMER RCA-8080-280002 Комплект адаптеров (воздуховод + газоход) для перехода на двухтрубную систему 80/80 (Navien E/S/C и др. с фланцевым подключением)</t>
  </si>
  <si>
    <t>RCA-8080-290002</t>
  </si>
  <si>
    <t>ROMMER RCA-8080-290002 Комплект адаптеров D80 для перехода на раздельную систему Kiturami, Hubert, Haier, Arderia, Baxi (кроме ECO Nova/Classic)</t>
  </si>
  <si>
    <t>RCA-8610-000001</t>
  </si>
  <si>
    <t>ROMMER RCA-8610-000001 Оголовок с ветрозащитой вертикальный конденсационный Ø60/100</t>
  </si>
  <si>
    <t>RCA-8610-002000</t>
  </si>
  <si>
    <t>ROMMER RCA-8610-002000 Удлинитель 2000 мм конденсационный O60/100</t>
  </si>
  <si>
    <t>RCA-0880-251000</t>
  </si>
  <si>
    <t>ROMMER RCA-0880-251000 Адаптер моноблочный переход с 80/125 на 80/80 конденсационный</t>
  </si>
  <si>
    <t>RCA-8012-000002</t>
  </si>
  <si>
    <t>ROMMER RCA-8012-000002 Переход с Ø60/100 на Ø80/125 конденсационный</t>
  </si>
  <si>
    <t>RCA-8012-000001</t>
  </si>
  <si>
    <t>ROMMER RCA-8012-000001 Оголовок с ветрозащитой вертикальный конденсационный Ø80/125</t>
  </si>
  <si>
    <t>RCA-8012-000250</t>
  </si>
  <si>
    <t>ROMMER RCA-8012-000250 Удлинитель коаксиальный конденсационный 80/125 L 250</t>
  </si>
  <si>
    <t>RCA-8012-002000</t>
  </si>
  <si>
    <t>ROMMER RCA-8012-002000 Удлинитель коаксиальный конденсационный 80/125 L 2000</t>
  </si>
  <si>
    <t>RCA-8125-000102</t>
  </si>
  <si>
    <t>ROMMER RCA-8125-000102 Переход с 60/100 на 80/125 с конденсатоотводом и инспекцией</t>
  </si>
  <si>
    <t>RCA-8125-000103</t>
  </si>
  <si>
    <t>ROMMER RCA-8125-000103 Крепление к стене D125 белое металлическое</t>
  </si>
  <si>
    <t>RCA-8125-000104</t>
  </si>
  <si>
    <t>ROMMER RCA-8125-000104 Фланец пластиковый  D125</t>
  </si>
  <si>
    <t>RCA-8125-000105</t>
  </si>
  <si>
    <t>ROMMER RCA-8125-000105 Переход с Ø60/100 на Ø80/125 (алюминий)</t>
  </si>
  <si>
    <t>RCA-8125-002000</t>
  </si>
  <si>
    <t>ROMMER RCA-8125-002000 Удлинитель дымохода коаксиальный раструбн. 80/125 L 2000</t>
  </si>
  <si>
    <t>RCA-8125-000250</t>
  </si>
  <si>
    <t>ROMMER RCA-8125-002000 Удлинитель дымохода коаксиальный раструбн. 80/125 L 250</t>
  </si>
  <si>
    <t>RCA-8125-000106</t>
  </si>
  <si>
    <t>ROMMER RCA-8125-000106 Оголовок с ветрозащитой вертикальный D 80/125 БЕЛЫЙ</t>
  </si>
  <si>
    <t>220</t>
  </si>
  <si>
    <t>RVS-0008-002020</t>
  </si>
  <si>
    <t>RVS-0008-002525</t>
  </si>
  <si>
    <t>ROMMER Комплект подключения мембранного бака 3/4"х3/4" (KAV)</t>
  </si>
  <si>
    <t>ROMMER Комплект подключения мембранного бака 1"х1" (KAV)</t>
  </si>
  <si>
    <t>Комплекты подкючения мембранных баков</t>
  </si>
  <si>
    <t>1"1"</t>
  </si>
  <si>
    <t>Макс. Давление,  бар</t>
  </si>
  <si>
    <t>RVS-0050-001515</t>
  </si>
  <si>
    <t>RVS-0050-101515</t>
  </si>
  <si>
    <t>1/2"x16мм</t>
  </si>
  <si>
    <t>Автоматические подпиточные клапаны</t>
  </si>
  <si>
    <t>ROMMER Автоматический подпиточный клапан с манометром 1/2 ВН/НР, крышка пластик</t>
  </si>
  <si>
    <t>ROMMER Автоматический подпиточный клапан с манометром 1/2 ВН/НР, крышка латунь</t>
  </si>
  <si>
    <t>Циркуляционные насосы с частотным регулированием ROMMER Profi, серия ERTI (ER)*</t>
  </si>
  <si>
    <t>Частотные циркуляционные насосы ROMMER  Profi, серия EVO</t>
  </si>
  <si>
    <t>RCP-0030-2580180</t>
  </si>
  <si>
    <t>RCP-0030-25100180</t>
  </si>
  <si>
    <t>RCP-0030-25120180</t>
  </si>
  <si>
    <t>RCP-0030-3280180</t>
  </si>
  <si>
    <t>RCP-0030-32100180</t>
  </si>
  <si>
    <t>RCP-0030-32120180</t>
  </si>
  <si>
    <t>25х3.7</t>
  </si>
  <si>
    <t>32х4.7</t>
  </si>
  <si>
    <t>RPS-0001-002537</t>
  </si>
  <si>
    <t>RPS-0001-003247</t>
  </si>
  <si>
    <r>
      <t xml:space="preserve">Трубы PE-Xa/EVOH и PE-Xa/Al/PE-RT (Китай) </t>
    </r>
    <r>
      <rPr>
        <b/>
        <sz val="11"/>
        <color rgb="FFFF0000"/>
        <rFont val="Calibri"/>
        <family val="2"/>
        <charset val="204"/>
        <scheme val="minor"/>
      </rPr>
      <t>NEW!!!</t>
    </r>
  </si>
  <si>
    <t>Трубы PE-Xa/EVOH, PE-Xa/Al/PE-RT Rommer</t>
  </si>
  <si>
    <t>RCP-0030-2540180</t>
  </si>
  <si>
    <r>
      <t xml:space="preserve">Радиаторная арматура Rommer </t>
    </r>
    <r>
      <rPr>
        <b/>
        <sz val="11"/>
        <color rgb="FFFF0000"/>
        <rFont val="Calibri"/>
        <family val="2"/>
        <charset val="204"/>
      </rPr>
      <t>NEW!!!</t>
    </r>
  </si>
  <si>
    <t>RVR-0001-100015</t>
  </si>
  <si>
    <t>RVR-0001-100015 ROMMER Клапан ручной регулирующий, прямой 1/2"</t>
  </si>
  <si>
    <t>RVR-0001-100020</t>
  </si>
  <si>
    <t>RVR-0001-100020 ROMMER Клапан ручной регулирующий, прямой 3/4"</t>
  </si>
  <si>
    <t>RVR-0002-100015</t>
  </si>
  <si>
    <t>RVR-0002-100015 ROMMER Клапан ручной регулирующий, угловой 1/2"</t>
  </si>
  <si>
    <t>RVR-0002-100020</t>
  </si>
  <si>
    <t>RVR-0002-100020 ROMMER Клапан ручной регулирующий, угловой 3/4"</t>
  </si>
  <si>
    <t>RVT-0001-100015</t>
  </si>
  <si>
    <t>RVT-0001-100015 ROMMER Клапан термостатический, прямой 1/2"</t>
  </si>
  <si>
    <t>RVT-0001-100020</t>
  </si>
  <si>
    <t>RVT-0001-100020 ROMMER Клапан термостатический, прямой 3/4"</t>
  </si>
  <si>
    <t>RVT-0002-100015</t>
  </si>
  <si>
    <t>RVT-0002-100015 ROMMER Клапан термостатический, угловой 1/2"</t>
  </si>
  <si>
    <t>RVT-0002-100020</t>
  </si>
  <si>
    <t>RVT-0002-100020 ROMMER Клапан термостатический, угловой 3/4"</t>
  </si>
  <si>
    <t>RVL-0001-100015</t>
  </si>
  <si>
    <t>RVL-0001-100015 ROMMER Клапан запорно-балансировочный, прямой 1/2"</t>
  </si>
  <si>
    <t>RVL-0001-100020</t>
  </si>
  <si>
    <t>RVL-0001-100020 ROMMER Клапан запорно-балансировочный, прямой 3/4"</t>
  </si>
  <si>
    <t>RVL-0002-100015</t>
  </si>
  <si>
    <t>RVL-0002-100015 ROMMER Клапан запорно-балансировочный, угловой 1/2"</t>
  </si>
  <si>
    <t>RVL-0002-100020</t>
  </si>
  <si>
    <t>RVL-0002-100020 ROMMER Клапан запорно-балансировочный, угловой 3/4"</t>
  </si>
  <si>
    <t>RHT-0001-103015</t>
  </si>
  <si>
    <t>RHT-0001-103015 ROMMER Головка термостатическая, жидкостная M30x1,5</t>
  </si>
  <si>
    <t>RHT-0002-103015</t>
  </si>
  <si>
    <t>RHT-0002-103015 ROMMER Головка термостатическая, жидкостная M30x1,5</t>
  </si>
  <si>
    <t>Rommer Радиаторная арматура</t>
  </si>
  <si>
    <r>
      <t xml:space="preserve">Аксиальные фитинги латунные </t>
    </r>
    <r>
      <rPr>
        <b/>
        <sz val="11"/>
        <color rgb="FFFF0000"/>
        <rFont val="Calibri"/>
        <family val="2"/>
        <charset val="204"/>
        <scheme val="minor"/>
      </rPr>
      <t>NEW!!!</t>
    </r>
  </si>
  <si>
    <t>Аксиальные фитинги латунные</t>
  </si>
  <si>
    <t>RFA-0020-000016</t>
  </si>
  <si>
    <t>30 / 300</t>
  </si>
  <si>
    <t>RFA-0020-000020</t>
  </si>
  <si>
    <t>20 / 240</t>
  </si>
  <si>
    <t>RFA-0020-000025</t>
  </si>
  <si>
    <t>20 / 160</t>
  </si>
  <si>
    <t>RFA-0020-000032</t>
  </si>
  <si>
    <t>10 / 70</t>
  </si>
  <si>
    <t>RFA-0020-002002</t>
  </si>
  <si>
    <t>RFA-0001-001612</t>
  </si>
  <si>
    <t>10 / 220</t>
  </si>
  <si>
    <t>RFA-0001-001634</t>
  </si>
  <si>
    <t>10 / 180</t>
  </si>
  <si>
    <t>RFA-0001-002012</t>
  </si>
  <si>
    <t>10 / 160</t>
  </si>
  <si>
    <t>RFA-0001-002034</t>
  </si>
  <si>
    <t>10 / 120</t>
  </si>
  <si>
    <t>RFA-0001-002512</t>
  </si>
  <si>
    <t>RFA-0001-002534</t>
  </si>
  <si>
    <t>10 / 100</t>
  </si>
  <si>
    <t>RFA-0001-002510</t>
  </si>
  <si>
    <t>10 / 80</t>
  </si>
  <si>
    <t>RFA-0001-003234</t>
  </si>
  <si>
    <t>5 / 60</t>
  </si>
  <si>
    <t>RFA-0001-003210</t>
  </si>
  <si>
    <t>5 / 50</t>
  </si>
  <si>
    <t>RFA-0001-200212</t>
  </si>
  <si>
    <t>RFA-0002-001612</t>
  </si>
  <si>
    <t>10 / 200</t>
  </si>
  <si>
    <t>RFA-0002-001634</t>
  </si>
  <si>
    <t>RFA-0002-002012</t>
  </si>
  <si>
    <t>10 / 150</t>
  </si>
  <si>
    <t>RFA-0002-002034</t>
  </si>
  <si>
    <t>RFA-0002-002534</t>
  </si>
  <si>
    <t>10 / 90</t>
  </si>
  <si>
    <t>RFA-0002-003210</t>
  </si>
  <si>
    <t>5 / 45</t>
  </si>
  <si>
    <t>RFA-0003-000016</t>
  </si>
  <si>
    <t>10 / 250</t>
  </si>
  <si>
    <t>RFA-0003-000020</t>
  </si>
  <si>
    <t>RFA-0003-000025</t>
  </si>
  <si>
    <t>RFA-0003-000032</t>
  </si>
  <si>
    <t>5 / 40</t>
  </si>
  <si>
    <t>RFA-0003-002002</t>
  </si>
  <si>
    <t>RFA-0004-002016</t>
  </si>
  <si>
    <t>RFA-0004-002516</t>
  </si>
  <si>
    <t>10 / 140</t>
  </si>
  <si>
    <t>RFA-0004-002520</t>
  </si>
  <si>
    <t>RFA-0004-003225</t>
  </si>
  <si>
    <t>10 / 60</t>
  </si>
  <si>
    <t>RFA-0005-001612</t>
  </si>
  <si>
    <t>RFA-0005-002012</t>
  </si>
  <si>
    <t>10 / 110</t>
  </si>
  <si>
    <t>RFA-0005-002034</t>
  </si>
  <si>
    <t>RFA-0005-002534</t>
  </si>
  <si>
    <t>RFA-0005-003210</t>
  </si>
  <si>
    <t>5 / 35</t>
  </si>
  <si>
    <t>RFA-0006-001612</t>
  </si>
  <si>
    <t>RFA-0006-001634</t>
  </si>
  <si>
    <t>RFA-0006-002012</t>
  </si>
  <si>
    <t>RFA-0006-002034</t>
  </si>
  <si>
    <t>RFA-0006-002534</t>
  </si>
  <si>
    <t>RFA-0006-002510</t>
  </si>
  <si>
    <t>10 / 50</t>
  </si>
  <si>
    <t>RFA-0006-003210</t>
  </si>
  <si>
    <t>5 / 30</t>
  </si>
  <si>
    <t>RFA-0007-000016</t>
  </si>
  <si>
    <t>RFA-0007-000020</t>
  </si>
  <si>
    <t>RFA-0007-000025</t>
  </si>
  <si>
    <t>RFA-0007-000032</t>
  </si>
  <si>
    <t>5 / 25</t>
  </si>
  <si>
    <t>RFA-0009-001612</t>
  </si>
  <si>
    <t>RFA-0009-002012</t>
  </si>
  <si>
    <t>RFA-0009-002034</t>
  </si>
  <si>
    <t>RFA-0009-002534</t>
  </si>
  <si>
    <t>RFA-0032-001612</t>
  </si>
  <si>
    <t>16x1/2" LONG</t>
  </si>
  <si>
    <t>RFA-0032-002012</t>
  </si>
  <si>
    <t>RFA-0013-000016</t>
  </si>
  <si>
    <t>RFA-0013-000020</t>
  </si>
  <si>
    <t>RFA-0013-000025</t>
  </si>
  <si>
    <t>RFA-0013-000032</t>
  </si>
  <si>
    <t>1 / 15</t>
  </si>
  <si>
    <t>RFA-0014-162016</t>
  </si>
  <si>
    <t>RFA-0014-201620</t>
  </si>
  <si>
    <t>RFA-0014-201616</t>
  </si>
  <si>
    <t>RFA-0014-202016</t>
  </si>
  <si>
    <t>RFA-0014-202520</t>
  </si>
  <si>
    <t>RFA-0014-251616</t>
  </si>
  <si>
    <t>25х16х16</t>
  </si>
  <si>
    <t>RFA-0014-251620</t>
  </si>
  <si>
    <t>RFA-0014-251625</t>
  </si>
  <si>
    <t>RFA-0014-252016</t>
  </si>
  <si>
    <t>RFA-0014-252516</t>
  </si>
  <si>
    <t>RFA-0014-252020</t>
  </si>
  <si>
    <t>RFA-0014-252025</t>
  </si>
  <si>
    <t>RFA-0014-252520</t>
  </si>
  <si>
    <t>RFA-0014-321632</t>
  </si>
  <si>
    <t>5 / 20</t>
  </si>
  <si>
    <t>RFA-0014-322032</t>
  </si>
  <si>
    <t>RFA-0014-322525</t>
  </si>
  <si>
    <t>RFA-0014-322532</t>
  </si>
  <si>
    <t>RFA-0034-001634</t>
  </si>
  <si>
    <t>16xG 3/4</t>
  </si>
  <si>
    <t>RFA-0034-002034</t>
  </si>
  <si>
    <t>20xG 3/4</t>
  </si>
  <si>
    <t>RFA-0019-001612</t>
  </si>
  <si>
    <t>16×1/2"</t>
  </si>
  <si>
    <t>RFA-0019-001634</t>
  </si>
  <si>
    <t>16×3/4"</t>
  </si>
  <si>
    <t>RFA-0019-002012</t>
  </si>
  <si>
    <t>20×1/2"</t>
  </si>
  <si>
    <t>RFA-0019-002034</t>
  </si>
  <si>
    <t>20×3/4"</t>
  </si>
  <si>
    <t>RFA-0019-002534</t>
  </si>
  <si>
    <t>RFA-0019-002510</t>
  </si>
  <si>
    <t>25×1”</t>
  </si>
  <si>
    <t>RFA-0019-003210</t>
  </si>
  <si>
    <t>RFA-0028-001612</t>
  </si>
  <si>
    <t>RFA-0028-002012</t>
  </si>
  <si>
    <t>RFA-0028-002034</t>
  </si>
  <si>
    <t>RFA-0028-002534</t>
  </si>
  <si>
    <t>RFA-0028-003210</t>
  </si>
  <si>
    <t>RFA-0030-000016</t>
  </si>
  <si>
    <t>20 / 460</t>
  </si>
  <si>
    <t>RFA-0030-000020</t>
  </si>
  <si>
    <t>20 / 260</t>
  </si>
  <si>
    <t>RFA-0030-000025</t>
  </si>
  <si>
    <t>RFA-0025-001625</t>
  </si>
  <si>
    <t>RFA-0025-001650</t>
  </si>
  <si>
    <t>RFA-0025-001610</t>
  </si>
  <si>
    <t>RFA-0025-002025</t>
  </si>
  <si>
    <t>RFA-0026-162516</t>
  </si>
  <si>
    <t>RFA-0026-202520</t>
  </si>
  <si>
    <t>16x3/4"</t>
  </si>
  <si>
    <t xml:space="preserve">20х2.0x1/2 </t>
  </si>
  <si>
    <t>20x1/2" LONG</t>
  </si>
  <si>
    <t>16x1/2"x16</t>
  </si>
  <si>
    <t>20x1/2"x20</t>
  </si>
  <si>
    <t>Угольник настенные с креплением</t>
  </si>
  <si>
    <t>Угольник настенные с креплением удлиненный</t>
  </si>
  <si>
    <t>Трубка Г-образная для подключения радиатора</t>
  </si>
  <si>
    <t>Трубка Т-образная для подключения радиатора</t>
  </si>
  <si>
    <t>RWT-008-000001 ROMMER Припой бессвинцовый Sn97Cu3 D 3.0 250гр</t>
  </si>
  <si>
    <t>RWT-008-000002 ROMMER Флюс Паста Sn97Cu3 250гр</t>
  </si>
  <si>
    <t>RWT-008-000001</t>
  </si>
  <si>
    <t>RWT-008-000002</t>
  </si>
  <si>
    <t>Вес, гр</t>
  </si>
  <si>
    <t>250гр.</t>
  </si>
  <si>
    <t>ROMMER Принадлежности для пайки</t>
  </si>
  <si>
    <t>ROMMER Принадлежности для пайки медных труб и фитингов</t>
  </si>
  <si>
    <t>ROMMER Сепараторы воздуха и шлама</t>
  </si>
  <si>
    <t>RFW-0070-259520</t>
  </si>
  <si>
    <t>RFW-0070-259525</t>
  </si>
  <si>
    <t>RFW-0070-259532</t>
  </si>
  <si>
    <t>RFW-0080-255620</t>
  </si>
  <si>
    <t>RFW-0080-255625</t>
  </si>
  <si>
    <t>RFW-0080-255632</t>
  </si>
  <si>
    <t>RFW-0080-256620</t>
  </si>
  <si>
    <t>RFW-0080-255600</t>
  </si>
  <si>
    <t>RFW-0081-000820</t>
  </si>
  <si>
    <t>RFW-0081-000825</t>
  </si>
  <si>
    <t>RFW-0081-000832</t>
  </si>
  <si>
    <t>RFW-0081-002920</t>
  </si>
  <si>
    <t>RFW-0081-002925</t>
  </si>
  <si>
    <t>RFW-0081-002932</t>
  </si>
  <si>
    <t>PA66+GF30%</t>
  </si>
  <si>
    <t>Магнитная сила, Гаусс (Гс)</t>
  </si>
  <si>
    <t>Степень фильтрации, мкм</t>
  </si>
  <si>
    <t>Магнитные сепараторы шлама в корпусе из композита</t>
  </si>
  <si>
    <t>800/300</t>
  </si>
  <si>
    <t>Латунь</t>
  </si>
  <si>
    <t>EPP</t>
  </si>
  <si>
    <t>Макс.давление,  бар</t>
  </si>
  <si>
    <t>Сепаратор воздуха поворотный ВР 3/4" корпус- латунь</t>
  </si>
  <si>
    <t>Сепаратор воздуха поворотный ВР 1" корпус- латунь</t>
  </si>
  <si>
    <t>Сепаратор воздуха поворотный ВР 1 1/4" корпус- латунь</t>
  </si>
  <si>
    <t>Магнитный сепаратор шлама, поворотный универсальный НР 3/4" корпус- латунь</t>
  </si>
  <si>
    <t>Магнитный сепаратор шлама, поворотный универсальный НР 1" корпус- латунь</t>
  </si>
  <si>
    <t>Магнитный сепаратор шлама, поворотный универсальный НР 1 1/4" корпус- латунь</t>
  </si>
  <si>
    <t>Теплоизоляция для сепаратора шлама серии RFW-0080</t>
  </si>
  <si>
    <t>Магнитный сепаратор шлама для настенных котлов НР 3/4"x НГ 3/4" корпус- композит</t>
  </si>
  <si>
    <t>Магнитный сепаратор шлама поворотный, ВР 3/4" корпус- композит</t>
  </si>
  <si>
    <t>Магнитный сепаратор шлама поворотный, ВР 1" корпус- композит</t>
  </si>
  <si>
    <t>Магнитный сепаратор шлама поворотный, ВР 1 1/4" корпус- композит</t>
  </si>
  <si>
    <t>Магнитный сепаратор шлама с щетками поворотный, ВР 3/4" корпус- композит</t>
  </si>
  <si>
    <t>Магнитный сепаратор шлама с щетками поворотный, ВР 1" корпус- композит</t>
  </si>
  <si>
    <t>Магнитный сепаратор шлама с щетками поворотный, ВР 1 1/4" корпус- композит</t>
  </si>
  <si>
    <t>Сепараторы воздуха</t>
  </si>
  <si>
    <t>Магнитные сепараторы шлама в корпусе из латуни</t>
  </si>
  <si>
    <t>Магнитный сепаратор шлама для настенных котлов</t>
  </si>
  <si>
    <t>RSS-1001-200015</t>
  </si>
  <si>
    <t>RSS-1001-200018</t>
  </si>
  <si>
    <t>RSS-1001-200022</t>
  </si>
  <si>
    <t>RSS-1001-200028</t>
  </si>
  <si>
    <t>RSS-1001-200035</t>
  </si>
  <si>
    <t>RSS-1001-200042</t>
  </si>
  <si>
    <t>RSS-1001-200054</t>
  </si>
  <si>
    <t>RBV-0005-2510215 ROMMER Кран шаровой с американкой, ВР/НР, ручка бабочка 1/2"</t>
  </si>
  <si>
    <t>RBV-0005-2510220 ROMMER Кран шаровой с американкой, ВР/НР, ручка бабочка 3/4"</t>
  </si>
  <si>
    <t>RBV-0005-2510225 ROMMER Кран шаровой с американкой, ВР/НР, ручка бабочка 1"</t>
  </si>
  <si>
    <t>RBV-0005-2510232 ROMMER Кран шаровой с американкой, ВР/НР, ручка бабочка 1 1/4"</t>
  </si>
  <si>
    <t>RBV-0006-2610215 ROMMER Кран шаровой угловой с американкой, ВР/НР, ручка бабочка 1/2"</t>
  </si>
  <si>
    <t>RBV-0006-2610220 ROMMER Кран шаровой угловой с американкой, ВР/НР, ручка бабочка 3/4"</t>
  </si>
  <si>
    <t>RBV-0006-2610225 ROMMER Кран шаровой угловой с американкой, ВР/НР, ручка бабочка 1"</t>
  </si>
  <si>
    <t>RDG-0120-005010</t>
  </si>
  <si>
    <t>RBV-0004-2210225 ROMMER Кран шаровой, ВР/НР, ручка бабочка 1"</t>
  </si>
  <si>
    <t>RBV-0004-2210232 ROMMER Кран шаровой, ВР/НР, ручка бабочка 1 1/4"</t>
  </si>
  <si>
    <t>RBV-0007-2410215 ROMMER Кран шаровой, НР/НР, ручка бабочка 1/2"</t>
  </si>
  <si>
    <t>RBV-0007-2410220 ROMMER Кран шаровой, НР/НР, ручка бабочка 3/4"</t>
  </si>
  <si>
    <t>RBV-0007-2410225 ROMMER Кран шаровой, НР/НР, ручка бабочка 1"</t>
  </si>
  <si>
    <t>RBV-0007-2410232 ROMMER Кран шаровой, НР/НР, ручка бабочка 1 1/4"</t>
  </si>
  <si>
    <t>Трубы в штангах из нержавеющей стали 304, 4 метра</t>
  </si>
  <si>
    <t>Трубы в штангах из нержавеющей стали 304, 2 метра</t>
  </si>
  <si>
    <t>Артикул 1</t>
  </si>
  <si>
    <t>Артикул 2</t>
  </si>
  <si>
    <t>RSS-1001-000015</t>
  </si>
  <si>
    <t>RSS-1001-000018</t>
  </si>
  <si>
    <t>RSS-1001-000022</t>
  </si>
  <si>
    <t>RSS-1001-000028</t>
  </si>
  <si>
    <t>RSS-1001-000035</t>
  </si>
  <si>
    <t>RSS-1001-000042</t>
  </si>
  <si>
    <t>RSS-1001-000054</t>
  </si>
  <si>
    <t>RSS-1002-000015</t>
  </si>
  <si>
    <t>RSS-1002-000018</t>
  </si>
  <si>
    <t>RSS-1002-000022</t>
  </si>
  <si>
    <t>RSS-1002-000028</t>
  </si>
  <si>
    <t>RSS-1002-000035</t>
  </si>
  <si>
    <t>RSS-1002-000042</t>
  </si>
  <si>
    <t>RSS-1002-000054</t>
  </si>
  <si>
    <t>RSS-1003-000015</t>
  </si>
  <si>
    <t>RSS-1003-000018</t>
  </si>
  <si>
    <t>RSS-1003-000022</t>
  </si>
  <si>
    <t>RSS-1003-000028</t>
  </si>
  <si>
    <t>RSS-1003-000035</t>
  </si>
  <si>
    <t>RSS-1003-000042</t>
  </si>
  <si>
    <t>RSS-1003-000054</t>
  </si>
  <si>
    <t>RSS-1004-000015</t>
  </si>
  <si>
    <t>RSS-1004-000018</t>
  </si>
  <si>
    <t>RSS-1004-000022</t>
  </si>
  <si>
    <t>RSS-1004-000028</t>
  </si>
  <si>
    <t>RSS-1004-000035</t>
  </si>
  <si>
    <t>RSS-1004-000042</t>
  </si>
  <si>
    <t>RSS-1004-000054</t>
  </si>
  <si>
    <t>RSS-1005-000015</t>
  </si>
  <si>
    <t>RSS-1005-000018</t>
  </si>
  <si>
    <t>RSS-1005-000022</t>
  </si>
  <si>
    <t>RSS-1005-000028</t>
  </si>
  <si>
    <t>RSS-1005-000035</t>
  </si>
  <si>
    <t>RSS-1005-000042</t>
  </si>
  <si>
    <t>RSS-1005-000054</t>
  </si>
  <si>
    <t>RSS-1006-000015</t>
  </si>
  <si>
    <t>RSS-1006-000018</t>
  </si>
  <si>
    <t>RSS-1006-000022</t>
  </si>
  <si>
    <t>RSS-1006-000028</t>
  </si>
  <si>
    <t>RSS-1007-000015</t>
  </si>
  <si>
    <t>RSS-1007-000018</t>
  </si>
  <si>
    <t>RSS-1007-000022</t>
  </si>
  <si>
    <t>RSS-1008-001570</t>
  </si>
  <si>
    <t>RSS-1008-015100</t>
  </si>
  <si>
    <t>RSS-1009-001512</t>
  </si>
  <si>
    <t>RSS-1009-001812</t>
  </si>
  <si>
    <t>RSS-1009-001834</t>
  </si>
  <si>
    <t>RSS-1009-002212</t>
  </si>
  <si>
    <t>RSS-1009-002234</t>
  </si>
  <si>
    <t>RSS-1009-002834</t>
  </si>
  <si>
    <t>RSS-1009-000351</t>
  </si>
  <si>
    <t>RSS-1010-001512</t>
  </si>
  <si>
    <t>RSS-1010-001812</t>
  </si>
  <si>
    <t>RSS-1010-001834</t>
  </si>
  <si>
    <t>RSS-1010-002212</t>
  </si>
  <si>
    <t>RSS-1010-002234</t>
  </si>
  <si>
    <t>RSS-1010-002834</t>
  </si>
  <si>
    <t>RSS-1010-000351</t>
  </si>
  <si>
    <t>RSS-1011-001512</t>
  </si>
  <si>
    <t>RSS-1011-001812</t>
  </si>
  <si>
    <t>RSS-1011-002212</t>
  </si>
  <si>
    <t>RSS-1011-002234</t>
  </si>
  <si>
    <t>RSS-1012-001512</t>
  </si>
  <si>
    <t>RSS-1013-000015</t>
  </si>
  <si>
    <t>RSS-1013-000018</t>
  </si>
  <si>
    <t>RSS-1013-000022</t>
  </si>
  <si>
    <t>RSS-1013-000028</t>
  </si>
  <si>
    <t>RSS-1013-000035</t>
  </si>
  <si>
    <t>RSS-1013-000042</t>
  </si>
  <si>
    <t>RSS-1013-000054</t>
  </si>
  <si>
    <t>RSS-1014-181518</t>
  </si>
  <si>
    <t>RSS-1014-221522</t>
  </si>
  <si>
    <t>RSS-1014-221822</t>
  </si>
  <si>
    <t>RSS-1014-281528</t>
  </si>
  <si>
    <t>RSS-1014-282222</t>
  </si>
  <si>
    <t>RSS-1014-282228</t>
  </si>
  <si>
    <t>RSS-1014-282822</t>
  </si>
  <si>
    <t>RSS-1014-351535</t>
  </si>
  <si>
    <t>RSS-1014-352235</t>
  </si>
  <si>
    <t>RSS-1014-352835</t>
  </si>
  <si>
    <t>RSS-1014-423542</t>
  </si>
  <si>
    <t>RSS-1014-544254</t>
  </si>
  <si>
    <t>RSS-1015-001512</t>
  </si>
  <si>
    <t>RSS-1015-001812</t>
  </si>
  <si>
    <t>RSS-1015-001834</t>
  </si>
  <si>
    <t>RSS-1015-002212</t>
  </si>
  <si>
    <t>RSS-1015-002234</t>
  </si>
  <si>
    <t>RSS-1015-002812</t>
  </si>
  <si>
    <t>RSS-1015-002834</t>
  </si>
  <si>
    <t>RSS-1015-000281</t>
  </si>
  <si>
    <t>RSS-1015-003512</t>
  </si>
  <si>
    <t>RSS-1015-000351</t>
  </si>
  <si>
    <t>RSS-1015-035114</t>
  </si>
  <si>
    <t>RSS-1015-004212</t>
  </si>
  <si>
    <t>RSS-1015-000421</t>
  </si>
  <si>
    <t>RSS-1015-042114</t>
  </si>
  <si>
    <t>RSS-1015-005412</t>
  </si>
  <si>
    <t>RSS-1015-000541</t>
  </si>
  <si>
    <t>RSS-1015-054114</t>
  </si>
  <si>
    <t>RSS-1016-001512</t>
  </si>
  <si>
    <t>RSS-1016-001812</t>
  </si>
  <si>
    <t>RSS-1016-001834</t>
  </si>
  <si>
    <t>RSS-1016-002212</t>
  </si>
  <si>
    <t>RSS-1016-002234</t>
  </si>
  <si>
    <t>RSS-1016-002812</t>
  </si>
  <si>
    <t>RSS-1016-002834</t>
  </si>
  <si>
    <t>RSS-1016-000281</t>
  </si>
  <si>
    <t>RSS-1016-000351</t>
  </si>
  <si>
    <t>RSS-1016-035114</t>
  </si>
  <si>
    <t>RSS-1016-000421</t>
  </si>
  <si>
    <t>RSS-1016-042114</t>
  </si>
  <si>
    <t>RSS-1016-000541</t>
  </si>
  <si>
    <t>RSS-1016-054114</t>
  </si>
  <si>
    <t>RSS-1017-000015</t>
  </si>
  <si>
    <t>RSS-1017-000018</t>
  </si>
  <si>
    <t>RSS-1017-000022</t>
  </si>
  <si>
    <t>RSS-1017-000028</t>
  </si>
  <si>
    <t>RSS-1017-000035</t>
  </si>
  <si>
    <t>RSS-1017-000042</t>
  </si>
  <si>
    <t>RSS-1017-000054</t>
  </si>
  <si>
    <t>RSS-1018-001815</t>
  </si>
  <si>
    <t>RSS-1018-002215</t>
  </si>
  <si>
    <t>RSS-1018-002218</t>
  </si>
  <si>
    <t>RSS-1018-002815</t>
  </si>
  <si>
    <t>RSS-1018-002822</t>
  </si>
  <si>
    <t>RSS-1018-003528</t>
  </si>
  <si>
    <t>RSS-1018-004235</t>
  </si>
  <si>
    <t>RSS-1018-005442</t>
  </si>
  <si>
    <t>RSS-1019-000015</t>
  </si>
  <si>
    <t>RSS-1019-000018</t>
  </si>
  <si>
    <t>RSS-1019-000022</t>
  </si>
  <si>
    <t>RSS-1019-000028</t>
  </si>
  <si>
    <t>RSS-1019-000035</t>
  </si>
  <si>
    <t>RSS-1019-000042</t>
  </si>
  <si>
    <t>RSS-1019-000054</t>
  </si>
  <si>
    <t>RSS-1020-001815</t>
  </si>
  <si>
    <t>RSS-1020-002215</t>
  </si>
  <si>
    <t>RSS-1020-002218</t>
  </si>
  <si>
    <t>RSS-1020-002815</t>
  </si>
  <si>
    <t>RSS-1020-002818</t>
  </si>
  <si>
    <t>RSS-1020-002822</t>
  </si>
  <si>
    <t>RSS-1020-003515</t>
  </si>
  <si>
    <t>RSS-1020-003518</t>
  </si>
  <si>
    <t>RSS-1020-003522</t>
  </si>
  <si>
    <t>RSS-1020-003528</t>
  </si>
  <si>
    <t>RSS-1020-004222</t>
  </si>
  <si>
    <t>RSS-1020-004228</t>
  </si>
  <si>
    <t>RSS-1020-004235</t>
  </si>
  <si>
    <t>RSS-1020-005428</t>
  </si>
  <si>
    <t>RSS-1020-005435</t>
  </si>
  <si>
    <t>RSS-1020-005442</t>
  </si>
  <si>
    <t>RSS-1021-001512</t>
  </si>
  <si>
    <t>RSS-1021-001534</t>
  </si>
  <si>
    <t>RSS-1021-001812</t>
  </si>
  <si>
    <t>RSS-1021-001834</t>
  </si>
  <si>
    <t>RSS-1021-002212</t>
  </si>
  <si>
    <t>RSS-1021-002234</t>
  </si>
  <si>
    <t>RSS-1021-000221</t>
  </si>
  <si>
    <t>RSS-1021-002834</t>
  </si>
  <si>
    <t>RSS-1021-000281</t>
  </si>
  <si>
    <t>RSS-1021-000351</t>
  </si>
  <si>
    <t>RSS-1021-035114</t>
  </si>
  <si>
    <t>RSS-1021-042112</t>
  </si>
  <si>
    <t>RSS-1021-000542</t>
  </si>
  <si>
    <t>RSS-1022-001512</t>
  </si>
  <si>
    <t>RSS-1022-001812</t>
  </si>
  <si>
    <t>RSS-1022-001834</t>
  </si>
  <si>
    <t>RSS-1022-002212</t>
  </si>
  <si>
    <t>RSS-1022-002234</t>
  </si>
  <si>
    <t>RSS-1022-002834</t>
  </si>
  <si>
    <t>RSS-1022-000281</t>
  </si>
  <si>
    <t>RSS-1022-000351</t>
  </si>
  <si>
    <t>RSS-1022-035114</t>
  </si>
  <si>
    <t>RSS-1022-042112</t>
  </si>
  <si>
    <t>RSS-1022-000542</t>
  </si>
  <si>
    <t>RSS-1023-001512</t>
  </si>
  <si>
    <t>RSS-1023-001534</t>
  </si>
  <si>
    <t>RSS-1023-001812</t>
  </si>
  <si>
    <t>RSS-1023-001834</t>
  </si>
  <si>
    <t>RSS-1023-000181</t>
  </si>
  <si>
    <t>RSS-1023-002212</t>
  </si>
  <si>
    <t>RSS-1023-002234</t>
  </si>
  <si>
    <t>RSS-1023-000221</t>
  </si>
  <si>
    <t>RSS-1023-002834</t>
  </si>
  <si>
    <t>RSS-1023-000281</t>
  </si>
  <si>
    <t>RSS-1023-035114</t>
  </si>
  <si>
    <t>RSS-1023-042112</t>
  </si>
  <si>
    <t>RSS-1023-000542</t>
  </si>
  <si>
    <t>RSS-1024-001512</t>
  </si>
  <si>
    <t>RSS-1024-001534</t>
  </si>
  <si>
    <t>RSS-1024-001812</t>
  </si>
  <si>
    <t>RSS-1024-001834</t>
  </si>
  <si>
    <t>RSS-1024-000181</t>
  </si>
  <si>
    <t>RSS-1024-002212</t>
  </si>
  <si>
    <t>RSS-1024-002234</t>
  </si>
  <si>
    <t>RSS-1024-000221</t>
  </si>
  <si>
    <t>RSS-1024-002834</t>
  </si>
  <si>
    <t>RSS-1024-000281</t>
  </si>
  <si>
    <t>RSS-1024-035114</t>
  </si>
  <si>
    <t>RSS-1024-042112</t>
  </si>
  <si>
    <t>RSS-1024-000542</t>
  </si>
  <si>
    <t>RSS-1025-000015</t>
  </si>
  <si>
    <t>RSS-1025-000018</t>
  </si>
  <si>
    <t>RSS-1025-000022</t>
  </si>
  <si>
    <t>RSS-1025-000028</t>
  </si>
  <si>
    <t>RSS-1025-000035</t>
  </si>
  <si>
    <t>RSS-1025-000042</t>
  </si>
  <si>
    <t>RSS-1025-000054</t>
  </si>
  <si>
    <t>RSS-1026-001512</t>
  </si>
  <si>
    <t>RSS-1026-001534</t>
  </si>
  <si>
    <t>RSS-1026-001812</t>
  </si>
  <si>
    <t>RSS-1026-001834</t>
  </si>
  <si>
    <t>RSS-1026-002212</t>
  </si>
  <si>
    <t>RSS-1026-002234</t>
  </si>
  <si>
    <t>RSS-1026-002834</t>
  </si>
  <si>
    <t>RSS-1026-000281</t>
  </si>
  <si>
    <t>RSS-1026-000351</t>
  </si>
  <si>
    <t>RSS-1026-035114</t>
  </si>
  <si>
    <t>RSS-1026-042112</t>
  </si>
  <si>
    <t>RSS-1026-000542</t>
  </si>
  <si>
    <t>RSS-1027-000015</t>
  </si>
  <si>
    <t>RSS-1027-000018</t>
  </si>
  <si>
    <t>RSS-1027-000022</t>
  </si>
  <si>
    <t>RSS-1027-000028</t>
  </si>
  <si>
    <t>RSS-1027-000035</t>
  </si>
  <si>
    <t>RSS-1027-000042</t>
  </si>
  <si>
    <t>RSS-1027-000054</t>
  </si>
  <si>
    <t>RSS-1028-000015</t>
  </si>
  <si>
    <t>RSS-1028-000018</t>
  </si>
  <si>
    <t>RSS-1028-000022</t>
  </si>
  <si>
    <t>RSS-1028-000028</t>
  </si>
  <si>
    <t>RSS-1028-000035</t>
  </si>
  <si>
    <t>RSS-1028-000042</t>
  </si>
  <si>
    <t>RSS-1028-000054</t>
  </si>
  <si>
    <t xml:space="preserve">RDG-0120-100025 </t>
  </si>
  <si>
    <t>ROMMER Сдвоенный ниппель (комплект 2 шт.)</t>
  </si>
  <si>
    <t>RDG-0120-008100</t>
  </si>
  <si>
    <t>ROMMER Насосно-смесительный узел проходной с термоголовкой и перепускным клапаном, без насоса</t>
  </si>
  <si>
    <t>скоро</t>
  </si>
  <si>
    <t xml:space="preserve">RDG-0120-009001 </t>
  </si>
  <si>
    <t>ROMMER Насосно-смесительный узел с термостатической головкой с выносным датчиком, без кронштейна, без насоса</t>
  </si>
  <si>
    <t xml:space="preserve">ROMMER Коллекторы </t>
  </si>
  <si>
    <t>ROMMER RCA-0080-100090 Отвод D 80 угол 90гр. M/F (мама/папа) (Ver. 2)</t>
  </si>
  <si>
    <t>RCA-0080-100090</t>
  </si>
  <si>
    <t>RDG-1004-002501</t>
  </si>
  <si>
    <t>Насосная группа с 3-х ходовым приводным смесителем 1  без насоса, левая</t>
  </si>
  <si>
    <t>Насосная группа с 3-х ходовым приводным смесителем 1 без насоса, универсальная в теплоизоляции</t>
  </si>
  <si>
    <t>RRA-0103-300500</t>
  </si>
  <si>
    <t>Комплект кронштейнов напольных, внутренний монтаж 11, 21, 22, 33 типы, высоты 200, 300, 500 (10 шт.)</t>
  </si>
  <si>
    <t>ROMMER PROFI Частотный циркуляционный насос EVO 32/60-180 с гайками и теплоизоляцией</t>
  </si>
  <si>
    <t>RCP-0030-2565180</t>
  </si>
  <si>
    <t>ROMMER PROFI Частотный циркуляционный насос EVO 25/40-130 с гайками и теплоизоляцией</t>
  </si>
  <si>
    <t>ROMMER PROFI Частотный циркуляционный насос EVO 25/60-130 с гайками и теплоизоляцией</t>
  </si>
  <si>
    <t>ROMMER PROFI Частотный циркуляционный насос EVO 25/40-180 с гайками и теплоизоляцией</t>
  </si>
  <si>
    <t>ROMMER PROFI Частотный циркуляционный насос EVO 32/40-180 с гайками и теплоизоляцией</t>
  </si>
  <si>
    <t>ROMMER PROFI Частотный циркуляционный насос EVO 25/60-180 с гайками и теплоизоляцией</t>
  </si>
  <si>
    <t>ROMMER PROFI Частотный циркуляционный насос EVO 25/65-180 с ШИМ, без гаек</t>
  </si>
  <si>
    <t>ROMMER PROFI Частотный циркуляционный насос EVO 25/80-180  с ШИМ, гайками и теплоизоляцией</t>
  </si>
  <si>
    <t>ROMMER PROFI Частотный циркуляционный насос EVO 25/100-180 с ШИМ, гайками и теплоизоляцией</t>
  </si>
  <si>
    <t>ROMMER PROFI Частотный циркуляционный насос EVO 25/120-180 с ШИМ, гайками и теплоизоляцией</t>
  </si>
  <si>
    <t>ROMMER PROFI Частотный циркуляционный насос EVO 32/80-180 с ШИМ, гайками и теплоизоляцией</t>
  </si>
  <si>
    <t>ROMMER PROFI Частотный циркуляционный насос EVO 32/100-180 с ШИМ, гайками и теплоизоляцией</t>
  </si>
  <si>
    <t>ROMMER PROFI Частотный циркуляционный насос EVO 32/120-180 с ШИМ, гайками и теплоизоляцией</t>
  </si>
  <si>
    <t>6,5</t>
  </si>
  <si>
    <t>52</t>
  </si>
  <si>
    <t>RCS-0001-000071</t>
  </si>
  <si>
    <t xml:space="preserve">ROMMER Устройство управления насосом EPC-17 </t>
  </si>
  <si>
    <t>Цифровой регулятор давления насоса.
Устройство запускается и останавливается в соответствии с установленными значениями давления. Есть режим -авто</t>
  </si>
  <si>
    <t>0,5-9,3</t>
  </si>
  <si>
    <r>
      <t xml:space="preserve">Высокоскоростные скваэинные насосы Rommer (Китай) </t>
    </r>
    <r>
      <rPr>
        <sz val="11"/>
        <color rgb="FFFF0000"/>
        <rFont val="Calibri"/>
        <family val="2"/>
        <charset val="204"/>
        <scheme val="minor"/>
      </rPr>
      <t>NEW!!!</t>
    </r>
  </si>
  <si>
    <r>
      <t xml:space="preserve">Сепараторы воздуха и шлама </t>
    </r>
    <r>
      <rPr>
        <sz val="11"/>
        <color rgb="FFFF0000"/>
        <rFont val="Calibri"/>
        <family val="2"/>
        <charset val="204"/>
        <scheme val="minor"/>
      </rPr>
      <t>NEW!!!</t>
    </r>
  </si>
  <si>
    <t>Высокоскоростные скважинные насосы Rommer (Китай)</t>
  </si>
  <si>
    <t>RPW-1012-350270</t>
  </si>
  <si>
    <t>RPW-1012-360295</t>
  </si>
  <si>
    <t>RPW-1012-3802135</t>
  </si>
  <si>
    <t>RPW-1012-330345</t>
  </si>
  <si>
    <t>RPW-1012-350365</t>
  </si>
  <si>
    <t>RPW-1012-360390</t>
  </si>
  <si>
    <t>RPW-1012-3703110</t>
  </si>
  <si>
    <r>
      <t>ROMMER Высококоскоростной скважинный насос RHS 2-70, кабель 50 м (3x1,2 mm</t>
    </r>
    <r>
      <rPr>
        <sz val="11"/>
        <color theme="1"/>
        <rFont val="Calibri"/>
        <family val="2"/>
        <charset val="204"/>
      </rPr>
      <t>²</t>
    </r>
    <r>
      <rPr>
        <sz val="11"/>
        <color theme="1"/>
        <rFont val="Calibri"/>
        <family val="2"/>
        <charset val="204"/>
        <scheme val="minor"/>
      </rPr>
      <t>)</t>
    </r>
  </si>
  <si>
    <t>ROMMER Высококоскоростной скважинный насоc RHS 2-95, кабель 60 м (3x2,0 mm²)</t>
  </si>
  <si>
    <t>ROMMER Высококоскоростной скважинный насоc RHS 2-135, кабель 80 м (3x3,0 mm²)</t>
  </si>
  <si>
    <t>ROMMER Высококоскоростной скважинный насоc RHS 3-45, кабель 30 м (3x0,75 mm²)</t>
  </si>
  <si>
    <t>ROMMER Высококоскоростной скважинный насоc RHS 3-65, кабель 50 м (3x1,5 mm²)</t>
  </si>
  <si>
    <t>ROMMER Высококоскоростной скважинный насоc RHS 3-90, кабель 60 м (3x2,5 mm²)</t>
  </si>
  <si>
    <t>ROMMER Высококоскоростной скважинный насоc RHS 3-110, кабель 70 м (3x4,0 mm²)</t>
  </si>
  <si>
    <t>Бойлеры комбинированного и косвенного нагрева NEW!!!</t>
  </si>
  <si>
    <t>Водонагреватель косвенного нагрева ROMMER GT (Китай)</t>
  </si>
  <si>
    <t>RWH-2110-000150</t>
  </si>
  <si>
    <t>RWH-2110-000200</t>
  </si>
  <si>
    <t>RWH-2110-000300</t>
  </si>
  <si>
    <t>RWH-2110-000500</t>
  </si>
  <si>
    <t>Водонагреватель комбинированного нагрева (Венгрия) - Распродажа!</t>
  </si>
  <si>
    <t>Водонагреватель косвенного нагрева (Венгрия) - Распродажа!</t>
  </si>
  <si>
    <t>RVA-0001-000015</t>
  </si>
  <si>
    <t>RVA-0001-000015 ROMMER Воздухоотводчик автоматический вертикальный выпуск, нар.р. 1/2 никель, уплотнительное кольцо - EPDM</t>
  </si>
  <si>
    <t>RVA-0001-000020</t>
  </si>
  <si>
    <t>RVA-0001-000020 ROMMER Воздухоотводчик автоматический вертикальный выпуск, нар.р. 3/4 никель, уплотнительное кольцо - EPDM</t>
  </si>
  <si>
    <t>RVA-0002-000015</t>
  </si>
  <si>
    <t>RVA-0002-000015 ROMMER Воздухоотводчик автоматический боковой выпуск, нар.р. 1/2 никель, уплотнительное кольцо - EPDM</t>
  </si>
  <si>
    <t>RVA-0003-000015</t>
  </si>
  <si>
    <t>RVA-0003-000015 ROMMER Воздухоотводчик автоматический вертикальный выпуск, угл.подкл., нар.р. 1/2 никель, уплотнительное кольцо - EPDM</t>
  </si>
  <si>
    <t>RVA-0001-200010</t>
  </si>
  <si>
    <t>RVA-0001-200010 ROMMER Flex Воздухоотводчик автоматический вертикальный выпуск, нар.р. 3/8", без покрытия, уплотнительное кольцо - EPDM</t>
  </si>
  <si>
    <t>RVA-0001-200015</t>
  </si>
  <si>
    <t>RVA-0001-200015 ROMMER Flex Воздухоотводчик автоматический вертикальный выпуск, нар.р. 1/2", без покрытия, уплотнительное кольцо - EPDM</t>
  </si>
  <si>
    <t>RVA-0001-200020</t>
  </si>
  <si>
    <t>RVA-0001-200020 ROMMER Flex Воздухоотводчик автоматический вертикальный выпуск, нар.р. 3/4", без покрытия, уплотнительное кольцо - EPDM</t>
  </si>
  <si>
    <t>RVA-0001-300010</t>
  </si>
  <si>
    <t>RVA-0001-300010 ROMMER Flex Воздухоотводчик автоматический вертикальный выпуск, нар.р. 3/8", без покрытия, c отсеч. клап, уплотнительное кольцо - EPDM</t>
  </si>
  <si>
    <t>RVA-0001-300015</t>
  </si>
  <si>
    <t>RVA-0001-300015 ROMMER Flex Воздухоотводчик автоматический вертикальный выпуск, нар.р. 1/2", без покрытия, c отсеч. клап, уплотнительное кольцо - EPDM</t>
  </si>
  <si>
    <t>RVA-0001-300020</t>
  </si>
  <si>
    <t>RVA-0001-300020 ROMMER Flex Воздухоотводчик автоматический вертикальный выпуск, нар.р. 3/4", без покрытия, c отсеч. клап, уплотнительное кольцо - EPDM</t>
  </si>
  <si>
    <t>RVA-0004-001010</t>
  </si>
  <si>
    <t>RVA-0004-001010 ROMMER Клапан отсекающий, обратный, 3/8" x 3/8" никель</t>
  </si>
  <si>
    <t>3/8"x3/8"</t>
  </si>
  <si>
    <t>RVA-0004-001015</t>
  </si>
  <si>
    <t>RVA-0004-001015 ROMMER Клапан отсекающий, обратный, 3/8" x 1/2" никель</t>
  </si>
  <si>
    <t>3/8"x1/2"</t>
  </si>
  <si>
    <t>RVA-0004-000015</t>
  </si>
  <si>
    <t xml:space="preserve">RVA-0004-000015 ROMMER Клапан отсекающий, обратный, 1/2" x 1/2" никель </t>
  </si>
  <si>
    <t>RVA-0004-000020</t>
  </si>
  <si>
    <t>RVA-0004-000020 ROMMER Клапан отсекающий, обратный, 1/2" x 3/4" никель</t>
  </si>
  <si>
    <t>RVA-0005-001010</t>
  </si>
  <si>
    <t>RVA-0005-001010 ROMMER Клапан отсекающий, обратный, 3/8" x 3/8" (без покрытия)</t>
  </si>
  <si>
    <t>RVA-0005-001015</t>
  </si>
  <si>
    <t>RVA-0005-001015 ROMMER Клапан отсекающий, обратный, 3/8" x 1/2" (без покрытия)</t>
  </si>
  <si>
    <t>RVA-0005-000015</t>
  </si>
  <si>
    <t>RVA-0005-000015 ROMMER Клапан отсекающий, обратный, 1/2" x 1/2" (без покрытия)</t>
  </si>
  <si>
    <t>RVA-0005-000020</t>
  </si>
  <si>
    <t>RVA-0005-000020 ROMMER Клапан отсекающий, обратный, 1/2" x 3/4" (без покрытия)</t>
  </si>
  <si>
    <t>RVS-1001-000015</t>
  </si>
  <si>
    <t>RVS-1001-000015 ROMMER Компенсатор гидроудара мембранный, нар.р., 1/2 , никель</t>
  </si>
  <si>
    <t>ROMMER Воздухоотводчики</t>
  </si>
  <si>
    <t>RCA-0080-100045</t>
  </si>
  <si>
    <t>RCA-0080-100045 ROMMER Отвод 45° традиционный D80(п-м) сварной</t>
  </si>
  <si>
    <t>RWH-1110-050100 Rommer бойлер комбинированного нагрева напольный 100 л, 18.5 кВт, ТЭН 3 кВт</t>
  </si>
  <si>
    <t>RWH-1110-050150 Rommer бойлер комбинированного нагрева напольный 150 л, 24 кВт, ТЭН 3 кВт</t>
  </si>
  <si>
    <t>RWH-1110-050190 Rommer бойлер комбинированного нагрева напольный 190 л, 24 кВт, ТЭН 3 кВт</t>
  </si>
  <si>
    <t>RWH-1210-050080 Rommer бойлер комбинированного нагрева настенный 80 л, 18.5 кВт, ТЭН 2,4 кВт</t>
  </si>
  <si>
    <t>RWH-1210-050100 Rommer бойлер комбинированного нагрева настенный 100 , 18.5 кВт, ТЭН 2,4 кВт</t>
  </si>
  <si>
    <t>RWH-1210-050150 Rommer бойлер комбинированного нагрева настенный 150 л, 18.5 кВт, ТЭН 2,4 кВт</t>
  </si>
  <si>
    <t>RWH-1210-050190 Rommer бойлер комбинированного нагрева настенный 190 , 18.5 кВт, ТЭН 2,4 кВт</t>
  </si>
  <si>
    <t>RWH-1110-000100 ROMMER бойлер косвенного нагрева напольный 100 л, 24 кВт, с возм. уст. ТЭН</t>
  </si>
  <si>
    <t>RWH-1110-000150 ROMMER бойлер косвенного нагрева напольный 150 л, 24 кВт, с возм. уст. ТЭН</t>
  </si>
  <si>
    <t>RWH-1110-000190 ROMMER бойлер косвенного нагрева напольный 190 л, 24 кВт, с возм. уст. ТЭН</t>
  </si>
  <si>
    <t>RWH-1210-000080 ROMMER бойлер косвенного нагрева настенный 80 л, 18.5 кВт, с возм. уст. ТЭН</t>
  </si>
  <si>
    <t>RWH-1210-000100 ROMMER бойлер косвенного нагрева настенный 100 л, 18.5 кВт, с возм. уст. ТЭН</t>
  </si>
  <si>
    <t>RWH-1210-000150 ROMMER бойлер косвенного нагрева настенный 150 л, 18.5 кВт, с возм. уст. ТЭН</t>
  </si>
  <si>
    <t>RWH-1210-000190 ROMMER бойлер косвенного нагрева настенный 190 л, 18.5 кВт, с возм. уст. ТЭН</t>
  </si>
  <si>
    <t xml:space="preserve">RWH-2110-000150 ROMMER GT бойлер косвенного нагрева напольный 150 л, 35 кВт, без возм. уст. ТЭН </t>
  </si>
  <si>
    <t>RWH-2110-000200 ROMMER GT бойлер косвенного нагрева напольный 200 л, 38 кВт, без возм. уст. ТЭН</t>
  </si>
  <si>
    <t>RWH-2110-000300 ROMMER GT бойлер косвенного нагрева напольный 300 л, 49 кВт, без возм. уст. ТЭН</t>
  </si>
  <si>
    <t>RWH-2110-000500 ROMMER GT бойлер косвенного нагрева напольный 500 л, 60 кВт,  без возм. уст. ТЭН</t>
  </si>
  <si>
    <t>326941 ROMMER GT Термометр</t>
  </si>
  <si>
    <t>326942 ROMMER GT Магниевый анодный стержень 24/548 мм  для 150 л</t>
  </si>
  <si>
    <t>326943 ROMMER GT Магниевый анодный стержень 24/708 мм для 200, 300 л</t>
  </si>
  <si>
    <t>326944 ROMMER GT Магниевый анодный стержень 24/1028 мм  для 500 л</t>
  </si>
  <si>
    <t>326945 ROMMER GT Прокладка ревизионного фланца</t>
  </si>
  <si>
    <t>ROMMER Компенсатор гидроудара</t>
  </si>
  <si>
    <t>Rommer Краны незамерзающие</t>
  </si>
  <si>
    <t>RVFF-0001-1520150</t>
  </si>
  <si>
    <t>RVFF-0001-1520150 Кран незамерзающий водоразборный ROMMER с антисифоном 150 мм, 1/2" НР (выход 3/4" НР)</t>
  </si>
  <si>
    <t>RVFF-0001-1520200</t>
  </si>
  <si>
    <t>RVFF-0001-1520200 Кран незамерзающий водоразборный ROMMER с антисифоном 200 мм, 1/2" НР (выход 3/4" НР)</t>
  </si>
  <si>
    <t>RVFF-0001-1520250</t>
  </si>
  <si>
    <t>RVFF-0001-1520250 Кран незамерзающий водоразборный ROMMER с антисифоном 250 мм, 1/2" НР (выход 3/4" НР)</t>
  </si>
  <si>
    <t>RVFF-0001-1520300</t>
  </si>
  <si>
    <t>RVFF-0001-1520300 Кран незамерзающий водоразборный ROMMER с антисифоном 300 мм, 1/2" НР (выход 3/4" НР)</t>
  </si>
  <si>
    <t>RVFF-0001-1520350</t>
  </si>
  <si>
    <t>RVFF-0001-1520350 Кран незамерзающий водоразборный ROMMER с антисифоном 350 мм, 1/2" НР (выход 3/4" НР)</t>
  </si>
  <si>
    <t>RVFF-0001-1520400</t>
  </si>
  <si>
    <t>RVFF-0001-1520400 Кран незамерзающий водоразборный ROMMER с антисифоном 400 мм, 1/2" НР (выход 3/4" НР)</t>
  </si>
  <si>
    <t>RVFF-0001-1520450</t>
  </si>
  <si>
    <t>RVFF-0001-1520450 Кран незамерзающий водоразборный ROMMER с антисифоном 450 мм, 1/2" НР (выход 3/4" НР)</t>
  </si>
  <si>
    <t>RVFF-0001-1520500</t>
  </si>
  <si>
    <t>RVFF-0001-1520500 Кран незамерзающий водоразборный ROMMER с антисифоном 500 мм, 1/2" НР (выход 3/4" НР)</t>
  </si>
  <si>
    <t>RVFF-0001-1520550</t>
  </si>
  <si>
    <t>RVFF-0001-1520550 Кран незамерзающий водоразборный ROMMER с антисифоном 550 мм, 1/2" НР (выход 3/4" НР)</t>
  </si>
  <si>
    <t>RVSFF-0001</t>
  </si>
  <si>
    <t>RVSFF-0001 Клапан антисифонный запасной для крана незамерзающего ROMMER RVFF (комплект)</t>
  </si>
  <si>
    <t>RVSFF-0002</t>
  </si>
  <si>
    <t>RVSFF-0002 Рукоять с сальниковым узлом для крана незамерзающего ROMMER RVFF (комплект)</t>
  </si>
  <si>
    <t>RVSFF-0003</t>
  </si>
  <si>
    <t>RVSFF-0003 Прокладка пластиковая для установки крана незамерзающего ROMMER RVFF</t>
  </si>
  <si>
    <t>RVSFF-0004</t>
  </si>
  <si>
    <t>RVSFF-0004 Ремкомплект запорного механизма для крана незамерзающего ROMMER RVFF (комплект)</t>
  </si>
  <si>
    <r>
      <t xml:space="preserve">Незамерзающие краны Rommer </t>
    </r>
    <r>
      <rPr>
        <b/>
        <sz val="11"/>
        <color rgb="FFFF0000"/>
        <rFont val="Calibri"/>
        <family val="2"/>
        <charset val="204"/>
      </rPr>
      <t>NEW!!!</t>
    </r>
  </si>
  <si>
    <r>
      <t xml:space="preserve">Дымоходы INOX Line (Китай) </t>
    </r>
    <r>
      <rPr>
        <sz val="11"/>
        <color rgb="FFFF0000"/>
        <rFont val="Calibri"/>
        <family val="2"/>
        <charset val="204"/>
      </rPr>
      <t>NEW!!!</t>
    </r>
  </si>
  <si>
    <t>ROMMER - Система дымоудаления (Китай)</t>
  </si>
  <si>
    <r>
      <rPr>
        <b/>
        <sz val="14"/>
        <color theme="1"/>
        <rFont val="Calibri"/>
        <family val="2"/>
        <charset val="204"/>
        <scheme val="minor"/>
      </rPr>
      <t>Дымоходы ROMMER INOX Line</t>
    </r>
    <r>
      <rPr>
        <sz val="14"/>
        <color rgb="FF0F1115"/>
        <rFont val="Calibri"/>
        <family val="2"/>
        <charset val="204"/>
        <scheme val="minor"/>
      </rPr>
      <t xml:space="preserve"> произведены из стали AISI 304, которая обладает уникальным сочетанием свойств: высочайшую коррозионную стойкость, способность выдерживать экстремальные перепады температур (от -196 до 600°C) и долговечность.
</t>
    </r>
    <r>
      <rPr>
        <b/>
        <sz val="14"/>
        <color rgb="FF0F1115"/>
        <rFont val="Calibri"/>
        <family val="2"/>
        <charset val="204"/>
        <scheme val="minor"/>
      </rPr>
      <t>Коррозионная стойкость:</t>
    </r>
    <r>
      <rPr>
        <sz val="14"/>
        <color rgb="FF0F1115"/>
        <rFont val="Calibri"/>
        <family val="2"/>
        <charset val="204"/>
        <scheme val="minor"/>
      </rPr>
      <t xml:space="preserve"> Высокое содержание хрома (18-20%) обеспечивает устойчивость к конденсату, кислотам и агрессивным средам, образующимся при сгорании газа. 
</t>
    </r>
    <r>
      <rPr>
        <b/>
        <sz val="14"/>
        <color rgb="FF0F1115"/>
        <rFont val="Calibri"/>
        <family val="2"/>
        <charset val="204"/>
        <scheme val="minor"/>
      </rPr>
      <t>Механические свойства:</t>
    </r>
    <r>
      <rPr>
        <sz val="14"/>
        <color rgb="FF0F1115"/>
        <rFont val="Calibri"/>
        <family val="2"/>
        <charset val="204"/>
        <scheme val="minor"/>
      </rPr>
      <t xml:space="preserve"> Никель (8-10%) обеспечивает стабильность структуры при перепадах температур и способность выдерживать циклические нагрузки.
Лазерная сварка: Идеальный провар и гладкий шов, благодаря автоматизированной лазерной сварке, которая исключает «сенсибилизацию» (выпадение карбидов хрома). Это значит, что сварной шов не становится «слабым звеном» и сохраняет 100% коррозионную стойкость основного металла. </t>
    </r>
  </si>
  <si>
    <t>RCA-6100-251000</t>
  </si>
  <si>
    <t>RCA-6100-251220</t>
  </si>
  <si>
    <t>RCA-6100-001000</t>
  </si>
  <si>
    <t>ROMMER INOX Line Удлинитель дымохода традиционный коаксиальный D60/100, L 1000мм</t>
  </si>
  <si>
    <t>RCA-6100-000500</t>
  </si>
  <si>
    <t>ROMMER INOX Line Удлинитель дымохода традиционный коаксиальный D60/100, L 500мм</t>
  </si>
  <si>
    <t>RCA-6100-000250</t>
  </si>
  <si>
    <t>ROMMER INOX Line Удлинитель дымохода традиционный коаксиальный D60/100, L 250мм</t>
  </si>
  <si>
    <t>RCA-6100-000090</t>
  </si>
  <si>
    <t>ROMMER INOX Line Отвод промежуточный традиционный коаксиальный D60/100, 90 гр. (мама/папа)</t>
  </si>
  <si>
    <t>RCA-6100-000045</t>
  </si>
  <si>
    <t>ROMMER INOX Line Отвод промежуточный традиционный коаксиальный D60/100, 45 гр. (мама/папа)</t>
  </si>
  <si>
    <t>ROMMER INOX Line Комплект дымохода АНТИЛЕД УНИВЕРСАЛЬНЫЙ D60/100 традиционный коаксиальный, L 1000мм (раб. дл. 700мм)</t>
  </si>
  <si>
    <t>ROMMER INOX Line Комплект дымохода АНТИЛЕД УНИВЕРСАЛЬНЫЙ D60/100 традиционный коаксиальный, L 1250мм (раб. дл. 950мм)</t>
  </si>
  <si>
    <t>Трубы в штангах из нержавеющей стали 304, 4 метра Россия</t>
  </si>
  <si>
    <t>RSS-2001-000018</t>
  </si>
  <si>
    <t>RSS-2001-000022</t>
  </si>
  <si>
    <t>RSS-2001-000028</t>
  </si>
  <si>
    <t>RSS-2001-000035</t>
  </si>
  <si>
    <t>RDG-1015-004001</t>
  </si>
  <si>
    <t>RDG-1015-004002</t>
  </si>
  <si>
    <t>RDG-1060-014023</t>
  </si>
  <si>
    <t>RDG-1060-014034</t>
  </si>
  <si>
    <t>RDG-1060-014045</t>
  </si>
  <si>
    <t>RDG-1060-014056</t>
  </si>
  <si>
    <t>RDG-1060-024013</t>
  </si>
  <si>
    <t>RDG-1060-024024</t>
  </si>
  <si>
    <t>RDG-1060-024025</t>
  </si>
  <si>
    <t>RDG-1060-024035</t>
  </si>
  <si>
    <t>RDG-1060-024036</t>
  </si>
  <si>
    <t>RDG-1060-024037</t>
  </si>
  <si>
    <t>RDG-1018-014023</t>
  </si>
  <si>
    <t>RDG-1018-014034</t>
  </si>
  <si>
    <t>RDG-1018-014045</t>
  </si>
  <si>
    <t>RDG-1018-014056</t>
  </si>
  <si>
    <t>RDG-1018-024013</t>
  </si>
  <si>
    <t>RDG-1018-024024</t>
  </si>
  <si>
    <t>RDG-1018-024025</t>
  </si>
  <si>
    <t>RDG-1018-024035</t>
  </si>
  <si>
    <t>RDG-1018-024036</t>
  </si>
  <si>
    <t>RDG-1018-024037</t>
  </si>
  <si>
    <t>RDG-2001-012501</t>
  </si>
  <si>
    <t>RDG-2002-012501</t>
  </si>
  <si>
    <t>RDG-2002-012503</t>
  </si>
  <si>
    <t>RDG-2003-012501</t>
  </si>
  <si>
    <t>RDG-0019-000006</t>
  </si>
  <si>
    <t>RDG-0019-000007</t>
  </si>
  <si>
    <t>RDG-0019-000008</t>
  </si>
  <si>
    <t>RDG-1016-004002</t>
  </si>
  <si>
    <t>RDG-1016-004003</t>
  </si>
  <si>
    <t>RDG-1016-004004</t>
  </si>
  <si>
    <t>RDG-1016-004005</t>
  </si>
  <si>
    <t>RDG-1016-004023</t>
  </si>
  <si>
    <t>RDG-1016-004034</t>
  </si>
  <si>
    <t>RDG-1016-004035</t>
  </si>
  <si>
    <t>RDG-1016-004045</t>
  </si>
  <si>
    <t>RDG-1016-004046</t>
  </si>
  <si>
    <t>RDG-1017-004002</t>
  </si>
  <si>
    <t>RDG-1017-004003</t>
  </si>
  <si>
    <t>RDG-1017-004004</t>
  </si>
  <si>
    <t>RDG-1017-004005</t>
  </si>
  <si>
    <t>RDG-1017-004023</t>
  </si>
  <si>
    <t>RDG-1017-004034</t>
  </si>
  <si>
    <t>RDG-1017-004035</t>
  </si>
  <si>
    <t>RDG-1017-004045</t>
  </si>
  <si>
    <t>RDG-1017-004046</t>
  </si>
  <si>
    <t>ROMMER Насосная группа с прямым контуром 1 без насоса</t>
  </si>
  <si>
    <t>ROMMER Насосная группа с 3-х ходовым приводным смесителем 1 без насоса</t>
  </si>
  <si>
    <t>ROMMER Насосная группа с термостатическим смесительным клапаном (20-40°С) 1 без насоса</t>
  </si>
  <si>
    <t>ROMMER Насосная группа с термостатическим смесительным клапаном (35-60°С) 1 без насоса</t>
  </si>
  <si>
    <t>ROMMER Стальной распределительный коллектор 4(6) отопительных контура</t>
  </si>
  <si>
    <t>ROMMER Гидравлическая стрелка 1 1/4",   4,53 м3/час</t>
  </si>
  <si>
    <t>ROMMER Гидравлическая стрелка с накидными гайками 1 1/4",    4,53 м3/час</t>
  </si>
  <si>
    <t>ROMMER Гидравлическая стрелка с накидными гайками 1 1/2",    5,60 м3/час</t>
  </si>
  <si>
    <t>ROMMER Гидравлическая стрелка 1 1/2",  5,93 м3/час</t>
  </si>
  <si>
    <t>ROMMER Гидравлический разделитель с резьбой и отводами по возд. клапан и грязевик</t>
  </si>
  <si>
    <t>ROMMER Гидравлическая стрелка с накидными гайками 1 1/2",  5,93 м3/час</t>
  </si>
  <si>
    <t>ROMMER Кронштейн для крепления коллекторов со скобой для крепления (80 мм)</t>
  </si>
  <si>
    <t>ROMMER Коллектор (дублер рядный) с гидроразделителем на 2+1 контура до 60 кВт</t>
  </si>
  <si>
    <t>ROMMER Коллектор (дублер рядный) с гидроразделителем на 3+1 контура до 60 кВт</t>
  </si>
  <si>
    <t>ROMMER Коллектор (дублер рядный) с гидроразделителем на 4+1 контура до 60 кВт</t>
  </si>
  <si>
    <t>ROMMER Коллектор (дублер рядный) с гидроразделителем на 5+1 контура до 60 кВт</t>
  </si>
  <si>
    <t>ROMMER Коллектор (дублер компакт) с гидроразделителем на 1+1+1 контура  до 60 кВт</t>
  </si>
  <si>
    <t>ROMMER Коллектор (дублер компакт) с гидроразделителем на 2+1+1 контура  до 60 кВт</t>
  </si>
  <si>
    <t>ROMMER Коллектор (дублер компакт) с гидроразделителем на 2+2+1 контура  до 60 кВт</t>
  </si>
  <si>
    <t>ROMMER Коллектор (дублер компакт) с гидроразделителем на 3+1+1 контура  до 60 кВт</t>
  </si>
  <si>
    <t>ROMMER Коллектор (дублер компакт) с гидроразделителем на 3+2+1 контура  до 60 кВт</t>
  </si>
  <si>
    <t>ROMMER Коллектор (дублер рядный) с гидроразделителем на 2+1 контура</t>
  </si>
  <si>
    <t>ROMMER Коллектор (дублер рядный) с гидроразделителем на 3+1 контура</t>
  </si>
  <si>
    <t>ROMMER Коллектор (дублер рядный) с гидроразделителем на 4+1 контура</t>
  </si>
  <si>
    <t>ROMMER Коллектор (дублер рядный) с гидроразделителем на 5+1 контура</t>
  </si>
  <si>
    <t>ROMMER Коллектор (дублер компакт) с гидроразделителем на 1+1+1 контура</t>
  </si>
  <si>
    <t>ROMMER Коллектор (дублер компакт) с гидроразделителем на 2+1+1 контура</t>
  </si>
  <si>
    <t>ROMMER Коллектор (дублер компакт) с гидроразделителем на 2+2+1 контура</t>
  </si>
  <si>
    <t>ROMMER Коллектор (дублер компакт) с гидроразделителем на 3+1+1 контура</t>
  </si>
  <si>
    <t>ROMMER Коллектор (дублер компакт) с гидроразделителем на 3+2+1 контура</t>
  </si>
  <si>
    <t>ROMMER Коллектор (дублер компакт) с гидроразделителем на 3+3+1 контура</t>
  </si>
  <si>
    <t>ROMMER Кронштейн для крепления коллекторов-дублеров со скобой крепления 60 мм</t>
  </si>
  <si>
    <t>ROMMER Гидравлическая стрелка 1 1/4 ,   4,53 м3/час, в теплоизоляции</t>
  </si>
  <si>
    <t>ROMMER Гидравлическая стрелка с накидными гайками 1 1/4 ,    4,53 м3/час, в теплоизоляции</t>
  </si>
  <si>
    <t>ROMMER Гидравлическая стрелка с накидными гайками 1 1/2 ,    5,60 м3/час, в теплоизоляции</t>
  </si>
  <si>
    <t>ROMMER Стальной распределительный коллектор 2 отопительных контура 1х1 1/4</t>
  </si>
  <si>
    <t>ROMMER Стальной распределительный коллектор 2(3) отопительных контура 1х1 1/4</t>
  </si>
  <si>
    <t>ROMMER Кронштейн со скобой для крепления гидроразделителей (80 мм)</t>
  </si>
  <si>
    <t>ROMMER Кронштейн Т-образный для крепления коллекторов, вертикальный (1 шт.)</t>
  </si>
  <si>
    <t>Макс.расход, м3/ч</t>
  </si>
  <si>
    <t>Распределительные коллекторы с накидными гайками (до 85 кВт) рядные</t>
  </si>
  <si>
    <t>Распределительные коллекторы до 80 кВт рядные</t>
  </si>
  <si>
    <t>Распределительные коллекторы до 122 кВт рядные</t>
  </si>
  <si>
    <t>Насосные группы в теплоизоляции</t>
  </si>
  <si>
    <t>Гидромодульные стрелки в теплоизоляции</t>
  </si>
  <si>
    <t>Коллекторы с гидроразделителем (дублер) до 60 кВт в теплоизоляции</t>
  </si>
  <si>
    <t>Распределительные коллекторы рядные в теплоизоляции</t>
  </si>
  <si>
    <t>Коллекторы с гидроразделителем (дублер) до 85кВт в теплоизоляции</t>
  </si>
  <si>
    <t>Группы быстрого монтажа в теплоизоляции</t>
  </si>
  <si>
    <t>ROMMER Стальной распределительный коллектор 3 отопительных контура 1х1 1/4</t>
  </si>
  <si>
    <t>ROMMER Стальной распределительный коллектор 3(4) отопительных контура 1х1 1/4</t>
  </si>
  <si>
    <t>ROMMER Стальной распределительный коллектор 4 отопительных контура 1х1,1/4</t>
  </si>
  <si>
    <t>ROMMER Стальной распределительный коллектор 5 отопительных контура 1х1 1/4</t>
  </si>
  <si>
    <t>ROMMER Стальной распределительный коллектор 2 отопительных контура 1 1/2</t>
  </si>
  <si>
    <t>ROMMER Стальной распределительный коллектор 3 отопительных контура 1 1/2</t>
  </si>
  <si>
    <t>ROMMER Стальной распределительный коллектор 4 отопительных контура 1 1/2</t>
  </si>
  <si>
    <t>ROMMER Стальной распределительный коллектор 3(4) отопительных контура 1 1/2</t>
  </si>
  <si>
    <t>ROMMER Стальной распределительный коллектор 5 отопительных контура 1 1/2х1 1/2</t>
  </si>
  <si>
    <t>ROMMER Стальной распределительный коллектор 4(5) отопительных контура 1 1/2</t>
  </si>
  <si>
    <t>ROMMER Стальной распределительный коллектор 4(6) отопительных контура 1 1/2</t>
  </si>
  <si>
    <t>ROMMER Стальной распределительный коллектор 2 отопительных контура 1,1/2х1,1/2</t>
  </si>
  <si>
    <t>ROMMER Стальной распределительный коллектор 3 отопительных контура 1,1/2х1,1/2</t>
  </si>
  <si>
    <t>ROMMER Стальной распределительный коллектор 3(4) отопительных контура 1,1/2х1,1/2</t>
  </si>
  <si>
    <t>ROMMER Стальной распределительный коллектор 4(5) отопительных контура 1,1/2х1,1/2</t>
  </si>
  <si>
    <t>ROMMER Стальной распределительный коллектор 2 отопительных контура с гидравлическим разделителем 1</t>
  </si>
  <si>
    <t>ROMMER Кронштейн для крепления коллекторов-дублеров со скобой для серии 0060 крепления 50 мм</t>
  </si>
  <si>
    <t>ROMMER Насосная группа с прямым контуром 1  без насоса, в теплоизоляции</t>
  </si>
  <si>
    <t>ROMMER Насосная группа с термостатическим смесительным клапаном (20-43°С) 1  без насоса, в теплоизоляции</t>
  </si>
  <si>
    <t>ROMMER Насосная группа с термостатическим смесительным клапаном (35-60°С) 1  без насоса, в теплоизоляции</t>
  </si>
  <si>
    <t>ROMMER Насосная группа с 3-х ходовым приводным смесителем 1  без насоса, в теплоизоляции</t>
  </si>
  <si>
    <t>ROMMER Коллектор (дублер рядный) с гидроразделителем на 2+1 контура до 60 кВт, в теплоизоляции</t>
  </si>
  <si>
    <t>ROMMER Коллектор (дублер рядный) с гидроразделителем на 3+1 контура до 60 кВт, в теплоизоляции</t>
  </si>
  <si>
    <t>ROMMER Коллектор (дублер рядный) с гидроразделителем на 4+1 контура до 60 кВт, в теплоизоляции</t>
  </si>
  <si>
    <t>ROMMER Коллектор (дублер рядный) с гидроразделителем на 5+1 контура до 60 кВт, в теплоизоляции</t>
  </si>
  <si>
    <t>ROMMER Коллектор (дублер компакт) с гидроразделителем на 1+1+1 контура  до 60 кВт, в теплоизоляции</t>
  </si>
  <si>
    <t>ROMMER Коллектор (дублер компакт) с гидроразделителем на 2+1+1 контура  до 60 кВт, в теплоизоляции</t>
  </si>
  <si>
    <t>ROMMER Коллектор (дублер компакт) с гидроразделителем на 2+2+1 контура  до 60 кВт, в теплоизоляции</t>
  </si>
  <si>
    <t>ROMMER Коллектор (дублер компакт) с гидроразделителем на 3+1+1 контура  до 60 кВт, в теплоизоляции</t>
  </si>
  <si>
    <t>ROMMER Коллектор (дублер компакт) с гидроразделителем на 3+2+1 контура  до 60 кВт, в теплоизоляции</t>
  </si>
  <si>
    <t>ROMMER Коллектор (дублер компакт) с гидроразделителем на 3+3+1 контура  до 60 кВт, в теплоизоляции</t>
  </si>
  <si>
    <t>ROMMER Коллектор (дублер рядный) с гидроразделителем на 2+1 контура, в теплоизоляции</t>
  </si>
  <si>
    <t>ROMMER Коллектор (дублер рядный) с гидроразделителем на 3+1 контура, в теплоизоляции</t>
  </si>
  <si>
    <t>ROMMER Коллектор (дублер рядный) с гидроразделителем на 4+1 контура, в теплоизоляции</t>
  </si>
  <si>
    <t>ROMMER Коллектор (дублер рядный) с гидроразделителем на 5+1 контура, в теплоизоляции</t>
  </si>
  <si>
    <t>ROMMER Коллектор (дублер компакт) с гидроразделителем на 1+1+1 контура, в теплоизоляции</t>
  </si>
  <si>
    <t>ROMMER Коллектор (дублер компакт) с гидроразделителем на 2+1+1 контура, в теплоизоляции</t>
  </si>
  <si>
    <t>ROMMER Коллектор (дублер компакт) с гидроразделителем на 2+2+1 контура, в теплоизоляции</t>
  </si>
  <si>
    <t>ROMMER Коллектор (дублер компакт) с гидроразделителем на 3+1+1 контура, в теплоизоляции</t>
  </si>
  <si>
    <t>ROMMER Коллектор (дублер компакт) с гидроразделителем на 3+2+1 контура, в теплоизоляции</t>
  </si>
  <si>
    <t>ROMMER Коллектор (дублер компакт) с гидроразделителем на 3+3+1 контура, в теплоизоляции</t>
  </si>
  <si>
    <t>ROMMER Стальной распределительный коллектор 2 отопительных контура 1х1 1/4, в теплоизоляции</t>
  </si>
  <si>
    <t>ROMMER Стальной распределительный коллектор 3 отопительных контура 1х1 1/4, в теплоизоляции</t>
  </si>
  <si>
    <t>ROMMER Стальной распределительный коллектор 4 отопительных контура 1х1,1/4, в теплоизоляции</t>
  </si>
  <si>
    <t>ROMMER Стальной распределительный коллектор 5 отопительных контура 1х1 1/4, в теплоизоляции</t>
  </si>
  <si>
    <t>ROMMER Стальной распределительный коллектор 2(3) отопительных контура 1х1 1/4, в теплоизоляции</t>
  </si>
  <si>
    <t>ROMMER Стальной распределительный коллектор 3(4) отопительных контура 1х1 1/4, в теплоизоляции</t>
  </si>
  <si>
    <t>ROMMER Стальной распределительный коллектор 3(5) отопительных контура 1х1 1/4, в теплоизоляции</t>
  </si>
  <si>
    <t>ROMMER Стальной распределительный коллектор 4(5) отопительных контура 1х1 1/4, в теплоизоляции</t>
  </si>
  <si>
    <t>ROMMER Стальной распределительный коллектор 4(6) отопительных контура 1х1 1/4, в теплоизоляции</t>
  </si>
  <si>
    <t>ROMMER Стальной распределительный коллектор 2 отопительных контура 1 1/2, в теплоизоляции</t>
  </si>
  <si>
    <t>ROMMER Стальной распределительный коллектор 3 отопительных контура 1 1/2, в теплоизоляции</t>
  </si>
  <si>
    <t>ROMMER Стальной распределительный коллектор 4 отопительных контура 1 1/2, в теплоизоляции</t>
  </si>
  <si>
    <t>ROMMER Стальной распределительный коллектор 5 отопительных контура 1 1/2, в теплоизоляции</t>
  </si>
  <si>
    <t>ROMMER Стальной распределительный коллектор 2(3) отопительных контура 1 1/1, в теплоизоляции</t>
  </si>
  <si>
    <t>ROMMER Стальной распределительный коллектор 3(4) отопительных контура 1 1/2, в теплоизоляции</t>
  </si>
  <si>
    <t>ROMMER Стальной распределительный коллектор 3(5) отопительных контура 1 1/2, в теплоизоляции</t>
  </si>
  <si>
    <t>ROMMER Стальной распределительный коллектор 4(5) отопительных контура 1 1/2, в теплоизоляции</t>
  </si>
  <si>
    <t>ROMMER Стальной распределительный коллектор 4(6) отопительных контура 1 1/2, в теплоизоляции</t>
  </si>
  <si>
    <t>ROMMER Кронштейн для крепления гидроразделителей в теплоизоляции (RDG-1015)</t>
  </si>
  <si>
    <t>ROMMER Кронштейн для крепления коллекторов в теплоизоляции (RDG-1016, RDG-1017)</t>
  </si>
  <si>
    <t>ROMMER Кронштен для крепления коллекторов с гидроразделителем в теплоизоляции (RDG-1060, RDG-1018)</t>
  </si>
  <si>
    <t>Скоро</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</si>
</sst>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0">
    <numFmt numFmtId="41" formatCode="_-* #,##0\ _₽_-;\-* #,##0\ _₽_-;_-* &quot;-&quot;\ _₽_-;_-@_-"/>
    <numFmt numFmtId="44" formatCode="_-* #,##0.00\ &quot;₽&quot;_-;\-* #,##0.00\ &quot;₽&quot;_-;_-* &quot;-&quot;??\ &quot;₽&quot;_-;_-@_-"/>
    <numFmt numFmtId="43" formatCode="_-* #,##0.00\ _₽_-;\-* #,##0.00\ _₽_-;_-* &quot;-&quot;??\ _₽_-;_-@_-"/>
    <numFmt numFmtId="164" formatCode="_-* #,##0.00_-;\-* #,##0.00_-;_-* &quot;-&quot;??_-;_-@_-"/>
    <numFmt numFmtId="165" formatCode="_-* #,##0.00&quot;р.&quot;_-;\-* #,##0.00&quot;р.&quot;_-;_-* &quot;-&quot;??&quot;р.&quot;_-;_-@_-"/>
    <numFmt numFmtId="166" formatCode="_-* #,##0.00_р_._-;\-* #,##0.00_р_._-;_-* &quot;-&quot;??_р_._-;_-@_-"/>
    <numFmt numFmtId="168" formatCode="m/d/yyyy"/>
    <numFmt numFmtId="169" formatCode="0.0"/>
    <numFmt numFmtId="171" formatCode="#,##0.0;[Red]#,##0.0"/>
    <numFmt numFmtId="172" formatCode="#,##0.00&quot;    &quot;;\-#,##0.00&quot;    &quot;;&quot; -&quot;#&quot;    &quot;;@\ "/>
    <numFmt numFmtId="174" formatCode="#,##0.0"/>
    <numFmt numFmtId="175" formatCode="0.000"/>
    <numFmt numFmtId="176" formatCode="#,##0.00&quot;р. &quot;;\-#,##0.00&quot;р. &quot;;&quot; -&quot;#&quot;р. &quot;;@\ "/>
    <numFmt numFmtId="178" formatCode="#,##0.00_ ;\-#,##0.00\ "/>
    <numFmt numFmtId="179" formatCode="#,##0.0000&quot;р.&quot;"/>
    <numFmt numFmtId="181" formatCode="_-[$€-2]\ * #,##0.00000_-;\-[$€-2]\ * #,##0.00000_-;_-[$€-2]\ * &quot;-&quot;?????_-;_-@_-"/>
    <numFmt numFmtId="183" formatCode="_-&quot;€&quot;\ * #,##0.00_-;\-&quot;€&quot;\ * #,##0.00_-;_-&quot;€&quot;\ * &quot;-&quot;??_-;_-@_-"/>
    <numFmt numFmtId="185" formatCode="_-[$€-2]\ * #,##0.00_-;\-[$€-2]\ * #,##0.00_-;_-[$€-2]\ * &quot;-&quot;??_-"/>
    <numFmt numFmtId="187" formatCode="0.0%"/>
    <numFmt numFmtId="189" formatCode="###0;###0"/>
    <numFmt numFmtId="190" formatCode="#,##0;#,##0"/>
    <numFmt numFmtId="193" formatCode="_-* #,##0.00\ _€_-;\-* #,##0.00\ _€_-;_-* &quot;-&quot;??\ _€_-;_-@_-"/>
    <numFmt numFmtId="194" formatCode="0.0000"/>
    <numFmt numFmtId="196" formatCode="#,##0.00;&quot;-&quot;#,##0.00;&quot;-&quot;"/>
    <numFmt numFmtId="197" formatCode="[$-410]General"/>
    <numFmt numFmtId="198" formatCode="#,##0.00\ [$₽-419]"/>
    <numFmt numFmtId="199" formatCode="[$$-409]#,##0.00"/>
    <numFmt numFmtId="200" formatCode="[$$-409]#,##0.000"/>
    <numFmt numFmtId="204" formatCode="_-[$$-409]* #,##0.00_ ;_-[$$-409]* \-#,##0.00\ ;_-[$$-409]* &quot;-&quot;??_ ;_-@_ "/>
    <numFmt numFmtId="209" formatCode="dd\.mm\.yyyy\ h:mm:ss"/>
  </numFmts>
  <fonts count="250">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12"/>
      <name val="Arial MT"/>
      <family val="2"/>
    </font>
    <font>
      <sz val="8"/>
      <name val="Arial"/>
      <family val="2"/>
      <charset val="204"/>
    </font>
    <font>
      <b/>
      <sz val="10"/>
      <color indexed="9"/>
      <name val="Arial"/>
      <family val="2"/>
      <charset val="204"/>
    </font>
    <font>
      <b/>
      <sz val="8"/>
      <color indexed="8"/>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10"/>
      <color indexed="10"/>
      <name val="Arial"/>
      <family val="2"/>
      <charset val="204"/>
    </font>
    <font>
      <b/>
      <sz val="10"/>
      <name val="Arial"/>
      <family val="2"/>
      <charset val="204"/>
    </font>
    <font>
      <sz val="10"/>
      <color indexed="8"/>
      <name val="Arial"/>
      <family val="2"/>
      <charset val="204"/>
    </font>
    <font>
      <b/>
      <vertAlign val="superscript"/>
      <sz val="10"/>
      <name val="Arial"/>
      <family val="2"/>
      <charset val="204"/>
    </font>
    <font>
      <b/>
      <vertAlign val="superscript"/>
      <sz val="10"/>
      <color indexed="8"/>
      <name val="Arial"/>
      <family val="2"/>
      <charset val="204"/>
    </font>
    <font>
      <sz val="10"/>
      <color indexed="8"/>
      <name val="Calibri"/>
      <family val="2"/>
      <charset val="204"/>
    </font>
    <font>
      <sz val="8"/>
      <name val="Calibri"/>
      <family val="2"/>
      <charset val="204"/>
    </font>
    <font>
      <b/>
      <sz val="10"/>
      <name val="Calibri"/>
      <family val="2"/>
      <charset val="204"/>
    </font>
    <font>
      <sz val="10"/>
      <name val="Calibri"/>
      <family val="2"/>
      <charset val="204"/>
    </font>
    <font>
      <b/>
      <sz val="10"/>
      <color indexed="8"/>
      <name val="Calibri"/>
      <family val="2"/>
      <charset val="204"/>
    </font>
    <font>
      <sz val="11"/>
      <color indexed="8"/>
      <name val="Calibri"/>
      <family val="2"/>
      <charset val="204"/>
    </font>
    <font>
      <sz val="10"/>
      <name val="Arial CE"/>
      <charset val="238"/>
    </font>
    <font>
      <sz val="10"/>
      <name val="Helv"/>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name val="Arial Cyr"/>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sz val="10"/>
      <name val="MS Sans Serif"/>
      <family val="2"/>
      <charset val="162"/>
    </font>
    <font>
      <b/>
      <sz val="9"/>
      <color indexed="9"/>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b/>
      <sz val="10"/>
      <color theme="1"/>
      <name val="Arial"/>
      <family val="2"/>
      <charset val="204"/>
    </font>
    <font>
      <sz val="12"/>
      <color theme="1"/>
      <name val="Times New Roman"/>
      <family val="2"/>
      <charset val="204"/>
    </font>
    <font>
      <sz val="11"/>
      <color rgb="FFFF0000"/>
      <name val="Calibri"/>
      <family val="2"/>
      <charset val="204"/>
      <scheme val="minor"/>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1"/>
      <color indexed="9"/>
      <name val="Calibri"/>
      <family val="2"/>
      <charset val="204"/>
      <scheme val="minor"/>
    </font>
    <font>
      <b/>
      <sz val="12"/>
      <color theme="0"/>
      <name val="Calibri"/>
      <family val="2"/>
      <charset val="204"/>
      <scheme val="minor"/>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10"/>
      <name val="Arial"/>
      <family val="2"/>
      <charset val="238"/>
    </font>
    <font>
      <b/>
      <sz val="11"/>
      <name val="Arial"/>
      <family val="2"/>
      <charset val="204"/>
    </font>
    <font>
      <b/>
      <sz val="11"/>
      <color theme="0"/>
      <name val="Calibri"/>
      <family val="2"/>
      <charset val="204"/>
      <scheme val="minor"/>
    </font>
    <font>
      <u/>
      <sz val="11"/>
      <color theme="10"/>
      <name val="Calibri"/>
      <family val="2"/>
      <scheme val="minor"/>
    </font>
    <font>
      <b/>
      <sz val="8.5"/>
      <name val="Calibri"/>
      <family val="2"/>
      <charset val="204"/>
    </font>
    <font>
      <b/>
      <sz val="12"/>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i/>
      <sz val="10"/>
      <color indexed="9"/>
      <name val="Calibri"/>
      <family val="2"/>
      <charset val="204"/>
    </font>
    <font>
      <sz val="11"/>
      <color theme="1"/>
      <name val="Symbol"/>
      <family val="1"/>
      <charset val="2"/>
    </font>
    <font>
      <sz val="7"/>
      <color theme="1"/>
      <name val="Times New Roman"/>
      <family val="1"/>
      <charset val="204"/>
    </font>
    <font>
      <strike/>
      <sz val="11"/>
      <color theme="1"/>
      <name val="Calibri"/>
      <family val="2"/>
      <charset val="204"/>
      <scheme val="minor"/>
    </font>
    <font>
      <sz val="11"/>
      <color indexed="10"/>
      <name val="Calibri"/>
      <family val="2"/>
      <charset val="204"/>
      <scheme val="minor"/>
    </font>
    <font>
      <b/>
      <sz val="14"/>
      <color theme="0"/>
      <name val="Calibri"/>
      <family val="2"/>
      <charset val="204"/>
    </font>
    <font>
      <b/>
      <sz val="11"/>
      <color theme="0"/>
      <name val="Arial"/>
      <family val="2"/>
      <charset val="204"/>
    </font>
    <font>
      <b/>
      <sz val="14"/>
      <color theme="0"/>
      <name val="Calibri"/>
      <family val="2"/>
      <charset val="204"/>
      <scheme val="minor"/>
    </font>
    <font>
      <sz val="8"/>
      <name val="Tahoma"/>
      <family val="2"/>
      <charset val="204"/>
    </font>
    <font>
      <b/>
      <sz val="8"/>
      <color rgb="FFFF0000"/>
      <name val="Arial"/>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1"/>
      <color theme="1"/>
      <name val="Verdana"/>
      <family val="2"/>
      <charset val="204"/>
    </font>
    <font>
      <b/>
      <sz val="12"/>
      <color theme="0"/>
      <name val="Arial"/>
      <family val="2"/>
      <charset val="204"/>
    </font>
    <font>
      <sz val="10"/>
      <color rgb="FF000000"/>
      <name val="Times New Roman"/>
      <family val="1"/>
      <charset val="204"/>
    </font>
    <font>
      <b/>
      <sz val="20"/>
      <color theme="1"/>
      <name val="Calibri"/>
      <family val="2"/>
      <charset val="204"/>
      <scheme val="minor"/>
    </font>
    <font>
      <b/>
      <u/>
      <sz val="12"/>
      <color theme="1"/>
      <name val="Calibri"/>
      <family val="2"/>
      <charset val="204"/>
      <scheme val="minor"/>
    </font>
    <font>
      <b/>
      <sz val="10"/>
      <color rgb="FFFF0000"/>
      <name val="Calibri"/>
      <family val="2"/>
      <charset val="204"/>
    </font>
    <font>
      <sz val="11"/>
      <color rgb="FFFF0000"/>
      <name val="Calibri"/>
      <family val="2"/>
      <charset val="204"/>
    </font>
    <font>
      <sz val="10"/>
      <name val="Arial"/>
      <family val="2"/>
      <charset val="204"/>
    </font>
    <font>
      <b/>
      <sz val="11"/>
      <color rgb="FFFF0000"/>
      <name val="Calibri"/>
      <family val="2"/>
      <charset val="204"/>
    </font>
    <font>
      <sz val="10"/>
      <color indexed="8"/>
      <name val="Calibri"/>
      <family val="2"/>
      <charset val="204"/>
      <scheme val="minor"/>
    </font>
    <font>
      <b/>
      <sz val="11"/>
      <color theme="1"/>
      <name val="Tahoma"/>
      <family val="2"/>
      <charset val="204"/>
    </font>
    <font>
      <b/>
      <sz val="11"/>
      <color indexed="10"/>
      <name val="Tahoma"/>
      <family val="2"/>
      <charset val="204"/>
    </font>
    <font>
      <b/>
      <sz val="11"/>
      <name val="Tahoma"/>
      <family val="2"/>
      <charset val="204"/>
    </font>
    <font>
      <sz val="11"/>
      <color indexed="8"/>
      <name val="Tahoma"/>
      <family val="2"/>
      <charset val="204"/>
    </font>
    <font>
      <b/>
      <sz val="11"/>
      <color theme="0"/>
      <name val="Tahoma"/>
      <family val="2"/>
      <charset val="204"/>
    </font>
    <font>
      <b/>
      <sz val="11"/>
      <color indexed="8"/>
      <name val="Tahoma"/>
      <family val="2"/>
      <charset val="204"/>
    </font>
    <font>
      <b/>
      <sz val="11"/>
      <color rgb="FFFF0000"/>
      <name val="Calibri"/>
      <family val="2"/>
      <charset val="204"/>
      <scheme val="minor"/>
    </font>
    <font>
      <u/>
      <sz val="10"/>
      <name val="Arial"/>
      <family val="2"/>
      <charset val="204"/>
    </font>
    <font>
      <b/>
      <sz val="9"/>
      <color theme="1"/>
      <name val="Calibri"/>
      <family val="2"/>
      <charset val="204"/>
      <scheme val="minor"/>
    </font>
    <font>
      <b/>
      <sz val="12"/>
      <name val="Tahoma"/>
      <family val="2"/>
      <charset val="204"/>
    </font>
    <font>
      <b/>
      <sz val="20"/>
      <name val="Calibri"/>
      <family val="2"/>
      <charset val="204"/>
      <scheme val="minor"/>
    </font>
    <font>
      <sz val="11"/>
      <color indexed="9"/>
      <name val="Calibri"/>
      <family val="2"/>
      <charset val="204"/>
    </font>
    <font>
      <sz val="11"/>
      <color indexed="62"/>
      <name val="Calibri"/>
      <family val="2"/>
      <charset val="204"/>
    </font>
    <font>
      <b/>
      <sz val="11"/>
      <color theme="1"/>
      <name val="Calibri"/>
      <family val="2"/>
      <scheme val="minor"/>
    </font>
    <font>
      <sz val="10"/>
      <color rgb="FF000000"/>
      <name val="Times New Roman"/>
      <family val="1"/>
    </font>
    <font>
      <b/>
      <sz val="11"/>
      <color rgb="FF000000"/>
      <name val="Tahoma"/>
      <family val="2"/>
      <charset val="204"/>
    </font>
    <font>
      <b/>
      <sz val="11"/>
      <color indexed="10"/>
      <name val="Calibri"/>
      <family val="2"/>
      <charset val="204"/>
      <scheme val="minor"/>
    </font>
    <font>
      <b/>
      <sz val="14"/>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8"/>
      <color indexed="8"/>
      <name val="Tahoma"/>
      <family val="2"/>
      <charset val="204"/>
    </font>
    <font>
      <b/>
      <sz val="10"/>
      <color indexed="9"/>
      <name val="Tahoma"/>
      <family val="2"/>
      <charset val="204"/>
    </font>
    <font>
      <sz val="9"/>
      <color indexed="8"/>
      <name val="Tahoma"/>
      <family val="2"/>
      <charset val="204"/>
    </font>
    <font>
      <b/>
      <sz val="22"/>
      <color theme="1"/>
      <name val="Calibri"/>
      <family val="2"/>
      <charset val="204"/>
      <scheme val="minor"/>
    </font>
    <font>
      <b/>
      <sz val="24"/>
      <color theme="1"/>
      <name val="Calibri"/>
      <family val="2"/>
      <charset val="204"/>
      <scheme val="minor"/>
    </font>
    <font>
      <b/>
      <sz val="26"/>
      <color theme="1"/>
      <name val="Calibri"/>
      <family val="2"/>
      <charset val="204"/>
      <scheme val="minor"/>
    </font>
    <font>
      <sz val="11"/>
      <color rgb="FF000000"/>
      <name val="Calibri"/>
      <family val="2"/>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b/>
      <sz val="11"/>
      <color indexed="8"/>
      <name val="Cambria"/>
      <family val="1"/>
      <charset val="204"/>
    </font>
    <font>
      <sz val="11"/>
      <color theme="1"/>
      <name val="Calibri"/>
      <family val="2"/>
      <charset val="162"/>
      <scheme val="minor"/>
    </font>
    <font>
      <sz val="11"/>
      <name val="Century Gothic"/>
      <family val="2"/>
      <charset val="204"/>
    </font>
    <font>
      <sz val="11"/>
      <color rgb="FFFF0000"/>
      <name val="Tahoma"/>
      <family val="2"/>
      <charset val="204"/>
    </font>
    <font>
      <b/>
      <sz val="18"/>
      <color theme="1"/>
      <name val="Calibri"/>
      <family val="2"/>
      <charset val="204"/>
      <scheme val="minor"/>
    </font>
    <font>
      <sz val="14"/>
      <name val="Calibri"/>
      <family val="2"/>
      <charset val="204"/>
      <scheme val="minor"/>
    </font>
    <font>
      <b/>
      <sz val="9"/>
      <name val="Calibri"/>
      <family val="2"/>
      <charset val="204"/>
      <scheme val="minor"/>
    </font>
    <font>
      <sz val="12"/>
      <color theme="1"/>
      <name val="Arial"/>
      <family val="2"/>
      <charset val="204"/>
    </font>
    <font>
      <b/>
      <sz val="18"/>
      <color theme="0"/>
      <name val="Calibri"/>
      <family val="2"/>
      <charset val="204"/>
      <scheme val="minor"/>
    </font>
    <font>
      <b/>
      <sz val="18"/>
      <color theme="0"/>
      <name val="Calibri"/>
      <family val="2"/>
      <charset val="204"/>
    </font>
    <font>
      <b/>
      <sz val="12"/>
      <name val="Arial"/>
      <family val="2"/>
      <charset val="204"/>
    </font>
    <font>
      <sz val="12"/>
      <color theme="1"/>
      <name val="Calibri"/>
      <family val="2"/>
      <charset val="204"/>
    </font>
    <font>
      <sz val="12"/>
      <name val="Calibri"/>
      <family val="2"/>
      <charset val="204"/>
    </font>
    <font>
      <b/>
      <sz val="12"/>
      <color theme="0"/>
      <name val="Calibri"/>
      <family val="2"/>
      <charset val="204"/>
    </font>
    <font>
      <b/>
      <sz val="10"/>
      <color indexed="9"/>
      <name val="Calibri"/>
      <family val="2"/>
      <charset val="204"/>
    </font>
    <font>
      <b/>
      <sz val="12"/>
      <name val="Calibri"/>
      <family val="2"/>
      <charset val="204"/>
      <scheme val="minor"/>
    </font>
    <font>
      <b/>
      <sz val="16"/>
      <color theme="0"/>
      <name val="Calibri"/>
      <family val="2"/>
      <charset val="204"/>
      <scheme val="minor"/>
    </font>
    <font>
      <sz val="10"/>
      <color theme="1"/>
      <name val="Arial"/>
      <family val="2"/>
      <charset val="204"/>
    </font>
    <font>
      <sz val="11"/>
      <name val="Calibri"/>
      <family val="2"/>
      <charset val="204"/>
    </font>
    <font>
      <sz val="11"/>
      <name val="Czcionka tekstu podstawowego"/>
    </font>
    <font>
      <sz val="11"/>
      <color theme="1"/>
      <name val="Calibri"/>
      <family val="2"/>
      <charset val="238"/>
      <scheme val="minor"/>
    </font>
    <font>
      <u/>
      <sz val="11"/>
      <color theme="10"/>
      <name val="Calibri"/>
      <family val="2"/>
      <charset val="204"/>
      <scheme val="minor"/>
    </font>
    <font>
      <sz val="18"/>
      <color theme="3"/>
      <name val="Cambria"/>
      <family val="2"/>
      <charset val="204"/>
      <scheme val="maj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
      <sz val="8"/>
      <name val="Arial"/>
      <family val="2"/>
      <charset val="204"/>
    </font>
    <font>
      <b/>
      <sz val="20"/>
      <color theme="0"/>
      <name val="Calibri"/>
      <family val="2"/>
      <charset val="204"/>
      <scheme val="minor"/>
    </font>
    <font>
      <sz val="14"/>
      <color rgb="FF0F1115"/>
      <name val="Calibri"/>
      <family val="2"/>
      <charset val="204"/>
      <scheme val="minor"/>
    </font>
    <font>
      <b/>
      <sz val="14"/>
      <color rgb="FF0F1115"/>
      <name val="Calibri"/>
      <family val="2"/>
      <charset val="204"/>
      <scheme val="minor"/>
    </font>
    <font>
      <b/>
      <sz val="16"/>
      <name val="Calibri"/>
      <family val="2"/>
      <charset val="204"/>
    </font>
    <font>
      <sz val="12"/>
      <name val="Arial"/>
      <family val="2"/>
      <charset val="204"/>
    </font>
  </fonts>
  <fills count="100">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bgColor indexed="64"/>
      </patternFill>
    </fill>
    <fill>
      <patternFill patternType="solid">
        <fgColor indexed="9"/>
        <bgColor indexed="64"/>
      </patternFill>
    </fill>
    <fill>
      <patternFill patternType="solid">
        <fgColor indexed="10"/>
        <bgColor indexed="64"/>
      </patternFill>
    </fill>
    <fill>
      <patternFill patternType="solid">
        <fgColor indexed="13"/>
        <bgColor indexed="64"/>
      </patternFill>
    </fill>
    <fill>
      <patternFill patternType="solid">
        <fgColor indexed="8"/>
        <bgColor indexed="63"/>
      </patternFill>
    </fill>
    <fill>
      <patternFill patternType="solid">
        <fgColor indexed="8"/>
        <bgColor indexed="64"/>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0" tint="-0.499984740745262"/>
        <bgColor indexed="64"/>
      </patternFill>
    </fill>
    <fill>
      <patternFill patternType="solid">
        <fgColor theme="0" tint="-0.249977111117893"/>
        <bgColor indexed="54"/>
      </patternFill>
    </fill>
    <fill>
      <patternFill patternType="solid">
        <fgColor theme="1"/>
        <bgColor indexed="63"/>
      </patternFill>
    </fill>
    <fill>
      <patternFill patternType="solid">
        <fgColor theme="5" tint="0.39997558519241921"/>
        <bgColor indexed="64"/>
      </patternFill>
    </fill>
    <fill>
      <patternFill patternType="solid">
        <fgColor rgb="FF92D050"/>
        <bgColor indexed="64"/>
      </patternFill>
    </fill>
    <fill>
      <patternFill patternType="solid">
        <fgColor rgb="FFD1D3D4"/>
      </patternFill>
    </fill>
    <fill>
      <patternFill patternType="solid">
        <fgColor indexed="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rgb="FFFFFF66"/>
        <bgColor indexed="64"/>
      </patternFill>
    </fill>
    <fill>
      <patternFill patternType="solid">
        <fgColor rgb="FF969696"/>
        <bgColor indexed="31"/>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0" tint="-0.14999847407452621"/>
        <bgColor indexed="22"/>
      </patternFill>
    </fill>
    <fill>
      <patternFill patternType="solid">
        <fgColor theme="5" tint="-0.249977111117893"/>
        <bgColor indexed="64"/>
      </patternFill>
    </fill>
    <fill>
      <patternFill patternType="solid">
        <fgColor rgb="FFFFFF99"/>
        <bgColor indexed="64"/>
      </patternFill>
    </fill>
    <fill>
      <patternFill patternType="solid">
        <fgColor theme="9" tint="0.59999389629810485"/>
        <bgColor indexed="64"/>
      </patternFill>
    </fill>
    <fill>
      <patternFill patternType="solid">
        <fgColor theme="0" tint="-0.14993743705557422"/>
        <bgColor indexed="64"/>
      </patternFill>
    </fill>
    <fill>
      <patternFill patternType="solid">
        <fgColor theme="0" tint="-0.14999847407452621"/>
        <bgColor indexed="63"/>
      </patternFill>
    </fill>
  </fills>
  <borders count="546">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medium">
        <color indexed="64"/>
      </left>
      <right/>
      <top/>
      <bottom style="medium">
        <color indexed="64"/>
      </bottom>
      <diagonal/>
    </border>
    <border>
      <left style="thin">
        <color indexed="64"/>
      </left>
      <right style="thin">
        <color indexed="64"/>
      </right>
      <top/>
      <bottom style="thin">
        <color indexed="64"/>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right/>
      <top/>
      <bottom style="thin">
        <color indexed="64"/>
      </bottom>
      <diagonal/>
    </border>
    <border>
      <left style="thin">
        <color indexed="64"/>
      </left>
      <right/>
      <top/>
      <bottom/>
      <diagonal/>
    </border>
    <border>
      <left/>
      <right style="thin">
        <color indexed="8"/>
      </right>
      <top/>
      <bottom/>
      <diagonal/>
    </border>
    <border>
      <left style="thin">
        <color indexed="8"/>
      </left>
      <right style="thin">
        <color indexed="8"/>
      </right>
      <top/>
      <bottom style="double">
        <color indexed="8"/>
      </bottom>
      <diagonal/>
    </border>
    <border>
      <left/>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8"/>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thin">
        <color indexed="64"/>
      </left>
      <right style="thin">
        <color indexed="64"/>
      </right>
      <top style="thin">
        <color indexed="64"/>
      </top>
      <bottom style="double">
        <color indexed="64"/>
      </bottom>
      <diagonal/>
    </border>
    <border>
      <left style="medium">
        <color indexed="64"/>
      </left>
      <right/>
      <top/>
      <bottom style="thin">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thin">
        <color indexed="64"/>
      </left>
      <right style="thin">
        <color indexed="64"/>
      </right>
      <top style="thin">
        <color indexed="64"/>
      </top>
      <bottom/>
      <diagonal/>
    </border>
    <border>
      <left/>
      <right/>
      <top style="thin">
        <color indexed="64"/>
      </top>
      <bottom/>
      <diagonal/>
    </border>
    <border>
      <left/>
      <right style="thin">
        <color auto="1"/>
      </right>
      <top style="medium">
        <color indexed="64"/>
      </top>
      <bottom style="thin">
        <color auto="1"/>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medium">
        <color indexed="64"/>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medium">
        <color indexed="64"/>
      </left>
      <right style="thin">
        <color indexed="64"/>
      </right>
      <top style="medium">
        <color indexed="64"/>
      </top>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style="thin">
        <color indexed="64"/>
      </left>
      <right/>
      <top style="medium">
        <color indexed="64"/>
      </top>
      <bottom style="thin">
        <color auto="1"/>
      </bottom>
      <diagonal/>
    </border>
    <border>
      <left style="thin">
        <color indexed="64"/>
      </left>
      <right/>
      <top style="medium">
        <color indexed="64"/>
      </top>
      <bottom/>
      <diagonal/>
    </border>
    <border>
      <left style="thin">
        <color indexed="64"/>
      </left>
      <right/>
      <top style="thin">
        <color indexed="64"/>
      </top>
      <bottom style="thin">
        <color auto="1"/>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medium">
        <color indexed="64"/>
      </left>
      <right style="thin">
        <color auto="1"/>
      </right>
      <top style="thin">
        <color auto="1"/>
      </top>
      <bottom style="medium">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style="thin">
        <color indexed="8"/>
      </right>
      <top/>
      <bottom/>
      <diagonal/>
    </border>
    <border>
      <left style="thin">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thin">
        <color indexed="64"/>
      </left>
      <right/>
      <top/>
      <bottom style="thin">
        <color indexed="64"/>
      </bottom>
      <diagonal/>
    </border>
    <border>
      <left/>
      <right style="thin">
        <color auto="1"/>
      </right>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auto="1"/>
      </right>
      <top style="thin">
        <color auto="1"/>
      </top>
      <bottom style="thin">
        <color auto="1"/>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right style="thin">
        <color indexed="64"/>
      </right>
      <top/>
      <bottom style="thin">
        <color indexed="64"/>
      </bottom>
      <diagonal/>
    </border>
    <border>
      <left/>
      <right style="thin">
        <color indexed="64"/>
      </right>
      <top style="thin">
        <color indexed="64"/>
      </top>
      <bottom/>
      <diagonal/>
    </border>
    <border>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style="thin">
        <color indexed="8"/>
      </top>
      <bottom style="thin">
        <color indexed="8"/>
      </bottom>
      <diagonal/>
    </border>
    <border>
      <left style="thin">
        <color auto="1"/>
      </left>
      <right/>
      <top/>
      <bottom style="thin">
        <color auto="1"/>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auto="1"/>
      </left>
      <right/>
      <top/>
      <bottom/>
      <diagonal/>
    </border>
    <border>
      <left/>
      <right/>
      <top style="thin">
        <color indexed="64"/>
      </top>
      <bottom style="thin">
        <color indexed="64"/>
      </bottom>
      <diagonal/>
    </border>
    <border>
      <left/>
      <right/>
      <top/>
      <bottom style="thin">
        <color indexed="8"/>
      </bottom>
      <diagonal/>
    </border>
    <border>
      <left/>
      <right/>
      <top style="thin">
        <color indexed="8"/>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right/>
      <top/>
      <bottom style="thin">
        <color indexed="64"/>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thin">
        <color indexed="64"/>
      </right>
      <top style="thin">
        <color indexed="64"/>
      </top>
      <bottom/>
      <diagonal/>
    </border>
    <border>
      <left style="thin">
        <color auto="1"/>
      </left>
      <right style="thin">
        <color auto="1"/>
      </right>
      <top/>
      <bottom/>
      <diagonal/>
    </border>
    <border>
      <left/>
      <right style="thin">
        <color auto="1"/>
      </right>
      <top style="thin">
        <color indexed="64"/>
      </top>
      <bottom style="thin">
        <color auto="1"/>
      </bottom>
      <diagonal/>
    </border>
    <border>
      <left style="thin">
        <color indexed="64"/>
      </left>
      <right/>
      <top style="double">
        <color indexed="64"/>
      </top>
      <bottom style="thin">
        <color auto="1"/>
      </bottom>
      <diagonal/>
    </border>
    <border>
      <left/>
      <right/>
      <top style="double">
        <color indexed="64"/>
      </top>
      <bottom style="thin">
        <color auto="1"/>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thin">
        <color auto="1"/>
      </left>
      <right style="thin">
        <color auto="1"/>
      </right>
      <top/>
      <bottom style="thin">
        <color auto="1"/>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thin">
        <color auto="1"/>
      </top>
      <bottom/>
      <diagonal/>
    </border>
    <border>
      <left style="thin">
        <color indexed="64"/>
      </left>
      <right/>
      <top style="thin">
        <color auto="1"/>
      </top>
      <bottom style="thin">
        <color auto="1"/>
      </bottom>
      <diagonal/>
    </border>
    <border>
      <left/>
      <right style="thin">
        <color indexed="64"/>
      </right>
      <top style="thin">
        <color auto="1"/>
      </top>
      <bottom style="thin">
        <color auto="1"/>
      </bottom>
      <diagonal/>
    </border>
    <border>
      <left style="thin">
        <color indexed="64"/>
      </left>
      <right style="thin">
        <color indexed="64"/>
      </right>
      <top style="thin">
        <color auto="1"/>
      </top>
      <bottom style="thin">
        <color auto="1"/>
      </bottom>
      <diagonal/>
    </border>
    <border>
      <left style="thin">
        <color indexed="8"/>
      </left>
      <right style="thin">
        <color indexed="8"/>
      </right>
      <top style="thin">
        <color indexed="8"/>
      </top>
      <bottom/>
      <diagonal/>
    </border>
    <border>
      <left style="thin">
        <color indexed="64"/>
      </left>
      <right style="thin">
        <color indexed="64"/>
      </right>
      <top style="thin">
        <color indexed="64"/>
      </top>
      <bottom/>
      <diagonal/>
    </border>
    <border>
      <left/>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auto="1"/>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8"/>
      </left>
      <right style="thin">
        <color indexed="8"/>
      </right>
      <top style="thin">
        <color indexed="8"/>
      </top>
      <bottom/>
      <diagonal/>
    </border>
    <border>
      <left style="thin">
        <color auto="1"/>
      </left>
      <right/>
      <top style="thin">
        <color auto="1"/>
      </top>
      <bottom style="thin">
        <color auto="1"/>
      </bottom>
      <diagonal/>
    </border>
    <border>
      <left/>
      <right style="thin">
        <color indexed="64"/>
      </right>
      <top style="thin">
        <color indexed="64"/>
      </top>
      <bottom style="thin">
        <color indexed="64"/>
      </bottom>
      <diagonal/>
    </border>
    <border>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auto="1"/>
      </right>
      <top/>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thin">
        <color auto="1"/>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style="thin">
        <color auto="1"/>
      </right>
      <top style="thin">
        <color indexed="64"/>
      </top>
      <bottom/>
      <diagonal/>
    </border>
    <border>
      <left/>
      <right/>
      <top style="thin">
        <color indexed="64"/>
      </top>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auto="1"/>
      </right>
      <top/>
      <bottom style="medium">
        <color indexed="64"/>
      </bottom>
      <diagonal/>
    </border>
    <border>
      <left/>
      <right style="thin">
        <color indexed="64"/>
      </right>
      <top style="thin">
        <color indexed="64"/>
      </top>
      <bottom/>
      <diagonal/>
    </border>
    <border>
      <left style="thin">
        <color auto="1"/>
      </left>
      <right/>
      <top style="thin">
        <color auto="1"/>
      </top>
      <bottom style="thin">
        <color indexed="64"/>
      </bottom>
      <diagonal/>
    </border>
    <border>
      <left/>
      <right style="medium">
        <color indexed="64"/>
      </right>
      <top style="medium">
        <color indexed="64"/>
      </top>
      <bottom style="thin">
        <color auto="1"/>
      </bottom>
      <diagonal/>
    </border>
    <border>
      <left/>
      <right style="medium">
        <color indexed="64"/>
      </right>
      <top/>
      <bottom style="thin">
        <color indexed="64"/>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medium">
        <color indexed="64"/>
      </right>
      <top style="medium">
        <color indexed="64"/>
      </top>
      <bottom style="thin">
        <color indexed="64"/>
      </bottom>
      <diagonal/>
    </border>
    <border>
      <left style="thin">
        <color auto="1"/>
      </left>
      <right/>
      <top/>
      <bottom/>
      <diagonal/>
    </border>
    <border>
      <left style="thin">
        <color indexed="64"/>
      </left>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auto="1"/>
      </bottom>
      <diagonal/>
    </border>
    <border>
      <left style="thin">
        <color indexed="64"/>
      </left>
      <right/>
      <top style="medium">
        <color indexed="64"/>
      </top>
      <bottom style="thin">
        <color auto="1"/>
      </bottom>
      <diagonal/>
    </border>
    <border>
      <left style="medium">
        <color indexed="64"/>
      </left>
      <right/>
      <top style="thin">
        <color indexed="64"/>
      </top>
      <bottom/>
      <diagonal/>
    </border>
    <border>
      <left style="medium">
        <color indexed="64"/>
      </left>
      <right style="thin">
        <color auto="1"/>
      </right>
      <top style="thin">
        <color auto="1"/>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style="thin">
        <color auto="1"/>
      </bottom>
      <diagonal/>
    </border>
    <border>
      <left style="thin">
        <color indexed="64"/>
      </left>
      <right/>
      <top style="thin">
        <color indexed="64"/>
      </top>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indexed="64"/>
      </top>
      <bottom/>
      <diagonal/>
    </border>
    <border>
      <left style="thin">
        <color indexed="64"/>
      </left>
      <right/>
      <top style="medium">
        <color indexed="64"/>
      </top>
      <bottom style="thin">
        <color indexed="64"/>
      </bottom>
      <diagonal/>
    </border>
    <border>
      <left/>
      <right style="thin">
        <color indexed="64"/>
      </right>
      <top style="thin">
        <color indexed="64"/>
      </top>
      <bottom/>
      <diagonal/>
    </border>
    <border>
      <left style="medium">
        <color indexed="64"/>
      </left>
      <right/>
      <top style="thin">
        <color auto="1"/>
      </top>
      <bottom style="thin">
        <color auto="1"/>
      </bottom>
      <diagonal/>
    </border>
    <border>
      <left/>
      <right style="medium">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right style="thin">
        <color auto="1"/>
      </right>
      <top style="thin">
        <color indexed="64"/>
      </top>
      <bottom style="medium">
        <color indexed="64"/>
      </bottom>
      <diagonal/>
    </border>
    <border>
      <left style="thin">
        <color auto="1"/>
      </left>
      <right style="medium">
        <color indexed="64"/>
      </right>
      <top style="thin">
        <color auto="1"/>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medium">
        <color indexed="64"/>
      </bottom>
      <diagonal/>
    </border>
    <border>
      <left style="thin">
        <color auto="1"/>
      </left>
      <right style="medium">
        <color indexed="64"/>
      </right>
      <top style="medium">
        <color indexed="64"/>
      </top>
      <bottom style="thin">
        <color auto="1"/>
      </bottom>
      <diagonal/>
    </border>
    <border>
      <left style="medium">
        <color indexed="64"/>
      </left>
      <right style="thin">
        <color auto="1"/>
      </right>
      <top style="medium">
        <color indexed="64"/>
      </top>
      <bottom style="thin">
        <color auto="1"/>
      </bottom>
      <diagonal/>
    </border>
    <border>
      <left/>
      <right style="medium">
        <color indexed="64"/>
      </right>
      <top style="thin">
        <color indexed="64"/>
      </top>
      <bottom/>
      <diagonal/>
    </border>
    <border>
      <left/>
      <right/>
      <top style="thin">
        <color auto="1"/>
      </top>
      <bottom/>
      <diagonal/>
    </border>
    <border>
      <left style="thin">
        <color indexed="64"/>
      </left>
      <right style="thin">
        <color indexed="64"/>
      </right>
      <top style="thin">
        <color auto="1"/>
      </top>
      <bottom style="thin">
        <color auto="1"/>
      </bottom>
      <diagonal/>
    </border>
    <border>
      <left style="thin">
        <color indexed="64"/>
      </left>
      <right style="thin">
        <color indexed="64"/>
      </right>
      <top style="thin">
        <color auto="1"/>
      </top>
      <bottom style="medium">
        <color indexed="64"/>
      </bottom>
      <diagonal/>
    </border>
    <border>
      <left style="medium">
        <color indexed="64"/>
      </left>
      <right/>
      <top style="medium">
        <color indexed="64"/>
      </top>
      <bottom style="thin">
        <color auto="1"/>
      </bottom>
      <diagonal/>
    </border>
    <border>
      <left style="medium">
        <color indexed="64"/>
      </left>
      <right style="thin">
        <color auto="1"/>
      </right>
      <top/>
      <bottom style="thin">
        <color auto="1"/>
      </bottom>
      <diagonal/>
    </border>
    <border>
      <left style="thin">
        <color auto="1"/>
      </left>
      <right style="thin">
        <color auto="1"/>
      </right>
      <top/>
      <bottom style="thin">
        <color auto="1"/>
      </bottom>
      <diagonal/>
    </border>
    <border>
      <left style="medium">
        <color indexed="64"/>
      </left>
      <right/>
      <top/>
      <bottom style="thin">
        <color auto="1"/>
      </bottom>
      <diagonal/>
    </border>
    <border>
      <left style="medium">
        <color indexed="64"/>
      </left>
      <right/>
      <top style="thin">
        <color indexed="64"/>
      </top>
      <bottom style="medium">
        <color indexed="64"/>
      </bottom>
      <diagonal/>
    </border>
    <border>
      <left style="thin">
        <color indexed="64"/>
      </left>
      <right style="medium">
        <color indexed="64"/>
      </right>
      <top/>
      <bottom style="thin">
        <color indexed="64"/>
      </bottom>
      <diagonal/>
    </border>
    <border>
      <left/>
      <right style="thin">
        <color indexed="64"/>
      </right>
      <top/>
      <bottom style="medium">
        <color indexed="64"/>
      </bottom>
      <diagonal/>
    </border>
    <border>
      <left style="medium">
        <color indexed="64"/>
      </left>
      <right/>
      <top style="thin">
        <color indexed="64"/>
      </top>
      <bottom/>
      <diagonal/>
    </border>
    <border>
      <left style="thin">
        <color indexed="64"/>
      </left>
      <right/>
      <top style="thin">
        <color auto="1"/>
      </top>
      <bottom/>
      <diagonal/>
    </border>
    <border>
      <left style="thin">
        <color indexed="64"/>
      </left>
      <right/>
      <top style="thin">
        <color auto="1"/>
      </top>
      <bottom style="thin">
        <color auto="1"/>
      </bottom>
      <diagonal/>
    </border>
    <border>
      <left/>
      <right/>
      <top style="thin">
        <color auto="1"/>
      </top>
      <bottom style="thin">
        <color auto="1"/>
      </bottom>
      <diagonal/>
    </border>
    <border>
      <left/>
      <right style="thin">
        <color indexed="64"/>
      </right>
      <top style="medium">
        <color indexed="64"/>
      </top>
      <bottom style="thin">
        <color auto="1"/>
      </bottom>
      <diagonal/>
    </border>
    <border>
      <left style="thin">
        <color indexed="64"/>
      </left>
      <right style="thin">
        <color indexed="64"/>
      </right>
      <top style="thin">
        <color indexed="64"/>
      </top>
      <bottom/>
      <diagonal/>
    </border>
    <border>
      <left/>
      <right style="thin">
        <color auto="1"/>
      </right>
      <top style="thin">
        <color auto="1"/>
      </top>
      <bottom style="medium">
        <color indexed="64"/>
      </bottom>
      <diagonal/>
    </border>
    <border>
      <left style="thin">
        <color indexed="64"/>
      </left>
      <right style="thin">
        <color indexed="64"/>
      </right>
      <top/>
      <bottom style="thin">
        <color auto="1"/>
      </bottom>
      <diagonal/>
    </border>
    <border>
      <left/>
      <right style="thin">
        <color auto="1"/>
      </right>
      <top style="thin">
        <color auto="1"/>
      </top>
      <bottom style="thin">
        <color auto="1"/>
      </bottom>
      <diagonal/>
    </border>
    <border>
      <left style="thin">
        <color indexed="64"/>
      </left>
      <right style="thin">
        <color indexed="64"/>
      </right>
      <top style="thin">
        <color auto="1"/>
      </top>
      <bottom style="thin">
        <color auto="1"/>
      </bottom>
      <diagonal/>
    </border>
    <border>
      <left/>
      <right/>
      <top/>
      <bottom style="thin">
        <color indexed="64"/>
      </bottom>
      <diagonal/>
    </border>
    <border>
      <left style="thin">
        <color indexed="64"/>
      </left>
      <right style="thin">
        <color indexed="64"/>
      </right>
      <top style="thin">
        <color indexed="64"/>
      </top>
      <bottom/>
      <diagonal/>
    </border>
    <border>
      <left/>
      <right style="thin">
        <color auto="1"/>
      </right>
      <top style="thin">
        <color auto="1"/>
      </top>
      <bottom/>
      <diagonal/>
    </border>
  </borders>
  <cellStyleXfs count="24769">
    <xf numFmtId="0" fontId="0" fillId="0" borderId="0"/>
    <xf numFmtId="0" fontId="55" fillId="2" borderId="0" applyNumberFormat="0" applyBorder="0" applyAlignment="0" applyProtection="0"/>
    <xf numFmtId="0" fontId="55" fillId="3" borderId="0" applyNumberFormat="0" applyBorder="0" applyAlignment="0" applyProtection="0"/>
    <xf numFmtId="0" fontId="55" fillId="4" borderId="0" applyNumberFormat="0" applyBorder="0" applyAlignment="0" applyProtection="0"/>
    <xf numFmtId="0" fontId="55" fillId="5" borderId="0" applyNumberFormat="0" applyBorder="0" applyAlignment="0" applyProtection="0"/>
    <xf numFmtId="0" fontId="55" fillId="6" borderId="0" applyNumberFormat="0" applyBorder="0" applyAlignment="0" applyProtection="0"/>
    <xf numFmtId="0" fontId="55" fillId="7" borderId="0" applyNumberFormat="0" applyBorder="0" applyAlignment="0" applyProtection="0"/>
    <xf numFmtId="0" fontId="55" fillId="8" borderId="0" applyNumberFormat="0" applyBorder="0" applyAlignment="0" applyProtection="0"/>
    <xf numFmtId="0" fontId="55" fillId="9" borderId="0" applyNumberFormat="0" applyBorder="0" applyAlignment="0" applyProtection="0"/>
    <xf numFmtId="0" fontId="55" fillId="10" borderId="0" applyNumberFormat="0" applyBorder="0" applyAlignment="0" applyProtection="0"/>
    <xf numFmtId="0" fontId="55" fillId="5" borderId="0" applyNumberFormat="0" applyBorder="0" applyAlignment="0" applyProtection="0"/>
    <xf numFmtId="0" fontId="55" fillId="8" borderId="0" applyNumberFormat="0" applyBorder="0" applyAlignment="0" applyProtection="0"/>
    <xf numFmtId="0" fontId="55" fillId="11" borderId="0" applyNumberFormat="0" applyBorder="0" applyAlignment="0" applyProtection="0"/>
    <xf numFmtId="0" fontId="56" fillId="12" borderId="0" applyNumberFormat="0" applyBorder="0" applyAlignment="0" applyProtection="0"/>
    <xf numFmtId="0" fontId="56" fillId="9" borderId="0" applyNumberFormat="0" applyBorder="0" applyAlignment="0" applyProtection="0"/>
    <xf numFmtId="0" fontId="56" fillId="10"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15" borderId="0" applyNumberFormat="0" applyBorder="0" applyAlignment="0" applyProtection="0"/>
    <xf numFmtId="0" fontId="57" fillId="0" borderId="1" applyNumberFormat="0" applyFill="0" applyAlignment="0" applyProtection="0"/>
    <xf numFmtId="0" fontId="58" fillId="3" borderId="0" applyNumberFormat="0" applyBorder="0" applyAlignment="0" applyProtection="0"/>
    <xf numFmtId="0" fontId="5" fillId="0" borderId="0" applyFont="0" applyFill="0" applyBorder="0" applyAlignment="0" applyProtection="0"/>
    <xf numFmtId="0" fontId="4" fillId="0" borderId="0"/>
    <xf numFmtId="0" fontId="59" fillId="16" borderId="2" applyNumberFormat="0" applyAlignment="0" applyProtection="0"/>
    <xf numFmtId="0" fontId="60" fillId="0" borderId="3" applyNumberFormat="0" applyFill="0" applyAlignment="0" applyProtection="0"/>
    <xf numFmtId="0" fontId="61" fillId="0" borderId="4" applyNumberFormat="0" applyFill="0" applyAlignment="0" applyProtection="0"/>
    <xf numFmtId="0" fontId="62" fillId="0" borderId="5" applyNumberFormat="0" applyFill="0" applyAlignment="0" applyProtection="0"/>
    <xf numFmtId="0" fontId="62" fillId="0" borderId="0" applyNumberFormat="0" applyFill="0" applyBorder="0" applyAlignment="0" applyProtection="0"/>
    <xf numFmtId="0" fontId="29" fillId="0" borderId="0"/>
    <xf numFmtId="0" fontId="63" fillId="0" borderId="0" applyNumberFormat="0" applyFill="0" applyBorder="0" applyAlignment="0" applyProtection="0"/>
    <xf numFmtId="0" fontId="64" fillId="17" borderId="0" applyNumberFormat="0" applyBorder="0" applyAlignment="0" applyProtection="0"/>
    <xf numFmtId="181" fontId="7" fillId="0" borderId="0"/>
    <xf numFmtId="0" fontId="45" fillId="0" borderId="0"/>
    <xf numFmtId="0" fontId="5" fillId="18" borderId="6" applyNumberFormat="0" applyFont="0" applyAlignment="0" applyProtection="0"/>
    <xf numFmtId="0" fontId="65" fillId="0" borderId="7" applyNumberFormat="0" applyFill="0" applyAlignment="0" applyProtection="0"/>
    <xf numFmtId="0" fontId="66" fillId="4" borderId="0" applyNumberFormat="0" applyBorder="0" applyAlignment="0" applyProtection="0"/>
    <xf numFmtId="0" fontId="67" fillId="0" borderId="0"/>
    <xf numFmtId="0" fontId="68" fillId="0" borderId="0"/>
    <xf numFmtId="0" fontId="69" fillId="0" borderId="0" applyNumberFormat="0" applyFill="0" applyBorder="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3" fillId="0" borderId="0" applyNumberFormat="0" applyFill="0" applyBorder="0" applyAlignment="0" applyProtection="0"/>
    <xf numFmtId="0" fontId="56" fillId="20" borderId="0" applyNumberFormat="0" applyBorder="0" applyAlignment="0" applyProtection="0"/>
    <xf numFmtId="0" fontId="56" fillId="21" borderId="0" applyNumberFormat="0" applyBorder="0" applyAlignment="0" applyProtection="0"/>
    <xf numFmtId="0" fontId="56" fillId="22"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23" borderId="0" applyNumberFormat="0" applyBorder="0" applyAlignment="0" applyProtection="0"/>
    <xf numFmtId="0" fontId="78" fillId="0" borderId="0" applyNumberFormat="0" applyFill="0" applyBorder="0" applyAlignment="0" applyProtection="0">
      <alignment vertical="top"/>
      <protection locked="0"/>
    </xf>
    <xf numFmtId="176" fontId="4" fillId="0" borderId="0" applyFill="0" applyBorder="0" applyAlignment="0" applyProtection="0"/>
    <xf numFmtId="0" fontId="14" fillId="0" borderId="0"/>
    <xf numFmtId="0" fontId="4" fillId="0" borderId="0"/>
    <xf numFmtId="0" fontId="34" fillId="0" borderId="0"/>
    <xf numFmtId="0" fontId="4" fillId="0" borderId="0"/>
    <xf numFmtId="0" fontId="74" fillId="0" borderId="0"/>
    <xf numFmtId="0" fontId="34" fillId="0" borderId="0"/>
    <xf numFmtId="0" fontId="14" fillId="0" borderId="0"/>
    <xf numFmtId="0" fontId="79" fillId="0" borderId="0"/>
    <xf numFmtId="0" fontId="77" fillId="0" borderId="0"/>
    <xf numFmtId="0" fontId="5" fillId="0" borderId="0"/>
    <xf numFmtId="0" fontId="50" fillId="0" borderId="0"/>
    <xf numFmtId="0" fontId="50" fillId="0" borderId="0"/>
    <xf numFmtId="0" fontId="14" fillId="0" borderId="0"/>
    <xf numFmtId="0" fontId="4" fillId="0" borderId="0"/>
    <xf numFmtId="0" fontId="10" fillId="0" borderId="0"/>
    <xf numFmtId="0" fontId="4" fillId="0" borderId="0"/>
    <xf numFmtId="0" fontId="4" fillId="0" borderId="0"/>
    <xf numFmtId="9" fontId="28" fillId="0" borderId="0" applyFont="0" applyFill="0" applyBorder="0" applyAlignment="0" applyProtection="0"/>
    <xf numFmtId="9" fontId="2" fillId="0" borderId="0" applyFont="0" applyFill="0" applyBorder="0" applyAlignment="0" applyProtection="0"/>
    <xf numFmtId="9" fontId="74" fillId="0" borderId="0" applyFont="0" applyFill="0" applyBorder="0" applyAlignment="0" applyProtection="0"/>
    <xf numFmtId="9" fontId="53" fillId="0" borderId="0" applyFont="0" applyFill="0" applyBorder="0" applyAlignment="0" applyProtection="0"/>
    <xf numFmtId="9" fontId="2" fillId="0" borderId="0" applyFont="0" applyFill="0" applyBorder="0" applyAlignment="0" applyProtection="0"/>
    <xf numFmtId="0" fontId="30" fillId="0" borderId="0"/>
    <xf numFmtId="0" fontId="75" fillId="0" borderId="47" applyFont="0" applyFill="0" applyAlignment="0">
      <alignment horizontal="center" vertical="center"/>
    </xf>
    <xf numFmtId="0" fontId="75" fillId="30" borderId="48">
      <alignment horizontal="center" vertical="center"/>
    </xf>
    <xf numFmtId="0" fontId="75" fillId="30" borderId="49">
      <alignment horizontal="center" vertical="center"/>
    </xf>
    <xf numFmtId="0" fontId="75" fillId="0" borderId="50">
      <alignment horizontal="center" vertical="center"/>
    </xf>
    <xf numFmtId="0" fontId="75" fillId="0" borderId="51">
      <alignment horizontal="left" vertical="center" wrapText="1"/>
    </xf>
    <xf numFmtId="0" fontId="75" fillId="30" borderId="52">
      <alignment horizontal="center" vertical="center"/>
    </xf>
    <xf numFmtId="0" fontId="76" fillId="0" borderId="53" applyFont="0" applyAlignment="0">
      <alignment horizontal="left"/>
    </xf>
    <xf numFmtId="0" fontId="80" fillId="0" borderId="54">
      <alignment horizontal="center"/>
    </xf>
    <xf numFmtId="0" fontId="80" fillId="0" borderId="51">
      <alignment horizontal="center"/>
    </xf>
    <xf numFmtId="0" fontId="80" fillId="0" borderId="55">
      <alignment horizontal="left" wrapText="1"/>
    </xf>
    <xf numFmtId="0" fontId="81" fillId="31" borderId="56">
      <alignment horizontal="center" vertical="center"/>
    </xf>
    <xf numFmtId="0" fontId="75" fillId="30" borderId="57">
      <alignment horizontal="left" vertical="center"/>
    </xf>
    <xf numFmtId="0" fontId="20" fillId="0" borderId="0">
      <alignment vertical="center"/>
    </xf>
    <xf numFmtId="0" fontId="20" fillId="0" borderId="0">
      <alignment vertical="center" wrapText="1"/>
    </xf>
    <xf numFmtId="0" fontId="54" fillId="0" borderId="57" applyFont="0" applyFill="0" applyAlignment="0">
      <alignment horizontal="left" vertical="top" wrapText="1"/>
    </xf>
    <xf numFmtId="0" fontId="12" fillId="0" borderId="58"/>
    <xf numFmtId="0" fontId="75" fillId="0" borderId="59">
      <alignment horizontal="center" vertical="center"/>
    </xf>
    <xf numFmtId="0" fontId="75" fillId="0" borderId="60">
      <alignment horizontal="left" vertical="center" wrapText="1"/>
    </xf>
    <xf numFmtId="0" fontId="81" fillId="31" borderId="61">
      <alignment horizontal="center" vertical="center"/>
    </xf>
    <xf numFmtId="0" fontId="75" fillId="0" borderId="62">
      <alignment horizontal="left" vertical="center" wrapText="1"/>
    </xf>
    <xf numFmtId="0" fontId="75" fillId="0" borderId="63">
      <alignment horizontal="center" vertical="center"/>
    </xf>
    <xf numFmtId="0" fontId="75" fillId="30" borderId="57">
      <alignment horizontal="center" vertical="center"/>
    </xf>
    <xf numFmtId="0" fontId="80" fillId="0" borderId="64">
      <alignment horizontal="center" vertical="center"/>
    </xf>
    <xf numFmtId="0" fontId="75" fillId="30" borderId="48">
      <alignment horizontal="center" vertical="center"/>
    </xf>
    <xf numFmtId="0" fontId="80" fillId="0" borderId="61">
      <alignment horizontal="left"/>
    </xf>
    <xf numFmtId="0" fontId="75" fillId="0" borderId="65">
      <alignment horizontal="left" vertical="center" wrapText="1"/>
    </xf>
    <xf numFmtId="0" fontId="80" fillId="0" borderId="66">
      <alignment horizontal="center" vertical="center"/>
    </xf>
    <xf numFmtId="0" fontId="75" fillId="0" borderId="54">
      <alignment horizontal="left" vertical="center" wrapText="1"/>
    </xf>
    <xf numFmtId="0" fontId="75" fillId="30" borderId="67">
      <alignment horizontal="center" vertical="center"/>
    </xf>
    <xf numFmtId="0" fontId="75" fillId="30" borderId="68">
      <alignment horizontal="center" vertical="center"/>
    </xf>
    <xf numFmtId="166" fontId="28" fillId="0" borderId="0" applyFont="0" applyFill="0" applyBorder="0" applyAlignment="0" applyProtection="0"/>
    <xf numFmtId="166" fontId="2" fillId="0" borderId="0" applyFont="0" applyFill="0" applyBorder="0" applyAlignment="0" applyProtection="0"/>
    <xf numFmtId="172" fontId="4" fillId="0" borderId="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0" fontId="100" fillId="0" borderId="0"/>
    <xf numFmtId="0" fontId="103" fillId="0" borderId="0"/>
    <xf numFmtId="0" fontId="93" fillId="0" borderId="0"/>
    <xf numFmtId="0" fontId="105" fillId="0" borderId="65">
      <alignment horizontal="left" vertical="center" wrapText="1"/>
    </xf>
    <xf numFmtId="0" fontId="106" fillId="0" borderId="83">
      <alignment horizontal="left" vertical="top" wrapText="1"/>
    </xf>
    <xf numFmtId="0" fontId="106" fillId="0" borderId="62">
      <alignment horizontal="left" vertical="top" wrapText="1"/>
    </xf>
    <xf numFmtId="0" fontId="80" fillId="0" borderId="84" applyAlignment="0"/>
    <xf numFmtId="3" fontId="80" fillId="0" borderId="56">
      <alignment horizontal="center" vertical="center"/>
    </xf>
    <xf numFmtId="0" fontId="75" fillId="0" borderId="85">
      <alignment horizontal="center" vertical="center"/>
    </xf>
    <xf numFmtId="0" fontId="80" fillId="0" borderId="86">
      <alignment horizontal="center" vertical="center"/>
    </xf>
    <xf numFmtId="0" fontId="106" fillId="0" borderId="53">
      <alignment horizontal="left" vertical="top" wrapText="1"/>
    </xf>
    <xf numFmtId="3" fontId="81" fillId="31" borderId="87">
      <alignment horizontal="center" vertical="center"/>
    </xf>
    <xf numFmtId="0" fontId="80" fillId="37" borderId="0">
      <alignment horizontal="center" vertical="center"/>
    </xf>
    <xf numFmtId="0" fontId="80" fillId="0" borderId="86">
      <alignment horizontal="left" vertical="center"/>
    </xf>
    <xf numFmtId="0" fontId="92" fillId="0" borderId="88">
      <alignment horizontal="center" vertical="center"/>
    </xf>
    <xf numFmtId="0" fontId="80" fillId="0" borderId="84">
      <alignment horizontal="left" vertical="center"/>
    </xf>
    <xf numFmtId="3" fontId="80" fillId="0" borderId="89">
      <alignment horizontal="center" vertical="center"/>
    </xf>
    <xf numFmtId="0" fontId="107" fillId="0" borderId="90">
      <alignment horizontal="center" vertical="center" wrapText="1"/>
    </xf>
    <xf numFmtId="0" fontId="108" fillId="0" borderId="61">
      <alignment horizontal="left" vertical="top" wrapText="1"/>
    </xf>
    <xf numFmtId="0" fontId="81" fillId="31" borderId="87">
      <alignment horizontal="center" vertical="center"/>
    </xf>
    <xf numFmtId="0" fontId="106" fillId="0" borderId="91">
      <alignment horizontal="left" vertical="center" wrapText="1"/>
    </xf>
    <xf numFmtId="3" fontId="80" fillId="0" borderId="87">
      <alignment horizontal="center" vertical="center"/>
    </xf>
    <xf numFmtId="0" fontId="106" fillId="0" borderId="64">
      <alignment horizontal="left" vertical="top" wrapText="1"/>
    </xf>
    <xf numFmtId="3" fontId="75" fillId="0" borderId="92" applyFont="0" applyFill="0" applyAlignment="0">
      <alignment horizontal="center" vertical="center"/>
    </xf>
    <xf numFmtId="0" fontId="106" fillId="0" borderId="93">
      <alignment horizontal="left" vertical="top" wrapText="1"/>
    </xf>
    <xf numFmtId="0" fontId="106" fillId="0" borderId="51">
      <alignment horizontal="left" vertical="top" wrapText="1"/>
    </xf>
    <xf numFmtId="0" fontId="106" fillId="0" borderId="90">
      <alignment horizontal="left" vertical="top" wrapText="1"/>
    </xf>
    <xf numFmtId="0" fontId="106" fillId="0" borderId="55">
      <alignment horizontal="left" vertical="center" wrapText="1"/>
    </xf>
    <xf numFmtId="0" fontId="106" fillId="0" borderId="94">
      <alignment horizontal="left" vertical="top" wrapText="1"/>
    </xf>
    <xf numFmtId="0" fontId="80" fillId="0" borderId="61">
      <alignment horizontal="left" vertical="top" wrapText="1"/>
    </xf>
    <xf numFmtId="0" fontId="114" fillId="0" borderId="0"/>
    <xf numFmtId="183" fontId="114" fillId="0" borderId="0" applyFont="0" applyFill="0" applyBorder="0" applyAlignment="0" applyProtection="0"/>
    <xf numFmtId="0" fontId="93" fillId="0" borderId="0"/>
    <xf numFmtId="9" fontId="115"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6" fontId="2" fillId="0" borderId="0" applyFont="0" applyFill="0" applyBorder="0" applyAlignment="0" applyProtection="0"/>
    <xf numFmtId="41" fontId="77" fillId="0" borderId="0" applyFont="0" applyFill="0" applyBorder="0" applyAlignment="0" applyProtection="0"/>
    <xf numFmtId="0" fontId="116" fillId="0" borderId="0"/>
    <xf numFmtId="4" fontId="14" fillId="14" borderId="97" applyNumberFormat="0" applyProtection="0">
      <alignment horizontal="left" vertical="center" indent="1"/>
    </xf>
    <xf numFmtId="0" fontId="119" fillId="0" borderId="0" applyNumberFormat="0" applyFill="0" applyBorder="0" applyAlignment="0" applyProtection="0"/>
    <xf numFmtId="0" fontId="5" fillId="0" borderId="0"/>
    <xf numFmtId="0" fontId="7" fillId="0" borderId="0">
      <alignment horizontal="left"/>
    </xf>
    <xf numFmtId="9" fontId="2" fillId="0" borderId="0" applyFont="0" applyFill="0" applyBorder="0" applyAlignment="0" applyProtection="0"/>
    <xf numFmtId="166" fontId="2" fillId="0" borderId="0" applyFont="0" applyFill="0" applyBorder="0" applyAlignment="0" applyProtection="0"/>
    <xf numFmtId="0" fontId="5" fillId="0" borderId="0"/>
    <xf numFmtId="183" fontId="5" fillId="0" borderId="0" applyFont="0" applyFill="0" applyBorder="0" applyAlignment="0" applyProtection="0"/>
    <xf numFmtId="0" fontId="79" fillId="0" borderId="0"/>
    <xf numFmtId="9" fontId="79" fillId="0" borderId="0" applyFont="0" applyFill="0" applyBorder="0" applyAlignment="0" applyProtection="0"/>
    <xf numFmtId="165" fontId="79" fillId="0" borderId="0" applyFont="0" applyFill="0" applyBorder="0" applyAlignment="0" applyProtection="0"/>
    <xf numFmtId="165" fontId="77" fillId="0" borderId="0" applyFont="0" applyFill="0" applyBorder="0" applyAlignment="0" applyProtection="0"/>
    <xf numFmtId="0" fontId="5" fillId="0" borderId="0"/>
    <xf numFmtId="9" fontId="2" fillId="0" borderId="0" applyFont="0" applyFill="0" applyBorder="0" applyAlignment="0" applyProtection="0"/>
    <xf numFmtId="166" fontId="2" fillId="0" borderId="0" applyFont="0" applyFill="0" applyBorder="0" applyAlignment="0" applyProtection="0"/>
    <xf numFmtId="0" fontId="77" fillId="0" borderId="0"/>
    <xf numFmtId="9" fontId="2" fillId="0" borderId="0" applyFont="0" applyFill="0" applyBorder="0" applyAlignment="0" applyProtection="0"/>
    <xf numFmtId="166" fontId="2" fillId="0" borderId="0" applyFont="0" applyFill="0" applyBorder="0" applyAlignment="0" applyProtection="0"/>
    <xf numFmtId="44" fontId="77" fillId="0" borderId="0" applyFont="0" applyFill="0" applyBorder="0" applyAlignment="0" applyProtection="0"/>
    <xf numFmtId="0" fontId="144" fillId="0" borderId="0"/>
    <xf numFmtId="9" fontId="144" fillId="0" borderId="0" applyFont="0" applyFill="0" applyBorder="0" applyAlignment="0" applyProtection="0"/>
    <xf numFmtId="0" fontId="79" fillId="0" borderId="0"/>
    <xf numFmtId="9" fontId="2" fillId="0" borderId="0" applyFont="0" applyFill="0" applyBorder="0" applyAlignment="0" applyProtection="0"/>
    <xf numFmtId="166" fontId="2" fillId="0" borderId="0" applyFont="0" applyFill="0" applyBorder="0" applyAlignment="0" applyProtection="0"/>
    <xf numFmtId="185" fontId="5" fillId="0" borderId="0" applyFont="0" applyFill="0" applyBorder="0" applyAlignment="0" applyProtection="0"/>
    <xf numFmtId="0" fontId="77" fillId="0" borderId="0"/>
    <xf numFmtId="0" fontId="146" fillId="0" borderId="0"/>
    <xf numFmtId="0" fontId="146" fillId="0" borderId="0"/>
    <xf numFmtId="0" fontId="34" fillId="0" borderId="0"/>
    <xf numFmtId="9" fontId="2" fillId="0" borderId="0" applyFont="0" applyFill="0" applyBorder="0" applyAlignment="0" applyProtection="0"/>
    <xf numFmtId="183" fontId="5" fillId="0" borderId="0" applyFont="0" applyFill="0" applyBorder="0" applyAlignment="0" applyProtection="0"/>
    <xf numFmtId="0" fontId="4" fillId="0" borderId="0"/>
    <xf numFmtId="9" fontId="77" fillId="0" borderId="0" applyFont="0" applyFill="0" applyBorder="0" applyAlignment="0" applyProtection="0"/>
    <xf numFmtId="0" fontId="57" fillId="0" borderId="118" applyNumberFormat="0" applyFill="0" applyAlignment="0" applyProtection="0"/>
    <xf numFmtId="0" fontId="5" fillId="18" borderId="119" applyNumberFormat="0" applyFont="0" applyAlignment="0" applyProtection="0"/>
    <xf numFmtId="0" fontId="70" fillId="7" borderId="120" applyNumberFormat="0" applyAlignment="0" applyProtection="0"/>
    <xf numFmtId="0" fontId="71" fillId="19" borderId="120" applyNumberFormat="0" applyAlignment="0" applyProtection="0"/>
    <xf numFmtId="0" fontId="72" fillId="19" borderId="121"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22" applyNumberFormat="0" applyProtection="0">
      <alignment horizontal="left" vertical="center" indent="1"/>
    </xf>
    <xf numFmtId="0" fontId="79" fillId="0" borderId="0"/>
    <xf numFmtId="43" fontId="79" fillId="0" borderId="0" applyFont="0" applyFill="0" applyBorder="0" applyAlignment="0" applyProtection="0"/>
    <xf numFmtId="0" fontId="78" fillId="0" borderId="0" applyNumberFormat="0" applyFill="0" applyBorder="0" applyAlignment="0" applyProtection="0">
      <alignment vertical="top"/>
      <protection locked="0"/>
    </xf>
    <xf numFmtId="9" fontId="2" fillId="0" borderId="0" applyFont="0" applyFill="0" applyBorder="0" applyAlignment="0" applyProtection="0"/>
    <xf numFmtId="166" fontId="2" fillId="0" borderId="0" applyFont="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166" fontId="2" fillId="0" borderId="0" applyFont="0" applyFill="0" applyBorder="0" applyAlignment="0" applyProtection="0"/>
    <xf numFmtId="0" fontId="14" fillId="0" borderId="0"/>
    <xf numFmtId="187" fontId="93" fillId="0" borderId="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57" fillId="0" borderId="1" applyNumberFormat="0" applyFill="0" applyAlignment="0" applyProtection="0"/>
    <xf numFmtId="4" fontId="14" fillId="14" borderId="97" applyNumberFormat="0" applyProtection="0">
      <alignment horizontal="left" vertical="center" indent="1"/>
    </xf>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1" fillId="19" borderId="8" applyNumberFormat="0" applyAlignment="0" applyProtection="0"/>
    <xf numFmtId="0" fontId="5" fillId="18" borderId="6" applyNumberFormat="0" applyFont="0" applyAlignment="0" applyProtection="0"/>
    <xf numFmtId="166" fontId="2" fillId="0" borderId="0" applyFont="0" applyFill="0" applyBorder="0" applyAlignment="0" applyProtection="0"/>
    <xf numFmtId="166" fontId="2" fillId="0" borderId="0" applyFont="0" applyFill="0" applyBorder="0" applyAlignment="0" applyProtection="0"/>
    <xf numFmtId="0" fontId="72" fillId="19" borderId="9" applyNumberFormat="0" applyAlignment="0" applyProtection="0"/>
    <xf numFmtId="0" fontId="70" fillId="7" borderId="8" applyNumberFormat="0" applyAlignment="0" applyProtection="0"/>
    <xf numFmtId="0" fontId="57" fillId="0" borderId="1" applyNumberFormat="0" applyFill="0" applyAlignment="0" applyProtection="0"/>
    <xf numFmtId="4" fontId="14" fillId="14" borderId="97"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0" fontId="151" fillId="0" borderId="0"/>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57" fillId="0" borderId="140" applyNumberFormat="0" applyFill="0" applyAlignment="0" applyProtection="0"/>
    <xf numFmtId="4" fontId="14" fillId="14" borderId="144" applyNumberFormat="0" applyProtection="0">
      <alignment horizontal="left" vertical="center" indent="1"/>
    </xf>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0" fontId="71" fillId="19" borderId="142" applyNumberFormat="0" applyAlignment="0" applyProtection="0"/>
    <xf numFmtId="0" fontId="5" fillId="18" borderId="141" applyNumberFormat="0" applyFont="0" applyAlignment="0" applyProtection="0"/>
    <xf numFmtId="0" fontId="72" fillId="19" borderId="143" applyNumberFormat="0" applyAlignment="0" applyProtection="0"/>
    <xf numFmtId="0" fontId="70" fillId="7" borderId="142" applyNumberFormat="0" applyAlignment="0" applyProtection="0"/>
    <xf numFmtId="0" fontId="57" fillId="0" borderId="140" applyNumberFormat="0" applyFill="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 fillId="0" borderId="0"/>
    <xf numFmtId="9" fontId="2" fillId="0" borderId="0" applyFont="0" applyFill="0" applyBorder="0" applyAlignment="0" applyProtection="0"/>
    <xf numFmtId="166" fontId="2" fillId="0" borderId="0" applyFont="0" applyFill="0" applyBorder="0" applyAlignment="0" applyProtection="0"/>
    <xf numFmtId="0" fontId="68" fillId="0" borderId="0"/>
    <xf numFmtId="0" fontId="34"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0" fontId="71" fillId="19" borderId="197" applyNumberFormat="0" applyAlignment="0" applyProtection="0"/>
    <xf numFmtId="0" fontId="5" fillId="18" borderId="196" applyNumberFormat="0" applyFont="0" applyAlignment="0" applyProtection="0"/>
    <xf numFmtId="0" fontId="72" fillId="19" borderId="198" applyNumberForma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0" fontId="71" fillId="19" borderId="197" applyNumberFormat="0" applyAlignment="0" applyProtection="0"/>
    <xf numFmtId="0" fontId="5" fillId="18" borderId="196" applyNumberFormat="0" applyFont="0" applyAlignment="0" applyProtection="0"/>
    <xf numFmtId="0" fontId="72" fillId="19" borderId="198" applyNumberForma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166" fontId="2" fillId="0" borderId="0" applyFont="0" applyFill="0" applyBorder="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57" fillId="0" borderId="201" applyNumberFormat="0" applyFill="0" applyAlignment="0" applyProtection="0"/>
    <xf numFmtId="4" fontId="14" fillId="14" borderId="200" applyNumberFormat="0" applyProtection="0">
      <alignment horizontal="left" vertical="center" indent="1"/>
    </xf>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0" fontId="71" fillId="19" borderId="203" applyNumberFormat="0" applyAlignment="0" applyProtection="0"/>
    <xf numFmtId="0" fontId="5" fillId="18" borderId="202" applyNumberFormat="0" applyFont="0" applyAlignment="0" applyProtection="0"/>
    <xf numFmtId="0" fontId="72" fillId="19" borderId="204" applyNumberFormat="0" applyAlignment="0" applyProtection="0"/>
    <xf numFmtId="0" fontId="70" fillId="7" borderId="203" applyNumberFormat="0" applyAlignment="0" applyProtection="0"/>
    <xf numFmtId="0" fontId="57" fillId="0" borderId="201" applyNumberFormat="0" applyFill="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43" fontId="168" fillId="0" borderId="0" applyFont="0" applyFill="0" applyBorder="0" applyAlignment="0" applyProtection="0"/>
    <xf numFmtId="43" fontId="146" fillId="0" borderId="0" applyFont="0" applyFill="0" applyBorder="0" applyAlignment="0" applyProtection="0"/>
    <xf numFmtId="0" fontId="168" fillId="0" borderId="0"/>
    <xf numFmtId="0" fontId="173" fillId="0" borderId="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166" fontId="2" fillId="0" borderId="0" applyFont="0" applyFill="0" applyBorder="0" applyAlignment="0" applyProtection="0"/>
    <xf numFmtId="4" fontId="14" fillId="14" borderId="251" applyNumberFormat="0" applyProtection="0">
      <alignment horizontal="left" vertical="center" indent="1"/>
    </xf>
    <xf numFmtId="4" fontId="14" fillId="14" borderId="231" applyNumberFormat="0" applyProtection="0">
      <alignment horizontal="left" vertical="center" indent="1"/>
    </xf>
    <xf numFmtId="0" fontId="57" fillId="0" borderId="232" applyNumberFormat="0" applyFill="0" applyAlignment="0" applyProtection="0"/>
    <xf numFmtId="0" fontId="5" fillId="18" borderId="233" applyNumberFormat="0" applyFont="0" applyAlignment="0" applyProtection="0"/>
    <xf numFmtId="0" fontId="70" fillId="7" borderId="234" applyNumberFormat="0" applyAlignment="0" applyProtection="0"/>
    <xf numFmtId="0" fontId="71" fillId="19" borderId="234" applyNumberFormat="0" applyAlignment="0" applyProtection="0"/>
    <xf numFmtId="0" fontId="72" fillId="19" borderId="235" applyNumberFormat="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57" fillId="0" borderId="227" applyNumberFormat="0" applyFill="0" applyAlignment="0" applyProtection="0"/>
    <xf numFmtId="4" fontId="14" fillId="14" borderId="231" applyNumberFormat="0" applyProtection="0">
      <alignment horizontal="left" vertical="center" indent="1"/>
    </xf>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0" fontId="71" fillId="19" borderId="229" applyNumberFormat="0" applyAlignment="0" applyProtection="0"/>
    <xf numFmtId="0" fontId="5" fillId="18" borderId="228" applyNumberFormat="0" applyFont="0" applyAlignment="0" applyProtection="0"/>
    <xf numFmtId="0" fontId="72" fillId="19" borderId="230" applyNumberFormat="0" applyAlignment="0" applyProtection="0"/>
    <xf numFmtId="0" fontId="70" fillId="7" borderId="229" applyNumberFormat="0" applyAlignment="0" applyProtection="0"/>
    <xf numFmtId="0" fontId="57" fillId="0" borderId="227" applyNumberFormat="0" applyFill="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57" fillId="0" borderId="236" applyNumberFormat="0" applyFill="0" applyAlignment="0" applyProtection="0"/>
    <xf numFmtId="4" fontId="14" fillId="14" borderId="240" applyNumberFormat="0" applyProtection="0">
      <alignment horizontal="left" vertical="center" indent="1"/>
    </xf>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0" fontId="71" fillId="19" borderId="238" applyNumberFormat="0" applyAlignment="0" applyProtection="0"/>
    <xf numFmtId="0" fontId="5" fillId="18" borderId="237" applyNumberFormat="0" applyFont="0" applyAlignment="0" applyProtection="0"/>
    <xf numFmtId="0" fontId="72" fillId="19" borderId="239" applyNumberFormat="0" applyAlignment="0" applyProtection="0"/>
    <xf numFmtId="0" fontId="70" fillId="7" borderId="238" applyNumberFormat="0" applyAlignment="0" applyProtection="0"/>
    <xf numFmtId="0" fontId="57" fillId="0" borderId="236" applyNumberFormat="0" applyFill="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66" applyNumberFormat="0" applyFill="0" applyAlignment="0" applyProtection="0"/>
    <xf numFmtId="0" fontId="72" fillId="19" borderId="269" applyNumberFormat="0" applyAlignment="0" applyProtection="0"/>
    <xf numFmtId="0" fontId="57" fillId="0" borderId="266" applyNumberFormat="0" applyFill="0" applyAlignment="0" applyProtection="0"/>
    <xf numFmtId="0" fontId="5" fillId="18" borderId="267" applyNumberFormat="0" applyFont="0" applyAlignment="0" applyProtection="0"/>
    <xf numFmtId="0" fontId="70" fillId="7" borderId="268" applyNumberForma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0" fillId="7" borderId="268" applyNumberFormat="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57" fillId="0" borderId="266" applyNumberFormat="0" applyFill="0" applyAlignment="0" applyProtection="0"/>
    <xf numFmtId="0" fontId="72" fillId="19" borderId="269" applyNumberFormat="0" applyAlignment="0" applyProtection="0"/>
    <xf numFmtId="4" fontId="14" fillId="14" borderId="270" applyNumberFormat="0" applyProtection="0">
      <alignment horizontal="left" vertical="center" indent="1"/>
    </xf>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57" fillId="0" borderId="256" applyNumberFormat="0" applyFill="0" applyAlignment="0" applyProtection="0"/>
    <xf numFmtId="0" fontId="70" fillId="7" borderId="258" applyNumberFormat="0" applyAlignment="0" applyProtection="0"/>
    <xf numFmtId="0" fontId="72" fillId="19" borderId="259" applyNumberFormat="0" applyAlignment="0" applyProtection="0"/>
    <xf numFmtId="0" fontId="5" fillId="18" borderId="257" applyNumberFormat="0" applyFont="0" applyAlignment="0" applyProtection="0"/>
    <xf numFmtId="0" fontId="71" fillId="19" borderId="258" applyNumberFormat="0" applyAlignment="0" applyProtection="0"/>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4" fontId="14" fillId="14" borderId="260" applyNumberFormat="0" applyProtection="0">
      <alignment horizontal="left" vertical="center" indent="1"/>
    </xf>
    <xf numFmtId="0" fontId="57" fillId="0" borderId="256" applyNumberFormat="0" applyFill="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57" fillId="0" borderId="247" applyNumberFormat="0" applyFill="0" applyAlignment="0" applyProtection="0"/>
    <xf numFmtId="0" fontId="70" fillId="7" borderId="249" applyNumberFormat="0" applyAlignment="0" applyProtection="0"/>
    <xf numFmtId="0" fontId="72" fillId="19" borderId="250" applyNumberFormat="0" applyAlignment="0" applyProtection="0"/>
    <xf numFmtId="0" fontId="5" fillId="18" borderId="248" applyNumberFormat="0" applyFont="0" applyAlignment="0" applyProtection="0"/>
    <xf numFmtId="0" fontId="71" fillId="19" borderId="249" applyNumberFormat="0" applyAlignment="0" applyProtection="0"/>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4" fontId="14" fillId="14" borderId="251" applyNumberFormat="0" applyProtection="0">
      <alignment horizontal="left" vertical="center" indent="1"/>
    </xf>
    <xf numFmtId="0" fontId="57" fillId="0" borderId="247" applyNumberFormat="0" applyFill="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72" fillId="19" borderId="255" applyNumberFormat="0" applyAlignment="0" applyProtection="0"/>
    <xf numFmtId="0" fontId="71" fillId="19" borderId="254" applyNumberFormat="0" applyAlignment="0" applyProtection="0"/>
    <xf numFmtId="0" fontId="70" fillId="7" borderId="254" applyNumberFormat="0" applyAlignment="0" applyProtection="0"/>
    <xf numFmtId="0" fontId="5" fillId="18" borderId="253" applyNumberFormat="0" applyFont="0" applyAlignment="0" applyProtection="0"/>
    <xf numFmtId="0" fontId="57" fillId="0" borderId="252" applyNumberFormat="0" applyFill="0" applyAlignment="0" applyProtection="0"/>
    <xf numFmtId="166" fontId="2" fillId="0" borderId="0" applyFont="0" applyFill="0" applyBorder="0" applyAlignment="0" applyProtection="0"/>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166" fontId="2" fillId="0" borderId="0" applyFont="0" applyFill="0" applyBorder="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70" fillId="7" borderId="268" applyNumberFormat="0" applyAlignment="0" applyProtection="0"/>
    <xf numFmtId="0" fontId="71" fillId="19" borderId="268" applyNumberFormat="0" applyAlignment="0" applyProtection="0"/>
    <xf numFmtId="0" fontId="5" fillId="18" borderId="267" applyNumberFormat="0" applyFont="0" applyAlignment="0" applyProtection="0"/>
    <xf numFmtId="0" fontId="5" fillId="18" borderId="267" applyNumberFormat="0" applyFont="0" applyAlignment="0" applyProtection="0"/>
    <xf numFmtId="0" fontId="71" fillId="19" borderId="268" applyNumberFormat="0" applyAlignment="0" applyProtection="0"/>
    <xf numFmtId="0" fontId="57" fillId="0" borderId="266" applyNumberFormat="0" applyFill="0" applyAlignment="0" applyProtection="0"/>
    <xf numFmtId="0" fontId="70" fillId="7" borderId="268" applyNumberFormat="0" applyAlignment="0" applyProtection="0"/>
    <xf numFmtId="0" fontId="71" fillId="19" borderId="268" applyNumberFormat="0" applyAlignment="0" applyProtection="0"/>
    <xf numFmtId="0" fontId="5" fillId="18" borderId="267" applyNumberFormat="0" applyFont="0" applyAlignment="0" applyProtection="0"/>
    <xf numFmtId="0" fontId="70" fillId="7" borderId="268" applyNumberFormat="0" applyAlignment="0" applyProtection="0"/>
    <xf numFmtId="0" fontId="72" fillId="19" borderId="269" applyNumberFormat="0" applyAlignment="0" applyProtection="0"/>
    <xf numFmtId="0" fontId="71" fillId="19" borderId="268" applyNumberFormat="0" applyAlignment="0" applyProtection="0"/>
    <xf numFmtId="4" fontId="14" fillId="14" borderId="270" applyNumberFormat="0" applyProtection="0">
      <alignment horizontal="left" vertical="center" indent="1"/>
    </xf>
    <xf numFmtId="0" fontId="5" fillId="18" borderId="267" applyNumberFormat="0" applyFont="0" applyAlignment="0" applyProtection="0"/>
    <xf numFmtId="0" fontId="70" fillId="7" borderId="268" applyNumberFormat="0" applyAlignment="0" applyProtection="0"/>
    <xf numFmtId="0" fontId="70" fillId="7" borderId="268" applyNumberFormat="0" applyAlignment="0" applyProtection="0"/>
    <xf numFmtId="0" fontId="72" fillId="19" borderId="269" applyNumberFormat="0" applyAlignment="0" applyProtection="0"/>
    <xf numFmtId="0" fontId="71" fillId="19" borderId="268" applyNumberFormat="0" applyAlignment="0" applyProtection="0"/>
    <xf numFmtId="0" fontId="57" fillId="0" borderId="266" applyNumberFormat="0" applyFill="0" applyAlignment="0" applyProtection="0"/>
    <xf numFmtId="0" fontId="70" fillId="7" borderId="268" applyNumberFormat="0" applyAlignment="0" applyProtection="0"/>
    <xf numFmtId="0" fontId="71" fillId="19" borderId="268" applyNumberFormat="0" applyAlignment="0" applyProtection="0"/>
    <xf numFmtId="4" fontId="14" fillId="14" borderId="270" applyNumberFormat="0" applyProtection="0">
      <alignment horizontal="left" vertical="center" indent="1"/>
    </xf>
    <xf numFmtId="0" fontId="72" fillId="19" borderId="269" applyNumberFormat="0" applyAlignment="0" applyProtection="0"/>
    <xf numFmtId="0" fontId="57" fillId="0" borderId="266" applyNumberFormat="0" applyFill="0" applyAlignment="0" applyProtection="0"/>
    <xf numFmtId="0" fontId="72" fillId="19" borderId="269" applyNumberFormat="0" applyAlignment="0" applyProtection="0"/>
    <xf numFmtId="0" fontId="71" fillId="19" borderId="268" applyNumberForma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71" fillId="19" borderId="268" applyNumberFormat="0" applyAlignment="0" applyProtection="0"/>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0" fontId="71" fillId="19" borderId="244" applyNumberFormat="0" applyAlignment="0" applyProtection="0"/>
    <xf numFmtId="0" fontId="5" fillId="18" borderId="243" applyNumberFormat="0" applyFont="0" applyAlignment="0" applyProtection="0"/>
    <xf numFmtId="0" fontId="72" fillId="19" borderId="245" applyNumberForma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0" fontId="71" fillId="19" borderId="244" applyNumberFormat="0" applyAlignment="0" applyProtection="0"/>
    <xf numFmtId="0" fontId="5" fillId="18" borderId="243" applyNumberFormat="0" applyFont="0" applyAlignment="0" applyProtection="0"/>
    <xf numFmtId="0" fontId="72" fillId="19" borderId="245" applyNumberForma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0" fontId="71" fillId="19" borderId="244" applyNumberFormat="0" applyAlignment="0" applyProtection="0"/>
    <xf numFmtId="0" fontId="5" fillId="18" borderId="243" applyNumberFormat="0" applyFont="0" applyAlignment="0" applyProtection="0"/>
    <xf numFmtId="0" fontId="72" fillId="19" borderId="245" applyNumberForma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3" fillId="0" borderId="0"/>
    <xf numFmtId="0" fontId="14" fillId="0" borderId="0"/>
    <xf numFmtId="166" fontId="34" fillId="0" borderId="0" applyFont="0" applyFill="0" applyBorder="0" applyAlignment="0" applyProtection="0"/>
    <xf numFmtId="0" fontId="77" fillId="0" borderId="0"/>
    <xf numFmtId="43" fontId="77" fillId="0" borderId="0" applyFont="0" applyFill="0" applyBorder="0" applyAlignment="0" applyProtection="0"/>
    <xf numFmtId="0" fontId="176" fillId="0" borderId="0" applyNumberFormat="0" applyFill="0" applyBorder="0" applyAlignment="0" applyProtection="0"/>
    <xf numFmtId="9" fontId="34" fillId="0" borderId="0" applyFont="0" applyFill="0" applyBorder="0" applyAlignment="0" applyProtection="0"/>
    <xf numFmtId="0" fontId="34" fillId="0" borderId="0" applyProtection="0"/>
    <xf numFmtId="0" fontId="34" fillId="0" borderId="0"/>
    <xf numFmtId="0" fontId="177" fillId="0" borderId="0">
      <alignment horizontal="left" vertical="top" wrapText="1"/>
    </xf>
    <xf numFmtId="9" fontId="34" fillId="0" borderId="0" applyFont="0" applyFill="0" applyBorder="0" applyAlignment="0" applyProtection="0"/>
    <xf numFmtId="166" fontId="34" fillId="0" borderId="0" applyFont="0" applyFill="0" applyBorder="0" applyAlignment="0" applyProtection="0"/>
    <xf numFmtId="0" fontId="77" fillId="0" borderId="0"/>
    <xf numFmtId="0" fontId="113" fillId="0" borderId="0"/>
    <xf numFmtId="0" fontId="175" fillId="0" borderId="0">
      <alignment horizontal="right" vertical="top"/>
    </xf>
    <xf numFmtId="0" fontId="178" fillId="0" borderId="0">
      <alignment horizontal="center" vertical="top"/>
    </xf>
    <xf numFmtId="0" fontId="87" fillId="0" borderId="0">
      <alignment horizontal="left" vertical="top"/>
    </xf>
    <xf numFmtId="0" fontId="178" fillId="0" borderId="0">
      <alignment horizontal="center" vertical="top"/>
    </xf>
    <xf numFmtId="0" fontId="178" fillId="0" borderId="0">
      <alignment horizontal="right" vertical="center"/>
    </xf>
    <xf numFmtId="0" fontId="87" fillId="0" borderId="0">
      <alignment horizontal="left" vertical="center"/>
    </xf>
    <xf numFmtId="0" fontId="178" fillId="0" borderId="0">
      <alignment horizontal="center" vertical="center"/>
    </xf>
    <xf numFmtId="0" fontId="178" fillId="0" borderId="0">
      <alignment horizontal="center" vertical="center"/>
    </xf>
    <xf numFmtId="0" fontId="178" fillId="0" borderId="0">
      <alignment horizontal="right" vertical="top"/>
    </xf>
    <xf numFmtId="0" fontId="87" fillId="0" borderId="0">
      <alignment horizontal="left" vertical="top"/>
    </xf>
    <xf numFmtId="0" fontId="178" fillId="0" borderId="0">
      <alignment horizontal="center" vertical="top"/>
    </xf>
    <xf numFmtId="0" fontId="178" fillId="0" borderId="0">
      <alignment horizontal="center" vertical="top"/>
    </xf>
    <xf numFmtId="0" fontId="179" fillId="0" borderId="0">
      <alignment horizontal="left" vertical="top"/>
    </xf>
    <xf numFmtId="0" fontId="34" fillId="0" borderId="0"/>
    <xf numFmtId="0" fontId="77" fillId="0" borderId="0"/>
    <xf numFmtId="43" fontId="77" fillId="0" borderId="0" applyFont="0" applyFill="0" applyBorder="0" applyAlignment="0" applyProtection="0"/>
    <xf numFmtId="0" fontId="77"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0" fontId="71" fillId="19" borderId="261" applyNumberFormat="0" applyAlignment="0" applyProtection="0"/>
    <xf numFmtId="0" fontId="5" fillId="18" borderId="263" applyNumberFormat="0" applyFont="0" applyAlignment="0" applyProtection="0"/>
    <xf numFmtId="0" fontId="72" fillId="19" borderId="264" applyNumberForma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0" fontId="71" fillId="19" borderId="261" applyNumberFormat="0" applyAlignment="0" applyProtection="0"/>
    <xf numFmtId="0" fontId="5" fillId="18" borderId="263" applyNumberFormat="0" applyFont="0" applyAlignment="0" applyProtection="0"/>
    <xf numFmtId="0" fontId="72" fillId="19" borderId="264" applyNumberForma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0" fontId="71" fillId="19" borderId="261" applyNumberFormat="0" applyAlignment="0" applyProtection="0"/>
    <xf numFmtId="0" fontId="5" fillId="18" borderId="263" applyNumberFormat="0" applyFont="0" applyAlignment="0" applyProtection="0"/>
    <xf numFmtId="0" fontId="72" fillId="19" borderId="264" applyNumberForma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0" fontId="71" fillId="19" borderId="274" applyNumberFormat="0" applyAlignment="0" applyProtection="0"/>
    <xf numFmtId="0" fontId="5" fillId="18" borderId="273" applyNumberFormat="0" applyFont="0" applyAlignment="0" applyProtection="0"/>
    <xf numFmtId="0" fontId="72" fillId="19" borderId="275" applyNumberForma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0" fontId="71" fillId="19" borderId="274" applyNumberFormat="0" applyAlignment="0" applyProtection="0"/>
    <xf numFmtId="0" fontId="5" fillId="18" borderId="273" applyNumberFormat="0" applyFont="0" applyAlignment="0" applyProtection="0"/>
    <xf numFmtId="0" fontId="72" fillId="19" borderId="275" applyNumberForma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0" fontId="71" fillId="19" borderId="274" applyNumberFormat="0" applyAlignment="0" applyProtection="0"/>
    <xf numFmtId="0" fontId="5" fillId="18" borderId="273" applyNumberFormat="0" applyFont="0" applyAlignment="0" applyProtection="0"/>
    <xf numFmtId="0" fontId="72" fillId="19" borderId="275" applyNumberForma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166" fontId="2" fillId="0" borderId="0" applyFont="0" applyFill="0" applyBorder="0" applyAlignment="0" applyProtection="0"/>
    <xf numFmtId="4" fontId="14" fillId="14" borderId="287" applyNumberFormat="0" applyProtection="0">
      <alignment horizontal="left" vertical="center" indent="1"/>
    </xf>
    <xf numFmtId="0" fontId="57" fillId="0" borderId="288" applyNumberFormat="0" applyFill="0" applyAlignment="0" applyProtection="0"/>
    <xf numFmtId="0" fontId="5" fillId="18" borderId="289" applyNumberFormat="0" applyFont="0" applyAlignment="0" applyProtection="0"/>
    <xf numFmtId="0" fontId="70" fillId="7" borderId="290" applyNumberFormat="0" applyAlignment="0" applyProtection="0"/>
    <xf numFmtId="0" fontId="71" fillId="19" borderId="290" applyNumberFormat="0" applyAlignment="0" applyProtection="0"/>
    <xf numFmtId="0" fontId="72" fillId="19" borderId="291" applyNumberFormat="0" applyAlignment="0" applyProtection="0"/>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57" fillId="0" borderId="292" applyNumberFormat="0" applyFill="0" applyAlignment="0" applyProtection="0"/>
    <xf numFmtId="4" fontId="14" fillId="14" borderId="296" applyNumberFormat="0" applyProtection="0">
      <alignment horizontal="left" vertical="center" indent="1"/>
    </xf>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0" fontId="71" fillId="19" borderId="294" applyNumberFormat="0" applyAlignment="0" applyProtection="0"/>
    <xf numFmtId="0" fontId="5" fillId="18" borderId="293" applyNumberFormat="0" applyFont="0" applyAlignment="0" applyProtection="0"/>
    <xf numFmtId="0" fontId="72" fillId="19" borderId="295" applyNumberFormat="0" applyAlignment="0" applyProtection="0"/>
    <xf numFmtId="0" fontId="70" fillId="7" borderId="294" applyNumberFormat="0" applyAlignment="0" applyProtection="0"/>
    <xf numFmtId="0" fontId="57" fillId="0" borderId="292" applyNumberFormat="0" applyFill="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1" fillId="0" borderId="0" applyNumberFormat="0" applyFill="0" applyBorder="0" applyAlignment="0" applyProtection="0"/>
    <xf numFmtId="0" fontId="184" fillId="55" borderId="0" applyNumberFormat="0" applyBorder="0" applyAlignment="0" applyProtection="0"/>
    <xf numFmtId="0" fontId="167" fillId="0" borderId="286" applyNumberFormat="0" applyFill="0" applyAlignment="0" applyProtection="0"/>
    <xf numFmtId="0" fontId="180" fillId="0" borderId="278" applyNumberFormat="0" applyFill="0" applyAlignment="0" applyProtection="0"/>
    <xf numFmtId="0" fontId="193" fillId="80" borderId="0" applyNumberFormat="0" applyBorder="0" applyAlignment="0" applyProtection="0"/>
    <xf numFmtId="0" fontId="193" fillId="64" borderId="0" applyNumberFormat="0" applyBorder="0" applyAlignment="0" applyProtection="0"/>
    <xf numFmtId="0" fontId="193" fillId="71" borderId="0" applyNumberFormat="0" applyBorder="0" applyAlignment="0" applyProtection="0"/>
    <xf numFmtId="0" fontId="79" fillId="82" borderId="0" applyNumberFormat="0" applyBorder="0" applyAlignment="0" applyProtection="0"/>
    <xf numFmtId="0" fontId="79" fillId="66" borderId="0" applyNumberFormat="0" applyBorder="0" applyAlignment="0" applyProtection="0"/>
    <xf numFmtId="0" fontId="79" fillId="73" borderId="0" applyNumberFormat="0" applyBorder="0" applyAlignment="0" applyProtection="0"/>
    <xf numFmtId="43" fontId="79" fillId="0" borderId="0" applyFont="0" applyFill="0" applyBorder="0" applyAlignment="0" applyProtection="0"/>
    <xf numFmtId="0" fontId="79" fillId="0" borderId="0"/>
    <xf numFmtId="0" fontId="93"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3" fillId="75" borderId="0" applyNumberFormat="0" applyBorder="0" applyAlignment="0" applyProtection="0"/>
    <xf numFmtId="0" fontId="189" fillId="0" borderId="283" applyNumberFormat="0" applyFill="0" applyAlignment="0" applyProtection="0"/>
    <xf numFmtId="0" fontId="185" fillId="56" borderId="0" applyNumberFormat="0" applyBorder="0" applyAlignment="0" applyProtection="0"/>
    <xf numFmtId="0" fontId="182" fillId="0" borderId="0" applyNumberFormat="0" applyFill="0" applyBorder="0" applyAlignment="0" applyProtection="0"/>
    <xf numFmtId="0" fontId="188" fillId="30" borderId="281" applyNumberFormat="0" applyAlignment="0" applyProtection="0"/>
    <xf numFmtId="0" fontId="193" fillId="76" borderId="0" applyNumberFormat="0" applyBorder="0" applyAlignment="0" applyProtection="0"/>
    <xf numFmtId="0" fontId="193" fillId="60" borderId="0" applyNumberFormat="0" applyBorder="0" applyAlignment="0" applyProtection="0"/>
    <xf numFmtId="0" fontId="79" fillId="78" borderId="0" applyNumberFormat="0" applyBorder="0" applyAlignment="0" applyProtection="0"/>
    <xf numFmtId="0" fontId="79" fillId="62" borderId="0" applyNumberFormat="0" applyBorder="0" applyAlignment="0" applyProtection="0"/>
    <xf numFmtId="0" fontId="79" fillId="69" borderId="0" applyNumberFormat="0" applyBorder="0" applyAlignment="0" applyProtection="0"/>
    <xf numFmtId="0" fontId="93" fillId="0" borderId="0"/>
    <xf numFmtId="193" fontId="93" fillId="0" borderId="0" applyFont="0" applyFill="0" applyBorder="0" applyAlignment="0" applyProtection="0"/>
    <xf numFmtId="166" fontId="34" fillId="0" borderId="0" applyFont="0" applyFill="0" applyBorder="0" applyAlignment="0" applyProtection="0"/>
    <xf numFmtId="0" fontId="93" fillId="0" borderId="0"/>
    <xf numFmtId="0" fontId="194" fillId="0" borderId="0" applyNumberFormat="0" applyFill="0" applyBorder="0" applyAlignment="0" applyProtection="0"/>
    <xf numFmtId="0" fontId="79" fillId="65" borderId="0" applyNumberFormat="0" applyBorder="0" applyAlignment="0" applyProtection="0"/>
    <xf numFmtId="0" fontId="79" fillId="81" borderId="0" applyNumberFormat="0" applyBorder="0" applyAlignment="0" applyProtection="0"/>
    <xf numFmtId="0" fontId="79" fillId="74" borderId="0" applyNumberFormat="0" applyBorder="0" applyAlignment="0" applyProtection="0"/>
    <xf numFmtId="0" fontId="193" fillId="67" borderId="0" applyNumberFormat="0" applyBorder="0" applyAlignment="0" applyProtection="0"/>
    <xf numFmtId="0" fontId="193" fillId="83" borderId="0" applyNumberFormat="0" applyBorder="0" applyAlignment="0" applyProtection="0"/>
    <xf numFmtId="0" fontId="193" fillId="72" borderId="0" applyNumberFormat="0" applyBorder="0" applyAlignment="0" applyProtection="0"/>
    <xf numFmtId="0" fontId="187" fillId="30" borderId="282" applyNumberFormat="0" applyAlignment="0" applyProtection="0"/>
    <xf numFmtId="0" fontId="182" fillId="0" borderId="280" applyNumberFormat="0" applyFill="0" applyAlignment="0" applyProtection="0"/>
    <xf numFmtId="0" fontId="194" fillId="0" borderId="0" applyNumberFormat="0" applyFill="0" applyBorder="0" applyAlignment="0" applyProtection="0"/>
    <xf numFmtId="0" fontId="79" fillId="59" borderId="285" applyNumberFormat="0" applyFont="0" applyAlignment="0" applyProtection="0"/>
    <xf numFmtId="0" fontId="93" fillId="0" borderId="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77" fillId="0" borderId="0"/>
    <xf numFmtId="0" fontId="93" fillId="0" borderId="0"/>
    <xf numFmtId="0" fontId="79" fillId="61" borderId="0" applyNumberFormat="0" applyBorder="0" applyAlignment="0" applyProtection="0"/>
    <xf numFmtId="0" fontId="79" fillId="77" borderId="0" applyNumberFormat="0" applyBorder="0" applyAlignment="0" applyProtection="0"/>
    <xf numFmtId="0" fontId="79" fillId="70" borderId="0" applyNumberFormat="0" applyBorder="0" applyAlignment="0" applyProtection="0"/>
    <xf numFmtId="0" fontId="193" fillId="63" borderId="0" applyNumberFormat="0" applyBorder="0" applyAlignment="0" applyProtection="0"/>
    <xf numFmtId="0" fontId="193" fillId="79" borderId="0" applyNumberFormat="0" applyBorder="0" applyAlignment="0" applyProtection="0"/>
    <xf numFmtId="0" fontId="193" fillId="68" borderId="0" applyNumberFormat="0" applyBorder="0" applyAlignment="0" applyProtection="0"/>
    <xf numFmtId="0" fontId="186" fillId="57" borderId="281" applyNumberFormat="0" applyAlignment="0" applyProtection="0"/>
    <xf numFmtId="0" fontId="181" fillId="0" borderId="279" applyNumberFormat="0" applyFill="0" applyAlignment="0" applyProtection="0"/>
    <xf numFmtId="0" fontId="190" fillId="58" borderId="284" applyNumberFormat="0" applyAlignment="0" applyProtection="0"/>
    <xf numFmtId="0" fontId="192" fillId="0" borderId="0" applyNumberFormat="0" applyFill="0" applyBorder="0" applyAlignment="0" applyProtection="0"/>
    <xf numFmtId="0" fontId="183" fillId="54" borderId="0" applyNumberFormat="0" applyBorder="0" applyAlignment="0" applyProtection="0"/>
    <xf numFmtId="43" fontId="79" fillId="0" borderId="0" applyFont="0" applyFill="0" applyBorder="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0" fontId="195" fillId="0" borderId="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2" fillId="19" borderId="302"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0" fillId="7" borderId="301"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72" fillId="19" borderId="302" applyNumberFormat="0" applyAlignment="0" applyProtection="0"/>
    <xf numFmtId="0" fontId="5" fillId="18" borderId="300" applyNumberFormat="0" applyFon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72" fillId="19" borderId="302" applyNumberFormat="0" applyAlignment="0" applyProtection="0"/>
    <xf numFmtId="0" fontId="5" fillId="18" borderId="300" applyNumberFormat="0" applyFon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70" fillId="7" borderId="301" applyNumberFormat="0" applyAlignment="0" applyProtection="0"/>
    <xf numFmtId="0" fontId="71" fillId="19" borderId="301" applyNumberFormat="0" applyAlignment="0" applyProtection="0"/>
    <xf numFmtId="0" fontId="5" fillId="18" borderId="300" applyNumberFormat="0" applyFont="0" applyAlignment="0" applyProtection="0"/>
    <xf numFmtId="0" fontId="5" fillId="18" borderId="300" applyNumberFormat="0" applyFont="0" applyAlignment="0" applyProtection="0"/>
    <xf numFmtId="0" fontId="71" fillId="19" borderId="301" applyNumberFormat="0" applyAlignment="0" applyProtection="0"/>
    <xf numFmtId="0" fontId="57" fillId="0" borderId="299" applyNumberFormat="0" applyFill="0" applyAlignment="0" applyProtection="0"/>
    <xf numFmtId="0" fontId="70" fillId="7" borderId="301" applyNumberFormat="0" applyAlignment="0" applyProtection="0"/>
    <xf numFmtId="0" fontId="71" fillId="19" borderId="301" applyNumberFormat="0" applyAlignment="0" applyProtection="0"/>
    <xf numFmtId="0" fontId="5" fillId="18" borderId="300" applyNumberFormat="0" applyFont="0" applyAlignment="0" applyProtection="0"/>
    <xf numFmtId="0" fontId="70" fillId="7" borderId="301" applyNumberFormat="0" applyAlignment="0" applyProtection="0"/>
    <xf numFmtId="0" fontId="72" fillId="19" borderId="302"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0" fillId="7" borderId="301" applyNumberFormat="0" applyAlignment="0" applyProtection="0"/>
    <xf numFmtId="0" fontId="72" fillId="19" borderId="302" applyNumberFormat="0" applyAlignment="0" applyProtection="0"/>
    <xf numFmtId="0" fontId="71" fillId="19" borderId="301" applyNumberFormat="0" applyAlignment="0" applyProtection="0"/>
    <xf numFmtId="0" fontId="57" fillId="0" borderId="299" applyNumberFormat="0" applyFill="0" applyAlignment="0" applyProtection="0"/>
    <xf numFmtId="0" fontId="70" fillId="7" borderId="301"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57" fillId="0" borderId="299" applyNumberFormat="0" applyFill="0" applyAlignment="0" applyProtection="0"/>
    <xf numFmtId="0" fontId="72" fillId="19" borderId="302" applyNumberFormat="0" applyAlignment="0" applyProtection="0"/>
    <xf numFmtId="0" fontId="71" fillId="19"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4" fillId="0" borderId="0"/>
    <xf numFmtId="0" fontId="72" fillId="19" borderId="320" applyNumberFormat="0" applyAlignment="0" applyProtection="0"/>
    <xf numFmtId="0" fontId="72" fillId="19" borderId="320" applyNumberFormat="0" applyAlignment="0" applyProtection="0"/>
    <xf numFmtId="0" fontId="71" fillId="19" borderId="319" applyNumberFormat="0" applyAlignment="0" applyProtection="0"/>
    <xf numFmtId="4" fontId="14" fillId="14" borderId="318" applyNumberFormat="0" applyProtection="0">
      <alignment horizontal="left" vertical="center" indent="1"/>
    </xf>
    <xf numFmtId="0" fontId="70" fillId="7" borderId="319" applyNumberFormat="0" applyAlignment="0" applyProtection="0"/>
    <xf numFmtId="0" fontId="72" fillId="19" borderId="330" applyNumberFormat="0" applyAlignment="0" applyProtection="0"/>
    <xf numFmtId="0" fontId="72" fillId="19" borderId="330" applyNumberFormat="0" applyAlignment="0" applyProtection="0"/>
    <xf numFmtId="0" fontId="70" fillId="7" borderId="319" applyNumberFormat="0" applyAlignment="0" applyProtection="0"/>
    <xf numFmtId="0" fontId="70" fillId="7" borderId="319" applyNumberFormat="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0" fontId="72" fillId="19" borderId="330" applyNumberFormat="0" applyAlignment="0" applyProtection="0"/>
    <xf numFmtId="0" fontId="72" fillId="19" borderId="330"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2" fillId="19" borderId="330" applyNumberFormat="0" applyAlignment="0" applyProtection="0"/>
    <xf numFmtId="0" fontId="72" fillId="19" borderId="330"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72" fillId="19" borderId="330" applyNumberForma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72" fillId="19" borderId="330" applyNumberFormat="0" applyAlignment="0" applyProtection="0"/>
    <xf numFmtId="0" fontId="72" fillId="19" borderId="330" applyNumberFormat="0" applyAlignment="0" applyProtection="0"/>
    <xf numFmtId="0" fontId="72" fillId="19" borderId="330"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41" fontId="77" fillId="0" borderId="0" applyFont="0" applyFill="0" applyBorder="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3" fontId="79" fillId="0" borderId="0" applyFont="0" applyFill="0" applyBorder="0" applyAlignment="0" applyProtection="0"/>
    <xf numFmtId="4" fontId="14" fillId="14" borderId="328" applyNumberFormat="0" applyProtection="0">
      <alignment horizontal="left" vertical="center" indent="1"/>
    </xf>
    <xf numFmtId="4" fontId="14" fillId="14" borderId="328" applyNumberFormat="0" applyProtection="0">
      <alignment horizontal="left" vertical="center" indent="1"/>
    </xf>
    <xf numFmtId="0" fontId="71" fillId="19" borderId="329" applyNumberFormat="0" applyAlignment="0" applyProtection="0"/>
    <xf numFmtId="0" fontId="72" fillId="19" borderId="330" applyNumberFormat="0" applyAlignment="0" applyProtection="0"/>
    <xf numFmtId="0" fontId="72" fillId="19" borderId="330" applyNumberFormat="0" applyAlignment="0" applyProtection="0"/>
    <xf numFmtId="44" fontId="77" fillId="0" borderId="0" applyFont="0" applyFill="0" applyBorder="0" applyAlignment="0" applyProtection="0"/>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57" fillId="0" borderId="306" applyNumberFormat="0" applyFill="0" applyAlignment="0" applyProtection="0"/>
    <xf numFmtId="4" fontId="14" fillId="14" borderId="308" applyNumberFormat="0" applyProtection="0">
      <alignment horizontal="left" vertical="center" indent="1"/>
    </xf>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0" fontId="71" fillId="19" borderId="309" applyNumberFormat="0" applyAlignment="0" applyProtection="0"/>
    <xf numFmtId="0" fontId="5" fillId="18" borderId="307" applyNumberFormat="0" applyFont="0" applyAlignment="0" applyProtection="0"/>
    <xf numFmtId="0" fontId="72" fillId="19" borderId="310" applyNumberFormat="0" applyAlignment="0" applyProtection="0"/>
    <xf numFmtId="0" fontId="70" fillId="7" borderId="309" applyNumberFormat="0" applyAlignment="0" applyProtection="0"/>
    <xf numFmtId="0" fontId="57" fillId="0" borderId="306" applyNumberFormat="0" applyFill="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70" fillId="7" borderId="319" applyNumberFormat="0" applyAlignment="0" applyProtection="0"/>
    <xf numFmtId="43" fontId="77" fillId="0" borderId="0" applyFont="0" applyFill="0" applyBorder="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70" fillId="7" borderId="314" applyNumberFormat="0" applyAlignment="0" applyProtection="0"/>
    <xf numFmtId="0" fontId="72" fillId="19" borderId="315"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0" fontId="70" fillId="7" borderId="314" applyNumberFormat="0" applyAlignment="0" applyProtection="0"/>
    <xf numFmtId="0" fontId="57" fillId="0" borderId="312" applyNumberFormat="0" applyFill="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0" fontId="72" fillId="19" borderId="315"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70" fillId="7" borderId="314" applyNumberFormat="0" applyAlignment="0" applyProtection="0"/>
    <xf numFmtId="0" fontId="72" fillId="19" borderId="315" applyNumberFormat="0" applyAlignment="0" applyProtection="0"/>
    <xf numFmtId="0" fontId="71" fillId="19" borderId="314"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5" fillId="18" borderId="313" applyNumberFormat="0" applyFont="0" applyAlignment="0" applyProtection="0"/>
    <xf numFmtId="0" fontId="70" fillId="7" borderId="314"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71" fillId="19" borderId="314" applyNumberFormat="0" applyAlignment="0" applyProtection="0"/>
    <xf numFmtId="0" fontId="70" fillId="7" borderId="314"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0" fontId="72" fillId="19" borderId="330" applyNumberFormat="0" applyAlignment="0" applyProtection="0"/>
    <xf numFmtId="0" fontId="71" fillId="19" borderId="329" applyNumberFormat="0" applyAlignment="0" applyProtection="0"/>
    <xf numFmtId="4" fontId="14" fillId="14" borderId="32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29" applyNumberFormat="0" applyAlignment="0" applyProtection="0"/>
    <xf numFmtId="43" fontId="77" fillId="0" borderId="0" applyFont="0" applyFill="0" applyBorder="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70" fillId="7" borderId="319" applyNumberFormat="0" applyAlignment="0" applyProtection="0"/>
    <xf numFmtId="0" fontId="72" fillId="19" borderId="320"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0" fontId="70" fillId="7" borderId="319" applyNumberFormat="0" applyAlignment="0" applyProtection="0"/>
    <xf numFmtId="0" fontId="57" fillId="0" borderId="316" applyNumberFormat="0" applyFill="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0" fontId="72" fillId="19" borderId="320"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70" fillId="7" borderId="319" applyNumberFormat="0" applyAlignment="0" applyProtection="0"/>
    <xf numFmtId="0" fontId="72" fillId="19" borderId="320" applyNumberFormat="0" applyAlignment="0" applyProtection="0"/>
    <xf numFmtId="0" fontId="71" fillId="19" borderId="319"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5" fillId="18" borderId="317" applyNumberFormat="0" applyFont="0" applyAlignment="0" applyProtection="0"/>
    <xf numFmtId="0" fontId="70" fillId="7" borderId="319"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71" fillId="19" borderId="319" applyNumberFormat="0" applyAlignment="0" applyProtection="0"/>
    <xf numFmtId="0" fontId="70" fillId="7" borderId="319"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4" fontId="14" fillId="14" borderId="328" applyNumberFormat="0" applyProtection="0">
      <alignment horizontal="left" vertical="center" indent="1"/>
    </xf>
    <xf numFmtId="0" fontId="71" fillId="19" borderId="329" applyNumberFormat="0" applyAlignment="0" applyProtection="0"/>
    <xf numFmtId="0" fontId="72" fillId="19" borderId="330" applyNumberFormat="0" applyAlignment="0" applyProtection="0"/>
    <xf numFmtId="0" fontId="72" fillId="19" borderId="330" applyNumberFormat="0" applyAlignment="0" applyProtection="0"/>
    <xf numFmtId="0" fontId="72" fillId="19" borderId="330" applyNumberFormat="0" applyAlignment="0" applyProtection="0"/>
    <xf numFmtId="0" fontId="70" fillId="7" borderId="329" applyNumberFormat="0" applyAlignment="0" applyProtection="0"/>
    <xf numFmtId="43" fontId="77" fillId="0" borderId="0" applyFont="0" applyFill="0" applyBorder="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70" fillId="7" borderId="324" applyNumberFormat="0" applyAlignment="0" applyProtection="0"/>
    <xf numFmtId="0" fontId="72" fillId="19" borderId="325"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0" fontId="70" fillId="7" borderId="324" applyNumberFormat="0" applyAlignment="0" applyProtection="0"/>
    <xf numFmtId="0" fontId="57" fillId="0" borderId="322" applyNumberFormat="0" applyFill="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0" fontId="72" fillId="19" borderId="325"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70" fillId="7" borderId="324" applyNumberFormat="0" applyAlignment="0" applyProtection="0"/>
    <xf numFmtId="0" fontId="72" fillId="19" borderId="325" applyNumberFormat="0" applyAlignment="0" applyProtection="0"/>
    <xf numFmtId="0" fontId="71" fillId="19" borderId="324"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5" fillId="18" borderId="323" applyNumberFormat="0" applyFont="0" applyAlignment="0" applyProtection="0"/>
    <xf numFmtId="0" fontId="70" fillId="7" borderId="324"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71" fillId="19" borderId="324" applyNumberFormat="0" applyAlignment="0" applyProtection="0"/>
    <xf numFmtId="0" fontId="70" fillId="7" borderId="324"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43" fontId="77" fillId="0" borderId="0" applyFont="0" applyFill="0" applyBorder="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70" fillId="7" borderId="334" applyNumberFormat="0" applyAlignment="0" applyProtection="0"/>
    <xf numFmtId="0" fontId="72" fillId="19" borderId="335"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0" fontId="70" fillId="7" borderId="334" applyNumberFormat="0" applyAlignment="0" applyProtection="0"/>
    <xf numFmtId="0" fontId="57" fillId="0" borderId="332" applyNumberFormat="0" applyFill="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0" fontId="72" fillId="19" borderId="335"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70" fillId="7" borderId="334" applyNumberFormat="0" applyAlignment="0" applyProtection="0"/>
    <xf numFmtId="0" fontId="72" fillId="19" borderId="335" applyNumberFormat="0" applyAlignment="0" applyProtection="0"/>
    <xf numFmtId="0" fontId="71" fillId="19" borderId="334"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5" fillId="18" borderId="333" applyNumberFormat="0" applyFont="0" applyAlignment="0" applyProtection="0"/>
    <xf numFmtId="0" fontId="70" fillId="7" borderId="334"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71" fillId="19" borderId="334" applyNumberFormat="0" applyAlignment="0" applyProtection="0"/>
    <xf numFmtId="0" fontId="70" fillId="7" borderId="334"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43" fontId="77" fillId="0" borderId="0" applyFont="0" applyFill="0" applyBorder="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70" fillId="7" borderId="341" applyNumberFormat="0" applyAlignment="0" applyProtection="0"/>
    <xf numFmtId="0" fontId="72" fillId="19" borderId="342"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0" fontId="70" fillId="7" borderId="341" applyNumberFormat="0" applyAlignment="0" applyProtection="0"/>
    <xf numFmtId="0" fontId="57" fillId="0" borderId="339" applyNumberFormat="0" applyFill="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0" fontId="72" fillId="19" borderId="342"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70" fillId="7" borderId="341" applyNumberFormat="0" applyAlignment="0" applyProtection="0"/>
    <xf numFmtId="0" fontId="72" fillId="19" borderId="342" applyNumberFormat="0" applyAlignment="0" applyProtection="0"/>
    <xf numFmtId="0" fontId="71" fillId="19" borderId="341"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5" fillId="18" borderId="340" applyNumberFormat="0" applyFont="0" applyAlignment="0" applyProtection="0"/>
    <xf numFmtId="0" fontId="70" fillId="7" borderId="341"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71" fillId="19" borderId="341" applyNumberFormat="0" applyAlignment="0" applyProtection="0"/>
    <xf numFmtId="0" fontId="70" fillId="7" borderId="341"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197" fillId="84" borderId="343">
      <alignment horizontal="center" vertical="center"/>
    </xf>
    <xf numFmtId="0" fontId="198" fillId="0" borderId="344">
      <alignment horizontal="center" vertical="center"/>
    </xf>
    <xf numFmtId="166" fontId="2" fillId="0" borderId="0" applyFont="0" applyFill="0" applyBorder="0" applyAlignment="0" applyProtection="0"/>
    <xf numFmtId="41" fontId="77" fillId="0" borderId="0" applyFont="0" applyFill="0" applyBorder="0" applyAlignment="0" applyProtection="0"/>
    <xf numFmtId="41" fontId="77" fillId="0" borderId="0" applyFont="0" applyFill="0" applyBorder="0" applyAlignment="0" applyProtection="0"/>
    <xf numFmtId="4" fontId="14" fillId="14" borderId="346" applyNumberFormat="0" applyProtection="0">
      <alignment horizontal="left" vertical="center" indent="1"/>
    </xf>
    <xf numFmtId="44" fontId="77" fillId="0" borderId="0" applyFont="0" applyFill="0" applyBorder="0" applyAlignment="0" applyProtection="0"/>
    <xf numFmtId="0" fontId="57" fillId="0" borderId="347" applyNumberFormat="0" applyFill="0" applyAlignment="0" applyProtection="0"/>
    <xf numFmtId="0" fontId="5" fillId="18" borderId="348" applyNumberFormat="0" applyFont="0" applyAlignment="0" applyProtection="0"/>
    <xf numFmtId="0" fontId="70" fillId="7" borderId="349" applyNumberFormat="0" applyAlignment="0" applyProtection="0"/>
    <xf numFmtId="0" fontId="71" fillId="19" borderId="349" applyNumberFormat="0" applyAlignment="0" applyProtection="0"/>
    <xf numFmtId="0" fontId="72" fillId="19" borderId="350" applyNumberFormat="0" applyAlignment="0" applyProtection="0"/>
    <xf numFmtId="4" fontId="14" fillId="14" borderId="346" applyNumberFormat="0" applyProtection="0">
      <alignment horizontal="left" vertical="center" indent="1"/>
    </xf>
    <xf numFmtId="43" fontId="79" fillId="0" borderId="0" applyFont="0" applyFill="0" applyBorder="0" applyAlignment="0" applyProtection="0"/>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0" fontId="71" fillId="19" borderId="359" applyNumberFormat="0" applyAlignment="0" applyProtection="0"/>
    <xf numFmtId="0" fontId="5" fillId="18" borderId="358" applyNumberFormat="0" applyFont="0" applyAlignment="0" applyProtection="0"/>
    <xf numFmtId="0" fontId="72" fillId="19" borderId="360" applyNumberForma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0" fontId="71" fillId="19" borderId="359" applyNumberFormat="0" applyAlignment="0" applyProtection="0"/>
    <xf numFmtId="0" fontId="5" fillId="18" borderId="358" applyNumberFormat="0" applyFont="0" applyAlignment="0" applyProtection="0"/>
    <xf numFmtId="0" fontId="72" fillId="19" borderId="360" applyNumberForma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0" fontId="71" fillId="19" borderId="359" applyNumberFormat="0" applyAlignment="0" applyProtection="0"/>
    <xf numFmtId="0" fontId="5" fillId="18" borderId="358" applyNumberFormat="0" applyFont="0" applyAlignment="0" applyProtection="0"/>
    <xf numFmtId="0" fontId="72" fillId="19" borderId="360" applyNumberForma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43" fontId="168"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5" fillId="18" borderId="363" applyNumberFormat="0" applyFon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3" fontId="77" fillId="0" borderId="0" applyFont="0" applyFill="0" applyBorder="0" applyAlignment="0" applyProtection="0"/>
    <xf numFmtId="43" fontId="77"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5" fillId="18" borderId="363" applyNumberFormat="0" applyFon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0" fillId="7" borderId="36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64" applyNumberFormat="0" applyAlignment="0" applyProtection="0"/>
    <xf numFmtId="0" fontId="70" fillId="7" borderId="364" applyNumberForma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2" fillId="19" borderId="354" applyNumberFormat="0" applyAlignment="0" applyProtection="0"/>
    <xf numFmtId="0" fontId="72" fillId="19" borderId="35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2" fillId="19" borderId="354" applyNumberForma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1" fontId="77" fillId="0" borderId="0" applyFont="0" applyFill="0" applyBorder="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3" fontId="79"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0" fontId="72" fillId="19" borderId="354" applyNumberFormat="0" applyAlignment="0" applyProtection="0"/>
    <xf numFmtId="44" fontId="77"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0" fillId="7" borderId="364" applyNumberFormat="0" applyAlignment="0" applyProtection="0"/>
    <xf numFmtId="43" fontId="77" fillId="0" borderId="0" applyFont="0" applyFill="0" applyBorder="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0" fillId="7" borderId="364"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1" fillId="19"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53" applyNumberFormat="0" applyAlignment="0" applyProtection="0"/>
    <xf numFmtId="43" fontId="77" fillId="0" borderId="0" applyFont="0" applyFill="0" applyBorder="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0" fillId="7" borderId="364"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1" fillId="19"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43" fontId="77"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0" fillId="7" borderId="353" applyNumberFormat="0" applyAlignment="0" applyProtection="0"/>
    <xf numFmtId="0" fontId="57" fillId="0" borderId="351" applyNumberFormat="0" applyFill="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5" fillId="18" borderId="352" applyNumberFormat="0" applyFon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3" fontId="77"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0" fillId="7" borderId="353" applyNumberFormat="0" applyAlignment="0" applyProtection="0"/>
    <xf numFmtId="0" fontId="57" fillId="0" borderId="351" applyNumberFormat="0" applyFill="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5" fillId="18" borderId="352" applyNumberFormat="0" applyFon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3" fontId="77"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0" fillId="7" borderId="353" applyNumberFormat="0" applyAlignment="0" applyProtection="0"/>
    <xf numFmtId="0" fontId="57" fillId="0" borderId="351" applyNumberFormat="0" applyFill="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5" fillId="18" borderId="352" applyNumberFormat="0" applyFon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197" fillId="84" borderId="367">
      <alignment horizontal="center" vertical="center"/>
    </xf>
    <xf numFmtId="0" fontId="198" fillId="0" borderId="368">
      <alignment horizontal="center" vertical="center"/>
    </xf>
    <xf numFmtId="0" fontId="77" fillId="0" borderId="0"/>
    <xf numFmtId="0" fontId="7" fillId="0" borderId="0">
      <alignment horizontal="left"/>
    </xf>
    <xf numFmtId="197" fontId="79" fillId="0" borderId="0"/>
    <xf numFmtId="197" fontId="202" fillId="0" borderId="0" applyBorder="0" applyProtection="0"/>
    <xf numFmtId="197" fontId="93" fillId="0" borderId="0"/>
    <xf numFmtId="0" fontId="195" fillId="0" borderId="0"/>
    <xf numFmtId="164" fontId="77" fillId="0" borderId="0" applyFont="0" applyFill="0" applyBorder="0" applyAlignment="0" applyProtection="0"/>
    <xf numFmtId="0" fontId="5" fillId="0" borderId="0"/>
    <xf numFmtId="198" fontId="208" fillId="0" borderId="0">
      <alignment vertical="center"/>
    </xf>
    <xf numFmtId="43" fontId="77" fillId="0" borderId="0" applyFont="0" applyFill="0" applyBorder="0" applyAlignment="0" applyProtection="0"/>
    <xf numFmtId="0" fontId="34" fillId="0" borderId="0"/>
    <xf numFmtId="166" fontId="77" fillId="0" borderId="0" applyFont="0" applyFill="0" applyBorder="0" applyAlignment="0" applyProtection="0"/>
    <xf numFmtId="0" fontId="78" fillId="0" borderId="0" applyNumberFormat="0" applyFill="0" applyBorder="0" applyAlignment="0" applyProtection="0">
      <alignment vertical="top"/>
      <protection locked="0"/>
    </xf>
    <xf numFmtId="0" fontId="211" fillId="0" borderId="0"/>
    <xf numFmtId="166" fontId="77" fillId="0" borderId="0" applyFont="0" applyFill="0" applyBorder="0" applyAlignment="0" applyProtection="0"/>
    <xf numFmtId="166" fontId="77" fillId="0" borderId="0" applyFont="0" applyFill="0" applyBorder="0" applyAlignment="0" applyProtection="0"/>
    <xf numFmtId="166" fontId="77" fillId="0" borderId="0" applyFont="0" applyFill="0" applyBorder="0" applyAlignment="0" applyProtection="0"/>
    <xf numFmtId="0" fontId="77" fillId="0" borderId="0">
      <alignment vertical="center"/>
    </xf>
    <xf numFmtId="0" fontId="227" fillId="0" borderId="0"/>
    <xf numFmtId="0" fontId="228" fillId="0" borderId="0"/>
    <xf numFmtId="0" fontId="229" fillId="0" borderId="0"/>
    <xf numFmtId="0" fontId="230" fillId="0" borderId="0"/>
    <xf numFmtId="0" fontId="230" fillId="0" borderId="0"/>
    <xf numFmtId="0" fontId="230" fillId="0" borderId="0"/>
    <xf numFmtId="0" fontId="231" fillId="0" borderId="0" applyNumberFormat="0" applyFill="0" applyBorder="0" applyAlignment="0" applyProtection="0"/>
    <xf numFmtId="0" fontId="232" fillId="0" borderId="0" applyNumberFormat="0" applyFill="0" applyBorder="0" applyAlignment="0" applyProtection="0"/>
    <xf numFmtId="0" fontId="233" fillId="0" borderId="278" applyNumberFormat="0" applyFill="0" applyAlignment="0" applyProtection="0"/>
    <xf numFmtId="0" fontId="234" fillId="0" borderId="279" applyNumberFormat="0" applyFill="0" applyAlignment="0" applyProtection="0"/>
    <xf numFmtId="0" fontId="235" fillId="0" borderId="280" applyNumberFormat="0" applyFill="0" applyAlignment="0" applyProtection="0"/>
    <xf numFmtId="0" fontId="235" fillId="0" borderId="0" applyNumberFormat="0" applyFill="0" applyBorder="0" applyAlignment="0" applyProtection="0"/>
    <xf numFmtId="0" fontId="236" fillId="54" borderId="0" applyNumberFormat="0" applyBorder="0" applyAlignment="0" applyProtection="0"/>
    <xf numFmtId="0" fontId="237" fillId="55" borderId="0" applyNumberFormat="0" applyBorder="0" applyAlignment="0" applyProtection="0"/>
    <xf numFmtId="0" fontId="238" fillId="56" borderId="0" applyNumberFormat="0" applyBorder="0" applyAlignment="0" applyProtection="0"/>
    <xf numFmtId="0" fontId="239" fillId="57" borderId="281" applyNumberFormat="0" applyAlignment="0" applyProtection="0"/>
    <xf numFmtId="0" fontId="240" fillId="30" borderId="282" applyNumberFormat="0" applyAlignment="0" applyProtection="0"/>
    <xf numFmtId="0" fontId="241" fillId="30" borderId="281" applyNumberFormat="0" applyAlignment="0" applyProtection="0"/>
    <xf numFmtId="0" fontId="242" fillId="0" borderId="283" applyNumberFormat="0" applyFill="0" applyAlignment="0" applyProtection="0"/>
    <xf numFmtId="0" fontId="118" fillId="58" borderId="284" applyNumberFormat="0" applyAlignment="0" applyProtection="0"/>
    <xf numFmtId="0" fontId="104" fillId="0" borderId="0" applyNumberFormat="0" applyFill="0" applyBorder="0" applyAlignment="0" applyProtection="0"/>
    <xf numFmtId="0" fontId="77" fillId="59" borderId="285" applyNumberFormat="0" applyFont="0" applyAlignment="0" applyProtection="0"/>
    <xf numFmtId="0" fontId="243" fillId="0" borderId="0" applyNumberFormat="0" applyFill="0" applyBorder="0" applyAlignment="0" applyProtection="0"/>
    <xf numFmtId="0" fontId="83" fillId="0" borderId="286" applyNumberFormat="0" applyFill="0" applyAlignment="0" applyProtection="0"/>
    <xf numFmtId="0" fontId="127" fillId="60" borderId="0" applyNumberFormat="0" applyBorder="0" applyAlignment="0" applyProtection="0"/>
    <xf numFmtId="0" fontId="77" fillId="61" borderId="0" applyNumberFormat="0" applyBorder="0" applyAlignment="0" applyProtection="0"/>
    <xf numFmtId="0" fontId="77" fillId="62" borderId="0" applyNumberFormat="0" applyBorder="0" applyAlignment="0" applyProtection="0"/>
    <xf numFmtId="0" fontId="127" fillId="63" borderId="0" applyNumberFormat="0" applyBorder="0" applyAlignment="0" applyProtection="0"/>
    <xf numFmtId="0" fontId="127" fillId="64" borderId="0" applyNumberFormat="0" applyBorder="0" applyAlignment="0" applyProtection="0"/>
    <xf numFmtId="0" fontId="77" fillId="65" borderId="0" applyNumberFormat="0" applyBorder="0" applyAlignment="0" applyProtection="0"/>
    <xf numFmtId="0" fontId="77" fillId="66" borderId="0" applyNumberFormat="0" applyBorder="0" applyAlignment="0" applyProtection="0"/>
    <xf numFmtId="0" fontId="127" fillId="67" borderId="0" applyNumberFormat="0" applyBorder="0" applyAlignment="0" applyProtection="0"/>
    <xf numFmtId="0" fontId="127" fillId="68" borderId="0" applyNumberFormat="0" applyBorder="0" applyAlignment="0" applyProtection="0"/>
    <xf numFmtId="0" fontId="77" fillId="69" borderId="0" applyNumberFormat="0" applyBorder="0" applyAlignment="0" applyProtection="0"/>
    <xf numFmtId="0" fontId="77" fillId="70" borderId="0" applyNumberFormat="0" applyBorder="0" applyAlignment="0" applyProtection="0"/>
    <xf numFmtId="0" fontId="127" fillId="71" borderId="0" applyNumberFormat="0" applyBorder="0" applyAlignment="0" applyProtection="0"/>
    <xf numFmtId="0" fontId="127" fillId="72" borderId="0" applyNumberFormat="0" applyBorder="0" applyAlignment="0" applyProtection="0"/>
    <xf numFmtId="0" fontId="77" fillId="73" borderId="0" applyNumberFormat="0" applyBorder="0" applyAlignment="0" applyProtection="0"/>
    <xf numFmtId="0" fontId="77" fillId="74" borderId="0" applyNumberFormat="0" applyBorder="0" applyAlignment="0" applyProtection="0"/>
    <xf numFmtId="0" fontId="127" fillId="75" borderId="0" applyNumberFormat="0" applyBorder="0" applyAlignment="0" applyProtection="0"/>
    <xf numFmtId="0" fontId="127" fillId="76" borderId="0" applyNumberFormat="0" applyBorder="0" applyAlignment="0" applyProtection="0"/>
    <xf numFmtId="0" fontId="77" fillId="77" borderId="0" applyNumberFormat="0" applyBorder="0" applyAlignment="0" applyProtection="0"/>
    <xf numFmtId="0" fontId="77" fillId="78" borderId="0" applyNumberFormat="0" applyBorder="0" applyAlignment="0" applyProtection="0"/>
    <xf numFmtId="0" fontId="127" fillId="79" borderId="0" applyNumberFormat="0" applyBorder="0" applyAlignment="0" applyProtection="0"/>
    <xf numFmtId="0" fontId="127" fillId="80" borderId="0" applyNumberFormat="0" applyBorder="0" applyAlignment="0" applyProtection="0"/>
    <xf numFmtId="0" fontId="77" fillId="81" borderId="0" applyNumberFormat="0" applyBorder="0" applyAlignment="0" applyProtection="0"/>
    <xf numFmtId="0" fontId="77" fillId="82" borderId="0" applyNumberFormat="0" applyBorder="0" applyAlignment="0" applyProtection="0"/>
    <xf numFmtId="0" fontId="127" fillId="83" borderId="0" applyNumberFormat="0" applyBorder="0" applyAlignment="0" applyProtection="0"/>
    <xf numFmtId="0" fontId="244" fillId="0" borderId="0"/>
    <xf numFmtId="0" fontId="7" fillId="0" borderId="0"/>
    <xf numFmtId="0" fontId="7" fillId="0" borderId="0">
      <alignment horizontal="left"/>
    </xf>
    <xf numFmtId="43" fontId="77" fillId="0" borderId="0" applyFont="0" applyFill="0" applyBorder="0" applyAlignment="0" applyProtection="0"/>
    <xf numFmtId="43" fontId="77" fillId="0" borderId="0" applyFont="0" applyFill="0" applyBorder="0" applyAlignment="0" applyProtection="0"/>
    <xf numFmtId="43" fontId="77" fillId="0" borderId="0" applyFont="0" applyFill="0" applyBorder="0" applyAlignment="0" applyProtection="0"/>
    <xf numFmtId="0" fontId="77" fillId="0" borderId="0"/>
    <xf numFmtId="43" fontId="77" fillId="0" borderId="0" applyFont="0" applyFill="0" applyBorder="0" applyAlignment="0" applyProtection="0"/>
    <xf numFmtId="0" fontId="77" fillId="0" borderId="0"/>
    <xf numFmtId="43" fontId="77" fillId="0" borderId="0" applyFont="0" applyFill="0" applyBorder="0" applyAlignment="0" applyProtection="0"/>
  </cellStyleXfs>
  <cellXfs count="2352">
    <xf numFmtId="0" fontId="0" fillId="0" borderId="0" xfId="0"/>
    <xf numFmtId="0" fontId="0" fillId="0" borderId="0" xfId="0"/>
    <xf numFmtId="0" fontId="11" fillId="26" borderId="12" xfId="0" applyFont="1" applyFill="1" applyBorder="1" applyAlignment="1">
      <alignment horizontal="center" vertical="center"/>
    </xf>
    <xf numFmtId="2" fontId="11" fillId="27" borderId="12" xfId="0" applyNumberFormat="1" applyFont="1" applyFill="1" applyBorder="1" applyAlignment="1">
      <alignment horizontal="center" vertical="center"/>
    </xf>
    <xf numFmtId="0" fontId="8" fillId="0" borderId="0" xfId="65" applyFont="1" applyFill="1" applyBorder="1" applyAlignment="1">
      <alignment horizontal="center" vertical="center"/>
    </xf>
    <xf numFmtId="168" fontId="18" fillId="0" borderId="0" xfId="65" applyNumberFormat="1" applyFont="1" applyFill="1" applyAlignment="1">
      <alignment horizontal="left" vertical="center"/>
    </xf>
    <xf numFmtId="14" fontId="18" fillId="0" borderId="0" xfId="65" applyNumberFormat="1" applyFont="1" applyFill="1" applyAlignment="1">
      <alignment horizontal="left" vertical="center"/>
    </xf>
    <xf numFmtId="0" fontId="8" fillId="0" borderId="0" xfId="66" applyFont="1" applyFill="1" applyAlignment="1">
      <alignment horizontal="center" vertical="center"/>
    </xf>
    <xf numFmtId="0" fontId="0" fillId="0" borderId="0" xfId="0" applyBorder="1"/>
    <xf numFmtId="0" fontId="8" fillId="0" borderId="0" xfId="66" applyFont="1" applyFill="1" applyAlignment="1">
      <alignment horizontal="center" vertical="center" wrapText="1"/>
    </xf>
    <xf numFmtId="0" fontId="0" fillId="0" borderId="0" xfId="0" applyFill="1" applyBorder="1"/>
    <xf numFmtId="0" fontId="8" fillId="0" borderId="0" xfId="52" applyFont="1" applyFill="1" applyBorder="1" applyAlignment="1">
      <alignment horizontal="center" vertical="center"/>
    </xf>
    <xf numFmtId="0" fontId="11" fillId="0" borderId="12" xfId="0" applyFont="1" applyFill="1" applyBorder="1" applyAlignment="1">
      <alignment horizontal="center" vertical="center"/>
    </xf>
    <xf numFmtId="4" fontId="0" fillId="0" borderId="0" xfId="0" applyNumberFormat="1" applyFill="1"/>
    <xf numFmtId="4" fontId="0" fillId="0" borderId="0" xfId="0" applyNumberFormat="1"/>
    <xf numFmtId="0" fontId="0" fillId="0" borderId="0" xfId="0"/>
    <xf numFmtId="4" fontId="0" fillId="0" borderId="12" xfId="0" applyNumberFormat="1" applyFill="1" applyBorder="1" applyAlignment="1">
      <alignment horizontal="center" vertical="center"/>
    </xf>
    <xf numFmtId="0" fontId="37" fillId="0" borderId="0" xfId="67" applyFont="1" applyFill="1" applyAlignment="1">
      <alignment vertical="center"/>
    </xf>
    <xf numFmtId="0" fontId="38" fillId="0" borderId="0" xfId="67" applyFont="1" applyFill="1" applyAlignment="1">
      <alignment horizontal="center" vertical="center"/>
    </xf>
    <xf numFmtId="49" fontId="38" fillId="0" borderId="0" xfId="67" applyNumberFormat="1" applyFont="1" applyFill="1" applyAlignment="1">
      <alignment horizontal="center" vertical="center"/>
    </xf>
    <xf numFmtId="4" fontId="37" fillId="0" borderId="0" xfId="108" applyNumberFormat="1" applyFont="1" applyFill="1" applyAlignment="1">
      <alignment vertical="center"/>
    </xf>
    <xf numFmtId="0" fontId="37" fillId="0" borderId="12" xfId="52" applyFont="1" applyFill="1" applyBorder="1" applyAlignment="1">
      <alignment horizontal="center" vertical="center" wrapText="1"/>
    </xf>
    <xf numFmtId="4" fontId="41" fillId="0" borderId="12" xfId="108" applyNumberFormat="1" applyFont="1" applyFill="1" applyBorder="1" applyAlignment="1">
      <alignment horizontal="center" vertical="center"/>
    </xf>
    <xf numFmtId="0" fontId="41" fillId="0" borderId="12" xfId="67" applyFont="1" applyFill="1" applyBorder="1" applyAlignment="1">
      <alignment horizontal="center" vertical="center"/>
    </xf>
    <xf numFmtId="0" fontId="37" fillId="0" borderId="12" xfId="67" applyFont="1" applyFill="1" applyBorder="1" applyAlignment="1">
      <alignment horizontal="center" vertical="center"/>
    </xf>
    <xf numFmtId="49" fontId="37" fillId="0" borderId="12" xfId="106" applyNumberFormat="1" applyFont="1" applyFill="1" applyBorder="1" applyAlignment="1" applyProtection="1">
      <alignment horizontal="center" vertical="center"/>
    </xf>
    <xf numFmtId="49" fontId="37" fillId="0" borderId="12" xfId="67" applyNumberFormat="1" applyFont="1" applyFill="1" applyBorder="1" applyAlignment="1">
      <alignment horizontal="center" vertical="center"/>
    </xf>
    <xf numFmtId="0" fontId="37" fillId="0" borderId="12" xfId="67" applyNumberFormat="1" applyFont="1" applyFill="1" applyBorder="1" applyAlignment="1">
      <alignment horizontal="center" vertical="center"/>
    </xf>
    <xf numFmtId="0" fontId="37" fillId="0" borderId="12" xfId="67" applyFont="1" applyFill="1" applyBorder="1" applyAlignment="1">
      <alignment vertical="center"/>
    </xf>
    <xf numFmtId="0" fontId="37" fillId="0" borderId="12" xfId="106" applyNumberFormat="1" applyFont="1" applyFill="1" applyBorder="1" applyAlignment="1" applyProtection="1">
      <alignment horizontal="center" vertical="center"/>
    </xf>
    <xf numFmtId="168" fontId="42" fillId="0" borderId="12" xfId="66" applyNumberFormat="1" applyFont="1" applyFill="1" applyBorder="1" applyAlignment="1">
      <alignment vertical="center" wrapText="1"/>
    </xf>
    <xf numFmtId="0" fontId="41" fillId="0" borderId="12" xfId="0" applyFont="1" applyFill="1" applyBorder="1" applyAlignment="1">
      <alignment horizontal="center" vertical="center"/>
    </xf>
    <xf numFmtId="0" fontId="40" fillId="0" borderId="12" xfId="67" applyFont="1" applyFill="1" applyBorder="1" applyAlignment="1">
      <alignment vertical="center" wrapText="1"/>
    </xf>
    <xf numFmtId="0" fontId="37" fillId="0" borderId="0" xfId="0" applyNumberFormat="1" applyFont="1" applyFill="1" applyBorder="1" applyAlignment="1" applyProtection="1">
      <alignment vertical="center"/>
    </xf>
    <xf numFmtId="49" fontId="37" fillId="0" borderId="0" xfId="106" applyNumberFormat="1" applyFont="1" applyFill="1" applyBorder="1" applyAlignment="1" applyProtection="1">
      <alignment horizontal="center" vertical="center"/>
    </xf>
    <xf numFmtId="4" fontId="37" fillId="0" borderId="0" xfId="108" applyNumberFormat="1" applyFont="1" applyFill="1" applyAlignment="1">
      <alignment horizontal="center" vertical="center"/>
    </xf>
    <xf numFmtId="0" fontId="40" fillId="0" borderId="19" xfId="67" applyFont="1" applyFill="1" applyBorder="1" applyAlignment="1">
      <alignment vertical="center" wrapText="1"/>
    </xf>
    <xf numFmtId="0" fontId="41" fillId="0" borderId="27" xfId="67" applyFont="1" applyFill="1" applyBorder="1" applyAlignment="1">
      <alignment vertical="center"/>
    </xf>
    <xf numFmtId="0" fontId="41" fillId="0" borderId="16" xfId="67" applyFont="1" applyFill="1" applyBorder="1" applyAlignment="1">
      <alignment vertical="center"/>
    </xf>
    <xf numFmtId="0" fontId="41" fillId="0" borderId="40" xfId="67" applyFont="1" applyFill="1" applyBorder="1" applyAlignment="1">
      <alignment vertical="center"/>
    </xf>
    <xf numFmtId="0" fontId="41" fillId="0" borderId="18" xfId="67" applyFont="1" applyFill="1" applyBorder="1" applyAlignment="1">
      <alignment horizontal="center" vertical="center"/>
    </xf>
    <xf numFmtId="0" fontId="41" fillId="0" borderId="18" xfId="106" applyNumberFormat="1" applyFont="1" applyFill="1" applyBorder="1" applyAlignment="1" applyProtection="1">
      <alignment horizontal="center" vertical="center"/>
    </xf>
    <xf numFmtId="49" fontId="41" fillId="0" borderId="19" xfId="106" applyNumberFormat="1" applyFont="1" applyFill="1" applyBorder="1" applyAlignment="1" applyProtection="1">
      <alignment vertical="center"/>
    </xf>
    <xf numFmtId="0" fontId="41" fillId="0" borderId="18" xfId="67" applyNumberFormat="1" applyFont="1" applyFill="1" applyBorder="1" applyAlignment="1">
      <alignment horizontal="center" vertical="center"/>
    </xf>
    <xf numFmtId="49" fontId="41" fillId="0" borderId="18" xfId="67" applyNumberFormat="1" applyFont="1" applyFill="1" applyBorder="1" applyAlignment="1">
      <alignment horizontal="center" vertical="center"/>
    </xf>
    <xf numFmtId="49" fontId="41" fillId="0" borderId="29" xfId="106" applyNumberFormat="1" applyFont="1" applyFill="1" applyBorder="1" applyAlignment="1" applyProtection="1">
      <alignment vertical="center"/>
    </xf>
    <xf numFmtId="49" fontId="41" fillId="0" borderId="25" xfId="106" applyNumberFormat="1" applyFont="1" applyFill="1" applyBorder="1" applyAlignment="1" applyProtection="1">
      <alignment vertical="center"/>
    </xf>
    <xf numFmtId="0" fontId="41" fillId="0" borderId="31" xfId="67" applyFont="1" applyFill="1" applyBorder="1" applyAlignment="1">
      <alignment vertical="center" wrapText="1"/>
    </xf>
    <xf numFmtId="0" fontId="41" fillId="0" borderId="34" xfId="67" applyFont="1" applyFill="1" applyBorder="1" applyAlignment="1">
      <alignment vertical="center" wrapText="1"/>
    </xf>
    <xf numFmtId="49" fontId="41" fillId="0" borderId="19" xfId="106" applyNumberFormat="1" applyFont="1" applyFill="1" applyBorder="1" applyAlignment="1" applyProtection="1">
      <alignment vertical="center" wrapText="1"/>
    </xf>
    <xf numFmtId="49" fontId="41" fillId="0" borderId="35" xfId="106" applyNumberFormat="1" applyFont="1" applyFill="1" applyBorder="1" applyAlignment="1" applyProtection="1">
      <alignment vertical="center" wrapText="1"/>
    </xf>
    <xf numFmtId="0" fontId="41" fillId="0" borderId="26" xfId="67" applyFont="1" applyFill="1" applyBorder="1" applyAlignment="1">
      <alignment vertical="center"/>
    </xf>
    <xf numFmtId="0" fontId="41" fillId="0" borderId="23" xfId="67" applyFont="1" applyFill="1" applyBorder="1" applyAlignment="1">
      <alignment vertical="center"/>
    </xf>
    <xf numFmtId="0" fontId="35" fillId="0" borderId="0" xfId="0" applyFont="1" applyFill="1"/>
    <xf numFmtId="0" fontId="37" fillId="0" borderId="10" xfId="67" applyFont="1" applyFill="1" applyBorder="1" applyAlignment="1">
      <alignment horizontal="center" vertical="center"/>
    </xf>
    <xf numFmtId="0" fontId="37" fillId="0" borderId="10" xfId="106" applyNumberFormat="1" applyFont="1" applyFill="1" applyBorder="1" applyAlignment="1" applyProtection="1">
      <alignment horizontal="center" vertical="center"/>
    </xf>
    <xf numFmtId="0" fontId="37" fillId="0" borderId="10" xfId="67" applyNumberFormat="1" applyFont="1" applyFill="1" applyBorder="1" applyAlignment="1">
      <alignment horizontal="center" vertical="center"/>
    </xf>
    <xf numFmtId="0" fontId="43" fillId="0" borderId="12" xfId="52" applyFont="1" applyFill="1" applyBorder="1" applyAlignment="1">
      <alignment horizontal="center" vertical="center"/>
    </xf>
    <xf numFmtId="168" fontId="42" fillId="0" borderId="12" xfId="66" applyNumberFormat="1" applyFont="1" applyFill="1" applyBorder="1" applyAlignment="1">
      <alignment horizontal="center" vertical="center" wrapText="1"/>
    </xf>
    <xf numFmtId="0" fontId="0" fillId="0" borderId="0" xfId="0" applyAlignment="1">
      <alignment vertical="center" wrapText="1"/>
    </xf>
    <xf numFmtId="4" fontId="0" fillId="0" borderId="0" xfId="0" applyNumberFormat="1" applyFont="1" applyFill="1" applyAlignment="1">
      <alignment horizontal="center" vertical="center"/>
    </xf>
    <xf numFmtId="0" fontId="43" fillId="0" borderId="13" xfId="52" applyFont="1" applyFill="1" applyBorder="1" applyAlignment="1">
      <alignment horizontal="center" vertical="center"/>
    </xf>
    <xf numFmtId="0" fontId="26" fillId="0" borderId="12" xfId="67" applyFont="1" applyFill="1" applyBorder="1" applyAlignment="1">
      <alignment horizontal="center" vertical="center"/>
    </xf>
    <xf numFmtId="0" fontId="26" fillId="0" borderId="12" xfId="106" applyNumberFormat="1" applyFont="1" applyFill="1" applyBorder="1" applyAlignment="1" applyProtection="1">
      <alignment horizontal="center" vertical="center"/>
    </xf>
    <xf numFmtId="0" fontId="26" fillId="0" borderId="12" xfId="67" applyNumberFormat="1" applyFont="1" applyFill="1" applyBorder="1" applyAlignment="1">
      <alignment horizontal="center" vertical="center"/>
    </xf>
    <xf numFmtId="0" fontId="26" fillId="0" borderId="10" xfId="67" applyFont="1" applyFill="1" applyBorder="1" applyAlignment="1">
      <alignment horizontal="center" vertical="center"/>
    </xf>
    <xf numFmtId="0" fontId="23" fillId="0" borderId="12" xfId="67" applyFont="1" applyFill="1" applyBorder="1" applyAlignment="1">
      <alignment horizontal="left" vertical="center"/>
    </xf>
    <xf numFmtId="0" fontId="23" fillId="0" borderId="12" xfId="67" applyFont="1" applyFill="1" applyBorder="1" applyAlignment="1">
      <alignment vertical="center"/>
    </xf>
    <xf numFmtId="0" fontId="26" fillId="0" borderId="12" xfId="67" applyFont="1" applyFill="1" applyBorder="1" applyAlignment="1">
      <alignment horizontal="left" vertical="center"/>
    </xf>
    <xf numFmtId="0" fontId="26" fillId="0" borderId="12" xfId="67" applyFont="1" applyFill="1" applyBorder="1" applyAlignment="1">
      <alignment vertical="center"/>
    </xf>
    <xf numFmtId="0" fontId="23" fillId="0" borderId="12" xfId="0" applyFont="1" applyFill="1" applyBorder="1"/>
    <xf numFmtId="0" fontId="23" fillId="0" borderId="12" xfId="0" applyFont="1" applyFill="1" applyBorder="1" applyAlignment="1">
      <alignment horizontal="left" vertical="center"/>
    </xf>
    <xf numFmtId="168" fontId="23" fillId="0" borderId="12" xfId="66" applyNumberFormat="1" applyFont="1" applyFill="1" applyBorder="1" applyAlignment="1">
      <alignment horizontal="left" vertical="center" wrapText="1"/>
    </xf>
    <xf numFmtId="0" fontId="23" fillId="0" borderId="17" xfId="67" applyFont="1" applyFill="1" applyBorder="1" applyAlignment="1">
      <alignment horizontal="left" vertical="center"/>
    </xf>
    <xf numFmtId="4" fontId="0" fillId="0" borderId="0" xfId="0" applyNumberFormat="1" applyAlignment="1">
      <alignment horizontal="center"/>
    </xf>
    <xf numFmtId="49" fontId="26" fillId="0" borderId="12" xfId="67" applyNumberFormat="1" applyFont="1" applyFill="1" applyBorder="1" applyAlignment="1">
      <alignment horizontal="center" vertical="center" wrapText="1"/>
    </xf>
    <xf numFmtId="0" fontId="26" fillId="0" borderId="12" xfId="67" applyFont="1" applyFill="1" applyBorder="1" applyAlignment="1">
      <alignment horizontal="center" vertical="center" wrapText="1"/>
    </xf>
    <xf numFmtId="0" fontId="26" fillId="0" borderId="12" xfId="67" applyNumberFormat="1" applyFont="1" applyFill="1" applyBorder="1" applyAlignment="1">
      <alignment horizontal="center" vertical="center" wrapText="1"/>
    </xf>
    <xf numFmtId="0" fontId="0" fillId="0" borderId="0" xfId="0" applyFont="1" applyFill="1" applyAlignment="1">
      <alignment vertical="center"/>
    </xf>
    <xf numFmtId="4" fontId="0" fillId="0" borderId="0" xfId="0" applyNumberFormat="1" applyFill="1" applyBorder="1" applyAlignment="1">
      <alignment horizontal="center" vertical="center"/>
    </xf>
    <xf numFmtId="0" fontId="0" fillId="0" borderId="12" xfId="0" applyFont="1" applyFill="1" applyBorder="1"/>
    <xf numFmtId="0" fontId="3" fillId="0" borderId="0" xfId="0" applyFont="1" applyAlignment="1">
      <alignment vertical="center"/>
    </xf>
    <xf numFmtId="49" fontId="26" fillId="0" borderId="12" xfId="67" applyNumberFormat="1" applyFont="1" applyFill="1" applyBorder="1" applyAlignment="1">
      <alignment horizontal="center" vertical="center"/>
    </xf>
    <xf numFmtId="0" fontId="0" fillId="0" borderId="0" xfId="0" applyFont="1" applyFill="1"/>
    <xf numFmtId="2" fontId="0" fillId="0" borderId="12" xfId="0" applyNumberFormat="1" applyFill="1" applyBorder="1" applyAlignment="1">
      <alignment horizontal="center" vertical="center"/>
    </xf>
    <xf numFmtId="0" fontId="0" fillId="0" borderId="0" xfId="0" applyFont="1"/>
    <xf numFmtId="0" fontId="0" fillId="0" borderId="0" xfId="0" applyFill="1" applyBorder="1" applyAlignment="1">
      <alignment horizontal="center" vertical="center" wrapText="1"/>
    </xf>
    <xf numFmtId="0" fontId="0" fillId="0" borderId="0" xfId="0" applyFill="1" applyBorder="1" applyAlignment="1">
      <alignment horizontal="center" vertical="center"/>
    </xf>
    <xf numFmtId="0" fontId="23" fillId="0" borderId="12" xfId="0" applyFont="1" applyFill="1" applyBorder="1" applyAlignment="1">
      <alignment horizontal="center" vertical="center"/>
    </xf>
    <xf numFmtId="0" fontId="0" fillId="0" borderId="0" xfId="0" applyAlignment="1">
      <alignment horizontal="center"/>
    </xf>
    <xf numFmtId="0" fontId="0" fillId="0" borderId="0" xfId="0" applyFont="1" applyAlignment="1">
      <alignment horizontal="center" vertical="center"/>
    </xf>
    <xf numFmtId="0" fontId="82" fillId="0" borderId="0" xfId="0" applyFont="1" applyFill="1"/>
    <xf numFmtId="0" fontId="82" fillId="0" borderId="12" xfId="0" applyFont="1" applyFill="1" applyBorder="1" applyAlignment="1">
      <alignment vertical="center" wrapText="1"/>
    </xf>
    <xf numFmtId="0" fontId="82" fillId="0" borderId="12" xfId="0" applyFont="1" applyFill="1" applyBorder="1" applyAlignment="1">
      <alignment vertical="center"/>
    </xf>
    <xf numFmtId="0" fontId="82" fillId="0" borderId="12" xfId="0" applyFont="1" applyFill="1" applyBorder="1" applyAlignment="1">
      <alignment horizontal="center" vertical="center"/>
    </xf>
    <xf numFmtId="0" fontId="82" fillId="0" borderId="12" xfId="0" applyFont="1" applyFill="1" applyBorder="1" applyAlignment="1">
      <alignment horizontal="left" vertical="center"/>
    </xf>
    <xf numFmtId="0" fontId="82" fillId="0" borderId="12" xfId="0" applyFont="1" applyFill="1" applyBorder="1" applyAlignment="1">
      <alignment horizontal="center"/>
    </xf>
    <xf numFmtId="0" fontId="83" fillId="0" borderId="0" xfId="0" applyFont="1" applyFill="1"/>
    <xf numFmtId="0" fontId="0" fillId="0" borderId="0" xfId="0" applyAlignment="1">
      <alignment horizontal="left" vertical="center"/>
    </xf>
    <xf numFmtId="4" fontId="98" fillId="33" borderId="12" xfId="107" applyNumberFormat="1" applyFont="1" applyFill="1" applyBorder="1" applyAlignment="1">
      <alignment horizontal="center" vertical="center" wrapText="1"/>
    </xf>
    <xf numFmtId="0" fontId="83" fillId="0" borderId="0" xfId="0" applyFont="1"/>
    <xf numFmtId="0" fontId="85" fillId="0" borderId="0" xfId="0" applyFont="1"/>
    <xf numFmtId="0" fontId="0" fillId="0" borderId="0" xfId="0" applyAlignment="1">
      <alignment wrapText="1"/>
    </xf>
    <xf numFmtId="4" fontId="101" fillId="0" borderId="12" xfId="107" applyNumberFormat="1" applyFont="1" applyFill="1" applyBorder="1" applyAlignment="1">
      <alignment horizontal="center" vertical="center"/>
    </xf>
    <xf numFmtId="0" fontId="0" fillId="0" borderId="0" xfId="0" applyFill="1"/>
    <xf numFmtId="0" fontId="3" fillId="33" borderId="12" xfId="0" applyFont="1" applyFill="1" applyBorder="1" applyAlignment="1">
      <alignment horizontal="center" vertical="center" wrapText="1"/>
    </xf>
    <xf numFmtId="10" fontId="3" fillId="33" borderId="12" xfId="0" applyNumberFormat="1" applyFont="1" applyFill="1" applyBorder="1" applyAlignment="1">
      <alignment horizontal="center" vertical="center" wrapText="1"/>
    </xf>
    <xf numFmtId="0" fontId="0" fillId="0" borderId="0" xfId="0" applyFont="1" applyAlignment="1">
      <alignment horizontal="left" vertical="top"/>
    </xf>
    <xf numFmtId="0" fontId="83" fillId="0" borderId="0" xfId="0" applyFont="1" applyAlignment="1">
      <alignment horizontal="left" vertical="top"/>
    </xf>
    <xf numFmtId="0" fontId="0" fillId="0" borderId="0" xfId="0" applyFont="1" applyFill="1" applyAlignment="1">
      <alignment horizontal="left" vertical="top"/>
    </xf>
    <xf numFmtId="0" fontId="82" fillId="0" borderId="0" xfId="0" applyFont="1" applyFill="1" applyBorder="1"/>
    <xf numFmtId="0" fontId="0" fillId="0" borderId="0" xfId="0" applyFont="1" applyFill="1" applyBorder="1"/>
    <xf numFmtId="0" fontId="0" fillId="0" borderId="0" xfId="0" applyFont="1" applyFill="1" applyBorder="1" applyAlignment="1">
      <alignment horizontal="center"/>
    </xf>
    <xf numFmtId="4" fontId="101" fillId="0" borderId="0" xfId="107"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83" fillId="0" borderId="0" xfId="0" applyFont="1" applyFill="1" applyAlignment="1">
      <alignment horizontal="left"/>
    </xf>
    <xf numFmtId="4" fontId="98" fillId="35" borderId="12" xfId="107" applyNumberFormat="1" applyFont="1" applyFill="1" applyBorder="1" applyAlignment="1">
      <alignment horizontal="center" vertical="center" wrapText="1"/>
    </xf>
    <xf numFmtId="49" fontId="41" fillId="0" borderId="27" xfId="67" applyNumberFormat="1" applyFont="1" applyFill="1" applyBorder="1" applyAlignment="1">
      <alignment horizontal="center" vertical="center"/>
    </xf>
    <xf numFmtId="0" fontId="37" fillId="0" borderId="13" xfId="67" applyFont="1" applyFill="1" applyBorder="1" applyAlignment="1">
      <alignment horizontal="center" vertical="center"/>
    </xf>
    <xf numFmtId="0" fontId="83" fillId="0" borderId="0" xfId="0" applyFont="1" applyAlignment="1">
      <alignment horizontal="center" vertical="center" wrapText="1"/>
    </xf>
    <xf numFmtId="0" fontId="0" fillId="43" borderId="0" xfId="0" applyFill="1"/>
    <xf numFmtId="0" fontId="44" fillId="43" borderId="0" xfId="0" applyFont="1" applyFill="1" applyAlignment="1">
      <alignment horizontal="center"/>
    </xf>
    <xf numFmtId="0" fontId="8" fillId="43" borderId="0" xfId="52" applyFont="1" applyFill="1" applyBorder="1" applyAlignment="1">
      <alignment horizontal="center" vertical="center"/>
    </xf>
    <xf numFmtId="0" fontId="11" fillId="43" borderId="12" xfId="0" applyFont="1" applyFill="1" applyBorder="1" applyAlignment="1">
      <alignment horizontal="center" vertical="center"/>
    </xf>
    <xf numFmtId="2" fontId="11" fillId="43" borderId="12" xfId="0" applyNumberFormat="1" applyFont="1" applyFill="1" applyBorder="1" applyAlignment="1">
      <alignment horizontal="center" vertical="center"/>
    </xf>
    <xf numFmtId="0" fontId="42" fillId="43" borderId="0" xfId="67" applyFont="1" applyFill="1" applyBorder="1" applyAlignment="1">
      <alignment horizontal="center" vertical="center" wrapText="1"/>
    </xf>
    <xf numFmtId="0" fontId="0" fillId="43" borderId="0" xfId="0" applyFill="1" applyBorder="1"/>
    <xf numFmtId="0" fontId="40" fillId="45" borderId="29" xfId="67" applyFont="1" applyFill="1" applyBorder="1" applyAlignment="1">
      <alignment vertical="center" wrapText="1"/>
    </xf>
    <xf numFmtId="49" fontId="40" fillId="45" borderId="18" xfId="67" applyNumberFormat="1" applyFont="1" applyFill="1" applyBorder="1" applyAlignment="1">
      <alignment horizontal="center" vertical="center" wrapText="1"/>
    </xf>
    <xf numFmtId="0" fontId="40" fillId="45" borderId="18" xfId="67" applyFont="1" applyFill="1" applyBorder="1" applyAlignment="1">
      <alignment horizontal="center" vertical="center" wrapText="1"/>
    </xf>
    <xf numFmtId="0" fontId="40" fillId="45" borderId="25" xfId="67" applyFont="1" applyFill="1" applyBorder="1" applyAlignment="1">
      <alignment vertical="center" wrapText="1"/>
    </xf>
    <xf numFmtId="0" fontId="37" fillId="43" borderId="12" xfId="67" applyFont="1" applyFill="1" applyBorder="1" applyAlignment="1">
      <alignment vertical="center"/>
    </xf>
    <xf numFmtId="0" fontId="37" fillId="43" borderId="12" xfId="67" applyFont="1" applyFill="1" applyBorder="1" applyAlignment="1">
      <alignment horizontal="left" vertical="center"/>
    </xf>
    <xf numFmtId="0" fontId="35" fillId="43" borderId="12" xfId="0" applyFont="1" applyFill="1" applyBorder="1" applyAlignment="1">
      <alignment vertical="center"/>
    </xf>
    <xf numFmtId="0" fontId="37" fillId="43" borderId="17" xfId="67" applyFont="1" applyFill="1" applyBorder="1" applyAlignment="1">
      <alignment horizontal="center" vertical="center"/>
    </xf>
    <xf numFmtId="0" fontId="37" fillId="43" borderId="18" xfId="67" applyNumberFormat="1" applyFont="1" applyFill="1" applyBorder="1" applyAlignment="1">
      <alignment horizontal="center" vertical="center"/>
    </xf>
    <xf numFmtId="0" fontId="37" fillId="43" borderId="18" xfId="67" applyFont="1" applyFill="1" applyBorder="1" applyAlignment="1">
      <alignment horizontal="center" vertical="center"/>
    </xf>
    <xf numFmtId="166" fontId="37" fillId="43" borderId="18" xfId="104" applyFont="1" applyFill="1" applyBorder="1" applyAlignment="1">
      <alignment horizontal="center" vertical="center"/>
    </xf>
    <xf numFmtId="4" fontId="37" fillId="43" borderId="18" xfId="108" applyNumberFormat="1" applyFont="1" applyFill="1" applyBorder="1" applyAlignment="1">
      <alignment horizontal="center" vertical="center"/>
    </xf>
    <xf numFmtId="4" fontId="41" fillId="43" borderId="18" xfId="108" applyNumberFormat="1" applyFont="1" applyFill="1" applyBorder="1" applyAlignment="1">
      <alignment horizontal="center" vertical="center"/>
    </xf>
    <xf numFmtId="0" fontId="26" fillId="0" borderId="36" xfId="67" applyFont="1" applyFill="1" applyBorder="1" applyAlignment="1">
      <alignment horizontal="center" vertical="center"/>
    </xf>
    <xf numFmtId="0" fontId="37" fillId="0" borderId="36" xfId="67" applyFont="1" applyFill="1" applyBorder="1" applyAlignment="1">
      <alignment horizontal="center" vertical="center"/>
    </xf>
    <xf numFmtId="0" fontId="26" fillId="43" borderId="12" xfId="67" applyFont="1" applyFill="1" applyBorder="1" applyAlignment="1">
      <alignment horizontal="left" vertical="center"/>
    </xf>
    <xf numFmtId="1" fontId="0" fillId="0" borderId="0" xfId="0" applyNumberFormat="1"/>
    <xf numFmtId="0" fontId="0" fillId="43" borderId="12" xfId="0" applyFill="1" applyBorder="1" applyAlignment="1">
      <alignment horizontal="center"/>
    </xf>
    <xf numFmtId="9" fontId="0" fillId="41" borderId="12" xfId="0" applyNumberFormat="1" applyFill="1" applyBorder="1" applyAlignment="1">
      <alignment horizontal="center"/>
    </xf>
    <xf numFmtId="0" fontId="83" fillId="0" borderId="0" xfId="0" applyFont="1" applyAlignment="1">
      <alignment horizontal="left"/>
    </xf>
    <xf numFmtId="0" fontId="0" fillId="0" borderId="22" xfId="0" applyFont="1" applyFill="1" applyBorder="1" applyAlignment="1">
      <alignment horizontal="center" vertical="center"/>
    </xf>
    <xf numFmtId="3" fontId="23" fillId="0" borderId="0" xfId="0" applyNumberFormat="1" applyFont="1" applyFill="1" applyAlignment="1">
      <alignment horizontal="center"/>
    </xf>
    <xf numFmtId="3" fontId="128" fillId="0" borderId="0" xfId="108" applyNumberFormat="1" applyFont="1" applyFill="1" applyAlignment="1">
      <alignment horizontal="center"/>
    </xf>
    <xf numFmtId="3" fontId="26" fillId="0" borderId="0" xfId="108" applyNumberFormat="1" applyFont="1" applyFill="1" applyBorder="1" applyAlignment="1">
      <alignment horizontal="center"/>
    </xf>
    <xf numFmtId="3" fontId="0" fillId="0" borderId="0" xfId="0" applyNumberFormat="1" applyFont="1" applyFill="1" applyAlignment="1">
      <alignment horizontal="center" vertical="center"/>
    </xf>
    <xf numFmtId="0" fontId="0" fillId="0" borderId="0" xfId="0" applyFill="1"/>
    <xf numFmtId="179" fontId="15" fillId="0" borderId="0" xfId="0" applyNumberFormat="1" applyFont="1" applyAlignment="1">
      <alignment horizontal="center" vertical="center"/>
    </xf>
    <xf numFmtId="0" fontId="0" fillId="0" borderId="12" xfId="0" applyFont="1" applyFill="1" applyBorder="1" applyAlignment="1">
      <alignment horizontal="left" vertical="center"/>
    </xf>
    <xf numFmtId="0" fontId="0" fillId="0" borderId="13" xfId="0" applyFill="1" applyBorder="1" applyAlignment="1">
      <alignment horizontal="center" vertical="center"/>
    </xf>
    <xf numFmtId="0" fontId="77" fillId="0" borderId="0" xfId="0" applyFont="1"/>
    <xf numFmtId="0" fontId="23" fillId="0" borderId="0" xfId="0" applyFont="1" applyFill="1"/>
    <xf numFmtId="0" fontId="40" fillId="0" borderId="13" xfId="67" applyFont="1" applyFill="1" applyBorder="1" applyAlignment="1">
      <alignment vertical="center" wrapText="1"/>
    </xf>
    <xf numFmtId="0" fontId="43" fillId="0" borderId="13" xfId="52" applyFont="1" applyFill="1" applyBorder="1" applyAlignment="1">
      <alignment vertical="center"/>
    </xf>
    <xf numFmtId="0" fontId="37" fillId="0" borderId="13" xfId="67" applyFont="1" applyFill="1" applyBorder="1" applyAlignment="1">
      <alignment vertical="center"/>
    </xf>
    <xf numFmtId="0" fontId="40" fillId="0" borderId="20" xfId="67" applyFont="1" applyFill="1" applyBorder="1" applyAlignment="1">
      <alignment vertical="center" wrapText="1"/>
    </xf>
    <xf numFmtId="0" fontId="40" fillId="0" borderId="28" xfId="67" applyFont="1" applyFill="1" applyBorder="1" applyAlignment="1">
      <alignment vertical="center" wrapText="1"/>
    </xf>
    <xf numFmtId="0" fontId="37" fillId="0" borderId="41" xfId="67" applyFont="1" applyFill="1" applyBorder="1" applyAlignment="1">
      <alignment vertical="center"/>
    </xf>
    <xf numFmtId="0" fontId="37" fillId="0" borderId="33" xfId="67" applyFont="1" applyFill="1" applyBorder="1" applyAlignment="1">
      <alignment vertical="center"/>
    </xf>
    <xf numFmtId="0" fontId="37" fillId="0" borderId="38" xfId="67" applyFont="1" applyFill="1" applyBorder="1" applyAlignment="1">
      <alignment vertical="center"/>
    </xf>
    <xf numFmtId="0" fontId="138" fillId="0" borderId="14" xfId="163" applyNumberFormat="1" applyFont="1" applyFill="1" applyBorder="1" applyAlignment="1">
      <alignment vertical="center"/>
    </xf>
    <xf numFmtId="0" fontId="40" fillId="0" borderId="0" xfId="67" applyFont="1" applyFill="1" applyBorder="1" applyAlignment="1">
      <alignment vertical="center" wrapText="1"/>
    </xf>
    <xf numFmtId="0" fontId="23" fillId="0" borderId="106" xfId="67" applyFont="1" applyFill="1" applyBorder="1" applyAlignment="1">
      <alignment horizontal="left" vertical="center"/>
    </xf>
    <xf numFmtId="49" fontId="41" fillId="0" borderId="107" xfId="106" applyNumberFormat="1" applyFont="1" applyFill="1" applyBorder="1" applyAlignment="1" applyProtection="1">
      <alignment vertical="center" wrapText="1"/>
    </xf>
    <xf numFmtId="0" fontId="23" fillId="0" borderId="108" xfId="67" applyFont="1" applyFill="1" applyBorder="1" applyAlignment="1">
      <alignment horizontal="left" vertical="center"/>
    </xf>
    <xf numFmtId="0" fontId="23" fillId="0" borderId="98" xfId="67" applyFont="1" applyFill="1" applyBorder="1" applyAlignment="1">
      <alignment horizontal="left" vertical="center"/>
    </xf>
    <xf numFmtId="0" fontId="41" fillId="0" borderId="44" xfId="67" applyFont="1" applyFill="1" applyBorder="1" applyAlignment="1">
      <alignment vertical="center"/>
    </xf>
    <xf numFmtId="0" fontId="41" fillId="0" borderId="45" xfId="67" applyFont="1" applyFill="1" applyBorder="1" applyAlignment="1">
      <alignment vertical="center"/>
    </xf>
    <xf numFmtId="0" fontId="25" fillId="0" borderId="41" xfId="64" applyFont="1" applyFill="1" applyBorder="1" applyAlignment="1">
      <alignment horizontal="center" vertical="center"/>
    </xf>
    <xf numFmtId="0" fontId="25" fillId="0" borderId="0" xfId="64" applyFont="1" applyFill="1" applyBorder="1" applyAlignment="1">
      <alignment horizontal="left" vertical="center"/>
    </xf>
    <xf numFmtId="0" fontId="139" fillId="0" borderId="0" xfId="0" applyFont="1" applyFill="1" applyBorder="1"/>
    <xf numFmtId="0" fontId="25" fillId="0" borderId="0" xfId="64" applyFont="1" applyFill="1" applyBorder="1" applyAlignment="1">
      <alignment horizontal="center" vertical="center" wrapText="1"/>
    </xf>
    <xf numFmtId="49" fontId="25" fillId="0" borderId="0" xfId="64" applyNumberFormat="1" applyFont="1" applyFill="1" applyBorder="1" applyAlignment="1">
      <alignment horizontal="center" vertical="center" wrapText="1"/>
    </xf>
    <xf numFmtId="4" fontId="25" fillId="0" borderId="0" xfId="108" applyNumberFormat="1" applyFont="1" applyFill="1" applyBorder="1" applyAlignment="1">
      <alignment horizontal="center" vertical="center" wrapText="1"/>
    </xf>
    <xf numFmtId="4" fontId="25" fillId="0" borderId="37" xfId="108" applyNumberFormat="1" applyFont="1" applyFill="1" applyBorder="1" applyAlignment="1">
      <alignment horizontal="center" vertical="center" wrapText="1"/>
    </xf>
    <xf numFmtId="0" fontId="26" fillId="0" borderId="15" xfId="0" applyNumberFormat="1" applyFont="1" applyFill="1" applyBorder="1" applyAlignment="1">
      <alignment vertical="center"/>
    </xf>
    <xf numFmtId="0" fontId="139" fillId="0" borderId="12" xfId="0" applyFont="1" applyFill="1" applyBorder="1" applyAlignment="1">
      <alignment horizontal="center" vertical="center"/>
    </xf>
    <xf numFmtId="0" fontId="140" fillId="0" borderId="12" xfId="0" applyFont="1" applyFill="1" applyBorder="1" applyAlignment="1">
      <alignment horizontal="center" vertical="center" wrapText="1"/>
    </xf>
    <xf numFmtId="0" fontId="26" fillId="0" borderId="15" xfId="0" applyFont="1" applyFill="1" applyBorder="1" applyAlignment="1">
      <alignment vertical="center"/>
    </xf>
    <xf numFmtId="0" fontId="26" fillId="0" borderId="0" xfId="0" applyFont="1" applyFill="1" applyBorder="1" applyAlignment="1">
      <alignment vertical="center"/>
    </xf>
    <xf numFmtId="0" fontId="139" fillId="0" borderId="0" xfId="0" applyFont="1" applyFill="1" applyBorder="1" applyAlignment="1">
      <alignment horizontal="center" vertical="center"/>
    </xf>
    <xf numFmtId="0" fontId="139" fillId="0" borderId="37" xfId="0" applyFont="1" applyFill="1" applyBorder="1"/>
    <xf numFmtId="0" fontId="141" fillId="0" borderId="41" xfId="0" applyFont="1" applyFill="1" applyBorder="1"/>
    <xf numFmtId="0" fontId="141" fillId="0" borderId="36" xfId="0" applyFont="1" applyFill="1" applyBorder="1"/>
    <xf numFmtId="0" fontId="139" fillId="0" borderId="36" xfId="0" applyFont="1" applyFill="1" applyBorder="1"/>
    <xf numFmtId="0" fontId="139" fillId="0" borderId="15" xfId="0" applyFont="1" applyFill="1" applyBorder="1"/>
    <xf numFmtId="0" fontId="86" fillId="0" borderId="14" xfId="0" applyFont="1" applyFill="1" applyBorder="1"/>
    <xf numFmtId="0" fontId="86" fillId="0" borderId="15" xfId="0" applyFont="1" applyFill="1" applyBorder="1"/>
    <xf numFmtId="0" fontId="86" fillId="0" borderId="32" xfId="0" applyFont="1" applyFill="1" applyBorder="1"/>
    <xf numFmtId="0" fontId="86" fillId="0" borderId="39" xfId="0" applyFont="1" applyFill="1" applyBorder="1"/>
    <xf numFmtId="0" fontId="24" fillId="0" borderId="38" xfId="0" applyFont="1" applyFill="1" applyBorder="1" applyAlignment="1">
      <alignment vertical="center"/>
    </xf>
    <xf numFmtId="0" fontId="24" fillId="0" borderId="13" xfId="0" applyFont="1" applyFill="1" applyBorder="1" applyAlignment="1">
      <alignment vertical="center"/>
    </xf>
    <xf numFmtId="0" fontId="139" fillId="0" borderId="12" xfId="0" applyFont="1" applyFill="1" applyBorder="1" applyAlignment="1">
      <alignment horizontal="center"/>
    </xf>
    <xf numFmtId="0" fontId="91" fillId="0" borderId="0" xfId="0" applyFont="1" applyBorder="1"/>
    <xf numFmtId="0" fontId="125" fillId="0" borderId="0" xfId="0" applyFont="1" applyBorder="1"/>
    <xf numFmtId="0" fontId="122" fillId="0" borderId="12" xfId="163" applyFont="1" applyFill="1" applyBorder="1" applyAlignment="1">
      <alignment horizontal="left" vertical="center"/>
    </xf>
    <xf numFmtId="0" fontId="125" fillId="0" borderId="12" xfId="163" applyFont="1" applyFill="1" applyBorder="1" applyAlignment="1">
      <alignment horizontal="left" vertical="center"/>
    </xf>
    <xf numFmtId="0" fontId="125" fillId="0" borderId="12" xfId="163" applyFont="1" applyFill="1" applyBorder="1" applyAlignment="1">
      <alignment horizontal="left" vertical="center" wrapText="1"/>
    </xf>
    <xf numFmtId="0" fontId="43" fillId="0" borderId="12" xfId="52" applyFont="1" applyFill="1" applyBorder="1" applyAlignment="1">
      <alignment vertical="center"/>
    </xf>
    <xf numFmtId="0" fontId="122" fillId="0" borderId="12" xfId="163" applyFont="1" applyFill="1" applyBorder="1" applyAlignment="1">
      <alignment horizontal="left" vertical="center" wrapText="1"/>
    </xf>
    <xf numFmtId="0" fontId="35" fillId="0" borderId="12" xfId="0" applyFont="1" applyFill="1" applyBorder="1"/>
    <xf numFmtId="0" fontId="43" fillId="0" borderId="38" xfId="52" applyFont="1" applyFill="1" applyBorder="1" applyAlignment="1">
      <alignment horizontal="center" vertical="center"/>
    </xf>
    <xf numFmtId="0" fontId="37" fillId="0" borderId="0" xfId="67" applyFont="1" applyFill="1" applyBorder="1" applyAlignment="1">
      <alignment horizontal="center" vertical="center"/>
    </xf>
    <xf numFmtId="49" fontId="37" fillId="0" borderId="0" xfId="67" applyNumberFormat="1" applyFont="1" applyFill="1" applyBorder="1" applyAlignment="1">
      <alignment horizontal="center" vertical="center"/>
    </xf>
    <xf numFmtId="0" fontId="23" fillId="0" borderId="16" xfId="67" applyFont="1" applyFill="1" applyBorder="1" applyAlignment="1">
      <alignment vertical="center"/>
    </xf>
    <xf numFmtId="0" fontId="136" fillId="0" borderId="0" xfId="163" applyNumberFormat="1" applyFont="1" applyFill="1" applyBorder="1" applyAlignment="1">
      <alignment vertical="center"/>
    </xf>
    <xf numFmtId="0" fontId="41" fillId="0" borderId="17" xfId="67" applyFont="1" applyFill="1" applyBorder="1" applyAlignment="1">
      <alignment vertical="center"/>
    </xf>
    <xf numFmtId="0" fontId="23" fillId="0" borderId="46" xfId="67" applyFont="1" applyFill="1" applyBorder="1" applyAlignment="1">
      <alignment vertical="center"/>
    </xf>
    <xf numFmtId="0" fontId="35" fillId="0" borderId="45" xfId="0" applyFont="1" applyFill="1" applyBorder="1"/>
    <xf numFmtId="0" fontId="41" fillId="0" borderId="32" xfId="67" applyFont="1" applyFill="1" applyBorder="1" applyAlignment="1">
      <alignment vertical="center"/>
    </xf>
    <xf numFmtId="0" fontId="41" fillId="0" borderId="39" xfId="67" applyFont="1" applyFill="1" applyBorder="1" applyAlignment="1">
      <alignment vertical="center"/>
    </xf>
    <xf numFmtId="0" fontId="25" fillId="0" borderId="0" xfId="64" applyFont="1" applyFill="1" applyBorder="1" applyAlignment="1">
      <alignment horizontal="center" vertical="center"/>
    </xf>
    <xf numFmtId="0" fontId="26" fillId="0" borderId="12" xfId="163" applyFont="1" applyFill="1" applyBorder="1" applyAlignment="1">
      <alignment horizontal="left" vertical="center"/>
    </xf>
    <xf numFmtId="0" fontId="24" fillId="0" borderId="12" xfId="0" applyFont="1" applyFill="1" applyBorder="1" applyAlignment="1">
      <alignment horizontal="left" vertical="center"/>
    </xf>
    <xf numFmtId="0" fontId="26" fillId="0" borderId="18" xfId="52" applyFont="1" applyFill="1" applyBorder="1" applyAlignment="1">
      <alignment horizontal="left" vertical="center" wrapText="1"/>
    </xf>
    <xf numFmtId="2" fontId="0" fillId="0" borderId="0" xfId="0" applyNumberFormat="1"/>
    <xf numFmtId="4" fontId="98" fillId="34" borderId="10" xfId="107" applyNumberFormat="1" applyFont="1" applyFill="1" applyBorder="1" applyAlignment="1">
      <alignment horizontal="center" vertical="center" wrapText="1"/>
    </xf>
    <xf numFmtId="0" fontId="122" fillId="0" borderId="10" xfId="163" applyFont="1" applyFill="1" applyBorder="1" applyAlignment="1">
      <alignment horizontal="left" vertical="center"/>
    </xf>
    <xf numFmtId="0" fontId="122" fillId="0" borderId="22" xfId="163" applyFont="1" applyFill="1" applyBorder="1" applyAlignment="1">
      <alignment horizontal="left" vertical="center"/>
    </xf>
    <xf numFmtId="0" fontId="26" fillId="0" borderId="25" xfId="52" applyFont="1" applyFill="1" applyBorder="1" applyAlignment="1">
      <alignment horizontal="left" vertical="center" wrapText="1"/>
    </xf>
    <xf numFmtId="0" fontId="37" fillId="0" borderId="38" xfId="67" applyFont="1" applyFill="1" applyBorder="1" applyAlignment="1">
      <alignment horizontal="center" vertical="center"/>
    </xf>
    <xf numFmtId="0" fontId="124" fillId="0" borderId="13" xfId="163" applyFont="1" applyFill="1" applyBorder="1" applyAlignment="1">
      <alignment horizontal="left" vertical="center"/>
    </xf>
    <xf numFmtId="0" fontId="122" fillId="0" borderId="13" xfId="163" applyFont="1" applyFill="1" applyBorder="1" applyAlignment="1">
      <alignment horizontal="left" vertical="center"/>
    </xf>
    <xf numFmtId="0" fontId="5" fillId="0" borderId="12" xfId="163" applyFont="1" applyFill="1" applyBorder="1" applyAlignment="1">
      <alignment horizontal="left" vertical="center"/>
    </xf>
    <xf numFmtId="0" fontId="0" fillId="0" borderId="0" xfId="0" applyFill="1" applyBorder="1" applyAlignment="1">
      <alignment horizontal="left"/>
    </xf>
    <xf numFmtId="0" fontId="26" fillId="32" borderId="0" xfId="53" applyFont="1" applyFill="1" applyAlignment="1">
      <alignment vertical="center"/>
    </xf>
    <xf numFmtId="0" fontId="26" fillId="32" borderId="0" xfId="53" applyFont="1" applyFill="1" applyBorder="1" applyAlignment="1">
      <alignment vertical="center"/>
    </xf>
    <xf numFmtId="0" fontId="26" fillId="32" borderId="0" xfId="53" applyFont="1" applyFill="1" applyAlignment="1">
      <alignment vertical="center" wrapText="1"/>
    </xf>
    <xf numFmtId="0" fontId="26" fillId="32" borderId="0" xfId="53" applyFont="1" applyFill="1" applyAlignment="1">
      <alignment horizontal="center" vertical="center"/>
    </xf>
    <xf numFmtId="0" fontId="0" fillId="0" borderId="0" xfId="0" applyAlignment="1">
      <alignment vertical="center"/>
    </xf>
    <xf numFmtId="0" fontId="0" fillId="0" borderId="0" xfId="0"/>
    <xf numFmtId="0" fontId="3" fillId="24" borderId="12" xfId="0" applyFont="1" applyFill="1" applyBorder="1" applyAlignment="1">
      <alignment horizontal="center" vertical="center" wrapText="1"/>
    </xf>
    <xf numFmtId="3" fontId="125" fillId="0" borderId="0" xfId="0" applyNumberFormat="1" applyFont="1" applyBorder="1"/>
    <xf numFmtId="0" fontId="129" fillId="0" borderId="0" xfId="0" applyFont="1" applyFill="1" applyAlignment="1">
      <alignment horizontal="left" vertical="center" indent="5"/>
    </xf>
    <xf numFmtId="4" fontId="4" fillId="0" borderId="82" xfId="52" applyNumberFormat="1" applyFill="1" applyBorder="1" applyAlignment="1">
      <alignment vertical="center"/>
    </xf>
    <xf numFmtId="2" fontId="0" fillId="0" borderId="0" xfId="0" applyNumberFormat="1" applyFill="1" applyBorder="1" applyAlignment="1">
      <alignment horizontal="center"/>
    </xf>
    <xf numFmtId="4" fontId="4" fillId="0" borderId="0" xfId="52" applyNumberFormat="1" applyFill="1" applyBorder="1" applyAlignment="1">
      <alignment horizontal="center" vertical="center"/>
    </xf>
    <xf numFmtId="0" fontId="13" fillId="0" borderId="0" xfId="49" applyFont="1" applyFill="1" applyBorder="1" applyAlignment="1" applyProtection="1"/>
    <xf numFmtId="0" fontId="136" fillId="0" borderId="132" xfId="163" applyNumberFormat="1" applyFont="1" applyFill="1" applyBorder="1" applyAlignment="1">
      <alignment vertical="center"/>
    </xf>
    <xf numFmtId="0" fontId="136" fillId="0" borderId="133" xfId="163" applyNumberFormat="1" applyFont="1" applyFill="1" applyBorder="1" applyAlignment="1">
      <alignment vertical="center"/>
    </xf>
    <xf numFmtId="49" fontId="97" fillId="38" borderId="125" xfId="52" applyNumberFormat="1" applyFont="1" applyFill="1" applyBorder="1" applyAlignment="1">
      <alignment horizontal="center" vertical="center" wrapText="1"/>
    </xf>
    <xf numFmtId="49" fontId="97" fillId="33" borderId="125" xfId="52" applyNumberFormat="1" applyFont="1" applyFill="1" applyBorder="1" applyAlignment="1">
      <alignment horizontal="center" vertical="center" wrapText="1"/>
    </xf>
    <xf numFmtId="4" fontId="97" fillId="38" borderId="125" xfId="107" applyNumberFormat="1" applyFont="1" applyFill="1" applyBorder="1" applyAlignment="1">
      <alignment horizontal="center" vertical="center" wrapText="1"/>
    </xf>
    <xf numFmtId="3" fontId="97" fillId="39" borderId="125" xfId="65" applyNumberFormat="1" applyFont="1" applyFill="1" applyBorder="1" applyAlignment="1">
      <alignment horizontal="center" vertical="center" wrapText="1"/>
    </xf>
    <xf numFmtId="0" fontId="77" fillId="0" borderId="0" xfId="0" applyFont="1" applyFill="1"/>
    <xf numFmtId="0" fontId="11" fillId="35" borderId="125" xfId="0" applyNumberFormat="1" applyFont="1" applyFill="1" applyBorder="1" applyAlignment="1">
      <alignment horizontal="center" vertical="center" wrapText="1"/>
    </xf>
    <xf numFmtId="0" fontId="26" fillId="0" borderId="0" xfId="53" applyFont="1" applyFill="1" applyAlignment="1">
      <alignment vertical="center"/>
    </xf>
    <xf numFmtId="0" fontId="26" fillId="0" borderId="0" xfId="53" applyFont="1" applyFill="1" applyAlignment="1">
      <alignment vertical="center" wrapText="1"/>
    </xf>
    <xf numFmtId="0" fontId="26" fillId="0" borderId="0" xfId="53" applyFont="1" applyFill="1" applyAlignment="1">
      <alignment horizontal="center" vertical="center"/>
    </xf>
    <xf numFmtId="0" fontId="83" fillId="0" borderId="0" xfId="0" applyFont="1" applyFill="1" applyBorder="1"/>
    <xf numFmtId="0" fontId="0" fillId="0" borderId="0" xfId="0" applyFill="1"/>
    <xf numFmtId="2" fontId="0" fillId="0" borderId="145" xfId="0" applyNumberFormat="1" applyFont="1" applyFill="1" applyBorder="1" applyAlignment="1">
      <alignment horizontal="center"/>
    </xf>
    <xf numFmtId="0" fontId="0" fillId="0" borderId="145" xfId="0" applyFont="1" applyFill="1" applyBorder="1"/>
    <xf numFmtId="0" fontId="11" fillId="26" borderId="148" xfId="0" applyFont="1" applyFill="1" applyBorder="1" applyAlignment="1">
      <alignment horizontal="center" vertical="center"/>
    </xf>
    <xf numFmtId="2" fontId="11" fillId="27" borderId="148" xfId="0" applyNumberFormat="1" applyFont="1" applyFill="1" applyBorder="1" applyAlignment="1">
      <alignment horizontal="center" vertical="center"/>
    </xf>
    <xf numFmtId="4" fontId="82" fillId="0" borderId="145" xfId="0" applyNumberFormat="1" applyFont="1" applyFill="1" applyBorder="1" applyAlignment="1">
      <alignment horizontal="center" vertical="center"/>
    </xf>
    <xf numFmtId="0" fontId="0" fillId="0" borderId="145" xfId="0" applyFont="1" applyFill="1" applyBorder="1" applyAlignment="1">
      <alignment horizontal="left" vertical="center"/>
    </xf>
    <xf numFmtId="0" fontId="19" fillId="0" borderId="115" xfId="64" applyFont="1" applyFill="1" applyBorder="1" applyAlignment="1">
      <alignment horizontal="left" vertical="center"/>
    </xf>
    <xf numFmtId="0" fontId="23" fillId="0" borderId="145" xfId="0" applyFont="1" applyFill="1" applyBorder="1"/>
    <xf numFmtId="0" fontId="26" fillId="0" borderId="139" xfId="52" applyFont="1" applyFill="1" applyBorder="1" applyAlignment="1">
      <alignment horizontal="left" vertical="center" wrapText="1"/>
    </xf>
    <xf numFmtId="0" fontId="26" fillId="0" borderId="156" xfId="52" applyFont="1" applyFill="1" applyBorder="1" applyAlignment="1">
      <alignment horizontal="left" vertical="center" wrapText="1"/>
    </xf>
    <xf numFmtId="0" fontId="136" fillId="0" borderId="157" xfId="163" applyNumberFormat="1" applyFont="1" applyFill="1" applyBorder="1" applyAlignment="1">
      <alignment vertical="center"/>
    </xf>
    <xf numFmtId="0" fontId="0" fillId="0" borderId="145" xfId="0" applyFont="1" applyFill="1" applyBorder="1" applyAlignment="1">
      <alignment horizontal="center"/>
    </xf>
    <xf numFmtId="0" fontId="0" fillId="0" borderId="0" xfId="0" applyFont="1" applyFill="1" applyAlignment="1">
      <alignment horizontal="center"/>
    </xf>
    <xf numFmtId="0" fontId="25" fillId="0" borderId="160" xfId="67" applyFont="1" applyFill="1" applyBorder="1" applyAlignment="1">
      <alignment vertical="center" wrapText="1"/>
    </xf>
    <xf numFmtId="0" fontId="149" fillId="0" borderId="160" xfId="67" applyFont="1" applyFill="1" applyBorder="1" applyAlignment="1">
      <alignment horizontal="center" vertical="center" wrapText="1"/>
    </xf>
    <xf numFmtId="0" fontId="122" fillId="0" borderId="145" xfId="163" applyFont="1" applyFill="1" applyBorder="1" applyAlignment="1">
      <alignment horizontal="left" vertical="center"/>
    </xf>
    <xf numFmtId="0" fontId="125" fillId="0" borderId="145" xfId="163" applyFont="1" applyFill="1" applyBorder="1" applyAlignment="1">
      <alignment horizontal="left" vertical="center"/>
    </xf>
    <xf numFmtId="4" fontId="25" fillId="0" borderId="129" xfId="108" applyNumberFormat="1" applyFont="1" applyFill="1" applyBorder="1" applyAlignment="1">
      <alignment horizontal="center" vertical="center" wrapText="1"/>
    </xf>
    <xf numFmtId="0" fontId="26" fillId="0" borderId="129" xfId="52" applyFont="1" applyFill="1" applyBorder="1" applyAlignment="1">
      <alignment horizontal="left" vertical="center" wrapText="1"/>
    </xf>
    <xf numFmtId="2" fontId="26" fillId="0" borderId="28" xfId="52" applyNumberFormat="1" applyFont="1" applyFill="1" applyBorder="1" applyAlignment="1">
      <alignment horizontal="left" vertical="center"/>
    </xf>
    <xf numFmtId="0" fontId="26" fillId="0" borderId="172" xfId="52" applyFont="1" applyFill="1" applyBorder="1" applyAlignment="1">
      <alignment horizontal="left" vertical="center" wrapText="1"/>
    </xf>
    <xf numFmtId="2" fontId="26" fillId="0" borderId="173" xfId="52" applyNumberFormat="1" applyFont="1" applyFill="1" applyBorder="1" applyAlignment="1">
      <alignment horizontal="left" vertical="center"/>
    </xf>
    <xf numFmtId="2" fontId="37" fillId="0" borderId="155" xfId="52" applyNumberFormat="1" applyFont="1" applyFill="1" applyBorder="1" applyAlignment="1">
      <alignment horizontal="left" vertical="center"/>
    </xf>
    <xf numFmtId="0" fontId="0" fillId="0" borderId="0" xfId="0" applyFill="1"/>
    <xf numFmtId="0" fontId="107" fillId="0" borderId="0" xfId="0" applyFont="1"/>
    <xf numFmtId="0" fontId="154" fillId="0" borderId="0" xfId="0" applyFont="1"/>
    <xf numFmtId="0" fontId="154" fillId="0" borderId="0" xfId="0" applyFont="1" applyFill="1"/>
    <xf numFmtId="4" fontId="107" fillId="0" borderId="0" xfId="0" applyNumberFormat="1" applyFont="1" applyAlignment="1">
      <alignment horizontal="center"/>
    </xf>
    <xf numFmtId="0" fontId="107" fillId="0" borderId="0" xfId="0" applyFont="1" applyAlignment="1">
      <alignment horizontal="left"/>
    </xf>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169" fontId="0" fillId="0" borderId="0" xfId="0" applyNumberFormat="1" applyFont="1" applyFill="1" applyBorder="1" applyAlignment="1">
      <alignment horizontal="center" vertical="center"/>
    </xf>
    <xf numFmtId="3" fontId="95" fillId="0" borderId="12" xfId="0" applyNumberFormat="1" applyFont="1" applyFill="1" applyBorder="1" applyAlignment="1">
      <alignment horizontal="center"/>
    </xf>
    <xf numFmtId="3" fontId="26" fillId="0" borderId="0" xfId="108" applyNumberFormat="1" applyFont="1" applyFill="1" applyBorder="1" applyAlignment="1">
      <alignment horizontal="center" vertical="center" wrapText="1"/>
    </xf>
    <xf numFmtId="3" fontId="35" fillId="0" borderId="0" xfId="0" applyNumberFormat="1" applyFont="1" applyFill="1"/>
    <xf numFmtId="0" fontId="26" fillId="0" borderId="0" xfId="0" applyFont="1" applyFill="1" applyBorder="1" applyAlignment="1"/>
    <xf numFmtId="3" fontId="26" fillId="0" borderId="0" xfId="0" applyNumberFormat="1" applyFont="1" applyFill="1" applyBorder="1" applyAlignment="1"/>
    <xf numFmtId="0" fontId="88" fillId="0" borderId="0" xfId="0" applyFont="1" applyFill="1"/>
    <xf numFmtId="0" fontId="91" fillId="0" borderId="182" xfId="0" applyFont="1" applyBorder="1" applyAlignment="1">
      <alignment horizontal="center"/>
    </xf>
    <xf numFmtId="0" fontId="82" fillId="0" borderId="125" xfId="0" applyFont="1" applyFill="1" applyBorder="1" applyAlignment="1">
      <alignment wrapText="1"/>
    </xf>
    <xf numFmtId="4" fontId="98" fillId="34" borderId="158" xfId="108" applyNumberFormat="1" applyFont="1" applyFill="1" applyBorder="1" applyAlignment="1">
      <alignment horizontal="center" vertical="center" wrapText="1"/>
    </xf>
    <xf numFmtId="0" fontId="0" fillId="0" borderId="182" xfId="0" applyBorder="1" applyAlignment="1">
      <alignment horizontal="center" vertical="center"/>
    </xf>
    <xf numFmtId="0" fontId="0" fillId="0" borderId="182" xfId="0" applyBorder="1"/>
    <xf numFmtId="0" fontId="91" fillId="0" borderId="182" xfId="0" applyFont="1" applyFill="1" applyBorder="1" applyAlignment="1">
      <alignment horizontal="center"/>
    </xf>
    <xf numFmtId="0" fontId="0" fillId="0" borderId="0" xfId="0" applyFill="1"/>
    <xf numFmtId="0" fontId="0" fillId="0" borderId="0" xfId="0" applyFill="1"/>
    <xf numFmtId="4" fontId="101" fillId="0" borderId="109" xfId="107" applyNumberFormat="1" applyFont="1" applyFill="1" applyBorder="1" applyAlignment="1">
      <alignment horizontal="center" vertical="center"/>
    </xf>
    <xf numFmtId="0" fontId="26" fillId="0" borderId="189" xfId="163" applyFont="1" applyFill="1" applyBorder="1" applyAlignment="1">
      <alignment horizontal="left" vertical="center"/>
    </xf>
    <xf numFmtId="0" fontId="136" fillId="0" borderId="165" xfId="163" applyNumberFormat="1" applyFont="1" applyFill="1" applyBorder="1" applyAlignment="1">
      <alignment vertical="center"/>
    </xf>
    <xf numFmtId="2" fontId="26" fillId="0" borderId="186" xfId="163" applyNumberFormat="1" applyFont="1" applyFill="1" applyBorder="1" applyAlignment="1">
      <alignment horizontal="left" vertical="center"/>
    </xf>
    <xf numFmtId="2" fontId="26" fillId="0" borderId="187" xfId="163" applyNumberFormat="1" applyFont="1" applyFill="1" applyBorder="1" applyAlignment="1">
      <alignment horizontal="left" vertical="center"/>
    </xf>
    <xf numFmtId="1" fontId="82" fillId="0" borderId="0" xfId="0" applyNumberFormat="1" applyFont="1" applyFill="1" applyBorder="1" applyAlignment="1">
      <alignment horizontal="center"/>
    </xf>
    <xf numFmtId="49" fontId="82" fillId="0" borderId="0" xfId="0" applyNumberFormat="1" applyFont="1" applyFill="1" applyBorder="1" applyAlignment="1">
      <alignment horizontal="center"/>
    </xf>
    <xf numFmtId="4" fontId="4" fillId="0" borderId="0" xfId="52" applyNumberFormat="1" applyFill="1" applyBorder="1" applyAlignment="1">
      <alignment vertical="center"/>
    </xf>
    <xf numFmtId="0" fontId="82" fillId="0" borderId="12" xfId="0" applyNumberFormat="1" applyFont="1" applyFill="1" applyBorder="1" applyAlignment="1">
      <alignment horizontal="center" vertical="center"/>
    </xf>
    <xf numFmtId="2" fontId="0" fillId="33" borderId="145" xfId="0" applyNumberFormat="1" applyFont="1" applyFill="1" applyBorder="1" applyAlignment="1">
      <alignment horizontal="center"/>
    </xf>
    <xf numFmtId="0" fontId="0" fillId="0" borderId="179" xfId="0" applyFont="1" applyFill="1" applyBorder="1" applyAlignment="1">
      <alignment horizontal="center"/>
    </xf>
    <xf numFmtId="2" fontId="0" fillId="0" borderId="179" xfId="0" applyNumberFormat="1" applyFont="1" applyFill="1" applyBorder="1" applyAlignment="1">
      <alignment horizontal="center"/>
    </xf>
    <xf numFmtId="0" fontId="0" fillId="0" borderId="0" xfId="0" applyFill="1" applyBorder="1" applyAlignment="1">
      <alignment horizontal="center"/>
    </xf>
    <xf numFmtId="49" fontId="0" fillId="0" borderId="145" xfId="0" applyNumberFormat="1" applyFont="1" applyFill="1" applyBorder="1" applyAlignment="1">
      <alignment horizontal="left" vertical="center" wrapText="1"/>
    </xf>
    <xf numFmtId="4" fontId="77" fillId="0" borderId="0" xfId="0" applyNumberFormat="1" applyFont="1" applyFill="1" applyAlignment="1">
      <alignment horizontal="center" vertical="center"/>
    </xf>
    <xf numFmtId="4" fontId="77" fillId="0" borderId="0" xfId="0" applyNumberFormat="1" applyFont="1" applyAlignment="1">
      <alignment horizontal="center" vertical="center"/>
    </xf>
    <xf numFmtId="2" fontId="0" fillId="0" borderId="0" xfId="0" applyNumberFormat="1" applyAlignment="1">
      <alignment vertical="center"/>
    </xf>
    <xf numFmtId="0" fontId="11" fillId="26" borderId="205" xfId="0" applyFont="1" applyFill="1" applyBorder="1" applyAlignment="1">
      <alignment horizontal="center" vertical="center"/>
    </xf>
    <xf numFmtId="2" fontId="11" fillId="27" borderId="205" xfId="0" applyNumberFormat="1" applyFont="1" applyFill="1" applyBorder="1" applyAlignment="1">
      <alignment horizontal="center" vertical="center"/>
    </xf>
    <xf numFmtId="0" fontId="0" fillId="0" borderId="109" xfId="0" applyFill="1" applyBorder="1" applyAlignment="1">
      <alignment horizontal="center"/>
    </xf>
    <xf numFmtId="3" fontId="95" fillId="0" borderId="145" xfId="0" applyNumberFormat="1" applyFont="1" applyFill="1" applyBorder="1" applyAlignment="1">
      <alignment horizontal="center"/>
    </xf>
    <xf numFmtId="0" fontId="26" fillId="0" borderId="12" xfId="67" applyFont="1" applyFill="1" applyBorder="1" applyAlignment="1">
      <alignment vertical="center" wrapText="1"/>
    </xf>
    <xf numFmtId="0" fontId="0" fillId="0" borderId="211" xfId="0" applyFont="1" applyFill="1" applyBorder="1" applyAlignment="1">
      <alignment horizontal="left" vertical="center"/>
    </xf>
    <xf numFmtId="0" fontId="0" fillId="0" borderId="211" xfId="0" applyFont="1" applyFill="1" applyBorder="1" applyAlignment="1">
      <alignment horizontal="center"/>
    </xf>
    <xf numFmtId="2" fontId="0" fillId="0" borderId="211" xfId="0" applyNumberFormat="1" applyFont="1" applyFill="1" applyBorder="1" applyAlignment="1">
      <alignment horizontal="center"/>
    </xf>
    <xf numFmtId="0" fontId="0" fillId="0" borderId="211" xfId="0" applyFont="1" applyFill="1" applyBorder="1"/>
    <xf numFmtId="0" fontId="125" fillId="0" borderId="0" xfId="0" applyFont="1" applyFill="1" applyBorder="1"/>
    <xf numFmtId="0" fontId="0" fillId="0" borderId="0" xfId="0" applyFill="1"/>
    <xf numFmtId="0" fontId="169" fillId="0" borderId="211" xfId="0" applyFont="1" applyBorder="1" applyAlignment="1">
      <alignment horizontal="center" vertical="center" wrapText="1"/>
    </xf>
    <xf numFmtId="3" fontId="169" fillId="0" borderId="211" xfId="0" applyNumberFormat="1" applyFont="1" applyBorder="1" applyAlignment="1">
      <alignment horizontal="center" vertical="center" wrapText="1"/>
    </xf>
    <xf numFmtId="0" fontId="149" fillId="0" borderId="222" xfId="67" applyFont="1" applyFill="1" applyBorder="1" applyAlignment="1">
      <alignment horizontal="center" vertical="center" wrapText="1"/>
    </xf>
    <xf numFmtId="0" fontId="43" fillId="0" borderId="222" xfId="52" applyFont="1" applyFill="1" applyBorder="1" applyAlignment="1">
      <alignment horizontal="center" vertical="center"/>
    </xf>
    <xf numFmtId="0" fontId="122" fillId="0" borderId="211" xfId="0" applyFont="1" applyFill="1" applyBorder="1" applyAlignment="1">
      <alignment horizontal="center" vertical="center"/>
    </xf>
    <xf numFmtId="0" fontId="122" fillId="0" borderId="211" xfId="0" applyFont="1" applyFill="1" applyBorder="1" applyAlignment="1">
      <alignment horizontal="left" vertical="center" wrapText="1"/>
    </xf>
    <xf numFmtId="0" fontId="93" fillId="0" borderId="0" xfId="0" applyFont="1" applyFill="1" applyBorder="1" applyAlignment="1">
      <alignment horizontal="right" vertical="center"/>
    </xf>
    <xf numFmtId="0" fontId="93" fillId="0" borderId="0" xfId="0" applyFont="1" applyFill="1" applyBorder="1" applyAlignment="1">
      <alignment horizontal="left" vertical="center"/>
    </xf>
    <xf numFmtId="0" fontId="93" fillId="0" borderId="0" xfId="0" applyFont="1" applyFill="1" applyBorder="1" applyAlignment="1">
      <alignment vertical="center"/>
    </xf>
    <xf numFmtId="0" fontId="93" fillId="0" borderId="0" xfId="0" applyFont="1" applyFill="1" applyBorder="1" applyAlignment="1">
      <alignment horizontal="right" vertical="center" wrapText="1"/>
    </xf>
    <xf numFmtId="2" fontId="26" fillId="0" borderId="130" xfId="52" applyNumberFormat="1" applyFont="1" applyFill="1" applyBorder="1" applyAlignment="1">
      <alignment horizontal="left" vertical="center" wrapText="1"/>
    </xf>
    <xf numFmtId="2" fontId="26" fillId="0" borderId="131" xfId="52" applyNumberFormat="1" applyFont="1" applyFill="1" applyBorder="1" applyAlignment="1">
      <alignment horizontal="left" vertical="center" wrapText="1"/>
    </xf>
    <xf numFmtId="0" fontId="11" fillId="0" borderId="113" xfId="0" applyFont="1" applyFill="1" applyBorder="1" applyAlignment="1">
      <alignment horizontal="center" vertical="center"/>
    </xf>
    <xf numFmtId="9" fontId="11" fillId="0" borderId="113" xfId="189" applyFont="1" applyFill="1" applyBorder="1" applyAlignment="1">
      <alignment horizontal="center" vertical="center"/>
    </xf>
    <xf numFmtId="0" fontId="0" fillId="0" borderId="0" xfId="0" applyFill="1" applyBorder="1" applyAlignment="1">
      <alignment horizontal="center" vertical="top" wrapText="1"/>
    </xf>
    <xf numFmtId="168" fontId="36" fillId="0" borderId="0" xfId="66" applyNumberFormat="1" applyFont="1" applyFill="1" applyAlignment="1">
      <alignment horizontal="left" vertical="center"/>
    </xf>
    <xf numFmtId="14" fontId="39" fillId="0" borderId="0" xfId="66" applyNumberFormat="1" applyFont="1" applyFill="1" applyAlignment="1">
      <alignment horizontal="left" vertical="center"/>
    </xf>
    <xf numFmtId="0" fontId="25" fillId="0" borderId="19" xfId="67" applyFont="1" applyFill="1" applyBorder="1" applyAlignment="1">
      <alignment vertical="center" wrapText="1"/>
    </xf>
    <xf numFmtId="0" fontId="40" fillId="0" borderId="29" xfId="67" applyFont="1" applyFill="1" applyBorder="1" applyAlignment="1">
      <alignment vertical="center" wrapText="1"/>
    </xf>
    <xf numFmtId="49" fontId="40" fillId="0" borderId="19" xfId="67" applyNumberFormat="1" applyFont="1" applyFill="1" applyBorder="1" applyAlignment="1">
      <alignment horizontal="center" vertical="center" wrapText="1"/>
    </xf>
    <xf numFmtId="0" fontId="40" fillId="0" borderId="19" xfId="67" applyFont="1" applyFill="1" applyBorder="1" applyAlignment="1">
      <alignment horizontal="center" vertical="center" wrapText="1"/>
    </xf>
    <xf numFmtId="0" fontId="122" fillId="0" borderId="110" xfId="163" applyFont="1" applyFill="1" applyBorder="1" applyAlignment="1">
      <alignment horizontal="left" vertical="center"/>
    </xf>
    <xf numFmtId="0" fontId="26" fillId="0" borderId="213" xfId="67" applyFont="1" applyFill="1" applyBorder="1" applyAlignment="1">
      <alignment horizontal="center" vertical="center"/>
    </xf>
    <xf numFmtId="0" fontId="26" fillId="0" borderId="211" xfId="67" applyFont="1" applyFill="1" applyBorder="1" applyAlignment="1">
      <alignment horizontal="center" vertical="center"/>
    </xf>
    <xf numFmtId="0" fontId="26" fillId="0" borderId="211" xfId="106" applyNumberFormat="1" applyFont="1" applyFill="1" applyBorder="1" applyAlignment="1" applyProtection="1">
      <alignment horizontal="center" vertical="center"/>
    </xf>
    <xf numFmtId="0" fontId="26" fillId="0" borderId="211" xfId="67" applyNumberFormat="1" applyFont="1" applyFill="1" applyBorder="1" applyAlignment="1">
      <alignment horizontal="center" vertical="center"/>
    </xf>
    <xf numFmtId="49" fontId="40" fillId="0" borderId="12" xfId="67" applyNumberFormat="1" applyFont="1" applyFill="1" applyBorder="1" applyAlignment="1">
      <alignment horizontal="center" vertical="center" wrapText="1"/>
    </xf>
    <xf numFmtId="0" fontId="40" fillId="0" borderId="12" xfId="67" applyFont="1" applyFill="1" applyBorder="1" applyAlignment="1">
      <alignment horizontal="center" vertical="center" wrapText="1"/>
    </xf>
    <xf numFmtId="0" fontId="23" fillId="0" borderId="12" xfId="0" applyNumberFormat="1" applyFont="1" applyFill="1" applyBorder="1" applyAlignment="1" applyProtection="1">
      <alignment horizontal="left" vertical="center"/>
    </xf>
    <xf numFmtId="0" fontId="26" fillId="0" borderId="12" xfId="0" applyNumberFormat="1" applyFont="1" applyFill="1" applyBorder="1" applyAlignment="1" applyProtection="1">
      <alignment horizontal="left" vertical="center"/>
    </xf>
    <xf numFmtId="49" fontId="40" fillId="0" borderId="18" xfId="67" applyNumberFormat="1" applyFont="1" applyFill="1" applyBorder="1" applyAlignment="1">
      <alignment horizontal="center" vertical="center" wrapText="1"/>
    </xf>
    <xf numFmtId="0" fontId="40" fillId="0" borderId="18" xfId="67" applyFont="1" applyFill="1" applyBorder="1" applyAlignment="1">
      <alignment horizontal="center" vertical="center" wrapText="1"/>
    </xf>
    <xf numFmtId="0" fontId="25" fillId="0" borderId="13" xfId="64" applyFont="1" applyFill="1" applyBorder="1" applyAlignment="1">
      <alignment horizontal="left" vertical="center"/>
    </xf>
    <xf numFmtId="0" fontId="25" fillId="0" borderId="14" xfId="64" applyFont="1" applyFill="1" applyBorder="1" applyAlignment="1">
      <alignment horizontal="left" vertical="center"/>
    </xf>
    <xf numFmtId="0" fontId="25" fillId="0" borderId="38" xfId="64" applyFont="1" applyFill="1" applyBorder="1" applyAlignment="1">
      <alignment horizontal="left" vertical="center"/>
    </xf>
    <xf numFmtId="0" fontId="112" fillId="0" borderId="38" xfId="0" applyFont="1" applyFill="1" applyBorder="1"/>
    <xf numFmtId="0" fontId="40" fillId="0" borderId="18" xfId="52" applyFont="1" applyFill="1" applyBorder="1" applyAlignment="1">
      <alignment horizontal="center" vertical="center"/>
    </xf>
    <xf numFmtId="0" fontId="19" fillId="0" borderId="38" xfId="64" applyFont="1" applyFill="1" applyBorder="1" applyAlignment="1">
      <alignment horizontal="left" vertical="center"/>
    </xf>
    <xf numFmtId="3" fontId="26" fillId="0" borderId="18" xfId="108" applyNumberFormat="1" applyFont="1" applyFill="1" applyBorder="1" applyAlignment="1">
      <alignment horizontal="center" wrapText="1"/>
    </xf>
    <xf numFmtId="4" fontId="40" fillId="0" borderId="18" xfId="108" applyNumberFormat="1" applyFont="1" applyFill="1" applyBorder="1" applyAlignment="1">
      <alignment horizontal="center" vertical="center" wrapText="1"/>
    </xf>
    <xf numFmtId="4" fontId="0" fillId="0" borderId="0" xfId="0" applyNumberFormat="1" applyFont="1" applyAlignment="1">
      <alignment horizontal="center"/>
    </xf>
    <xf numFmtId="2" fontId="98" fillId="27" borderId="145" xfId="0" applyNumberFormat="1" applyFont="1" applyFill="1" applyBorder="1" applyAlignment="1">
      <alignment horizontal="center" vertical="center"/>
    </xf>
    <xf numFmtId="4" fontId="82" fillId="0" borderId="145" xfId="108" applyNumberFormat="1" applyFont="1" applyFill="1" applyBorder="1" applyAlignment="1">
      <alignment horizontal="center" vertical="center"/>
    </xf>
    <xf numFmtId="2" fontId="98" fillId="27" borderId="12" xfId="0" applyNumberFormat="1" applyFont="1" applyFill="1" applyBorder="1" applyAlignment="1">
      <alignment horizontal="center" vertical="center"/>
    </xf>
    <xf numFmtId="4" fontId="82" fillId="0" borderId="12" xfId="108" applyNumberFormat="1" applyFont="1" applyFill="1" applyBorder="1" applyAlignment="1">
      <alignment horizontal="center" vertical="center"/>
    </xf>
    <xf numFmtId="0" fontId="98" fillId="26" borderId="12" xfId="0" applyFont="1" applyFill="1" applyBorder="1" applyAlignment="1">
      <alignment horizontal="left" vertical="center"/>
    </xf>
    <xf numFmtId="0" fontId="77" fillId="0" borderId="0" xfId="0" applyFont="1" applyAlignment="1">
      <alignment horizontal="center" vertical="center"/>
    </xf>
    <xf numFmtId="4" fontId="82" fillId="0" borderId="211" xfId="108" applyNumberFormat="1" applyFont="1" applyFill="1" applyBorder="1" applyAlignment="1">
      <alignment horizontal="center" vertical="center"/>
    </xf>
    <xf numFmtId="0" fontId="25" fillId="0" borderId="145" xfId="67" applyFont="1" applyFill="1" applyBorder="1" applyAlignment="1">
      <alignment vertical="center"/>
    </xf>
    <xf numFmtId="49" fontId="26" fillId="0" borderId="145" xfId="67" applyNumberFormat="1" applyFont="1" applyFill="1" applyBorder="1" applyAlignment="1">
      <alignment horizontal="center" vertical="center"/>
    </xf>
    <xf numFmtId="0" fontId="26" fillId="0" borderId="145" xfId="52" applyFont="1" applyFill="1" applyBorder="1" applyAlignment="1">
      <alignment horizontal="center" vertical="center"/>
    </xf>
    <xf numFmtId="0" fontId="26" fillId="0" borderId="145" xfId="67" applyFont="1" applyFill="1" applyBorder="1" applyAlignment="1">
      <alignment horizontal="center" vertical="center"/>
    </xf>
    <xf numFmtId="49" fontId="26" fillId="0" borderId="213" xfId="67" applyNumberFormat="1" applyFont="1" applyFill="1" applyBorder="1" applyAlignment="1">
      <alignment horizontal="center" vertical="center"/>
    </xf>
    <xf numFmtId="49" fontId="26" fillId="0" borderId="211" xfId="67" applyNumberFormat="1" applyFont="1" applyFill="1" applyBorder="1" applyAlignment="1">
      <alignment horizontal="center" vertical="center"/>
    </xf>
    <xf numFmtId="0" fontId="23" fillId="0" borderId="160" xfId="52" applyFont="1" applyFill="1" applyBorder="1" applyAlignment="1">
      <alignment vertical="center"/>
    </xf>
    <xf numFmtId="0" fontId="23" fillId="0" borderId="162" xfId="52" applyFont="1" applyFill="1" applyBorder="1" applyAlignment="1">
      <alignment vertical="center"/>
    </xf>
    <xf numFmtId="0" fontId="23" fillId="0" borderId="161" xfId="52" applyFont="1" applyFill="1" applyBorder="1" applyAlignment="1">
      <alignment vertical="center"/>
    </xf>
    <xf numFmtId="0" fontId="0" fillId="0" borderId="0" xfId="0" applyFont="1" applyFill="1" applyAlignment="1">
      <alignment horizontal="center" vertical="center"/>
    </xf>
    <xf numFmtId="4" fontId="0" fillId="0" borderId="0" xfId="0" applyNumberFormat="1" applyFont="1" applyFill="1" applyAlignment="1">
      <alignment horizontal="center"/>
    </xf>
    <xf numFmtId="0" fontId="0" fillId="0" borderId="0" xfId="0" applyFont="1" applyAlignment="1">
      <alignment horizontal="center"/>
    </xf>
    <xf numFmtId="0" fontId="0" fillId="0" borderId="0" xfId="0" applyFont="1" applyAlignment="1">
      <alignment horizontal="left"/>
    </xf>
    <xf numFmtId="2" fontId="0" fillId="0" borderId="0" xfId="0" applyNumberFormat="1" applyFont="1"/>
    <xf numFmtId="0" fontId="170" fillId="0" borderId="0" xfId="0" applyFont="1" applyAlignment="1">
      <alignment wrapText="1"/>
    </xf>
    <xf numFmtId="0" fontId="0" fillId="0" borderId="12" xfId="0" applyFont="1" applyFill="1" applyBorder="1" applyAlignment="1">
      <alignment horizontal="center"/>
    </xf>
    <xf numFmtId="0" fontId="0" fillId="0" borderId="0" xfId="0" applyFont="1" applyAlignment="1">
      <alignment wrapText="1"/>
    </xf>
    <xf numFmtId="0" fontId="0" fillId="33" borderId="145" xfId="0" applyFont="1" applyFill="1" applyBorder="1" applyAlignment="1">
      <alignment wrapText="1"/>
    </xf>
    <xf numFmtId="0" fontId="0" fillId="33" borderId="145" xfId="0" applyFont="1" applyFill="1" applyBorder="1"/>
    <xf numFmtId="0" fontId="0" fillId="33" borderId="145" xfId="0" applyFont="1" applyFill="1" applyBorder="1" applyAlignment="1">
      <alignment horizontal="center"/>
    </xf>
    <xf numFmtId="0" fontId="0" fillId="0" borderId="145" xfId="0" applyFont="1" applyFill="1" applyBorder="1" applyAlignment="1">
      <alignment wrapText="1"/>
    </xf>
    <xf numFmtId="0" fontId="97" fillId="48" borderId="41" xfId="52" applyFont="1" applyFill="1" applyBorder="1" applyAlignment="1">
      <alignment horizontal="left" vertical="center"/>
    </xf>
    <xf numFmtId="0" fontId="97" fillId="48" borderId="10" xfId="52" applyFont="1" applyFill="1" applyBorder="1" applyAlignment="1">
      <alignment horizontal="center" vertical="center" wrapText="1"/>
    </xf>
    <xf numFmtId="0" fontId="97" fillId="48" borderId="10" xfId="52" applyFont="1" applyFill="1" applyBorder="1" applyAlignment="1">
      <alignment horizontal="center" vertical="center"/>
    </xf>
    <xf numFmtId="4" fontId="97" fillId="48" borderId="10" xfId="108" applyNumberFormat="1" applyFont="1" applyFill="1" applyBorder="1" applyAlignment="1">
      <alignment horizontal="center" vertical="center" wrapText="1"/>
    </xf>
    <xf numFmtId="49" fontId="97" fillId="34" borderId="13" xfId="0" applyNumberFormat="1" applyFont="1" applyFill="1" applyBorder="1" applyAlignment="1">
      <alignment horizontal="left" vertical="center"/>
    </xf>
    <xf numFmtId="49" fontId="97" fillId="34" borderId="14" xfId="0" applyNumberFormat="1" applyFont="1" applyFill="1" applyBorder="1" applyAlignment="1">
      <alignment horizontal="center" vertical="center" wrapText="1"/>
    </xf>
    <xf numFmtId="49" fontId="97" fillId="34" borderId="14" xfId="0" applyNumberFormat="1" applyFont="1" applyFill="1" applyBorder="1" applyAlignment="1">
      <alignment horizontal="center" vertical="center"/>
    </xf>
    <xf numFmtId="4" fontId="97" fillId="34" borderId="128" xfId="0" applyNumberFormat="1" applyFont="1" applyFill="1" applyBorder="1" applyAlignment="1">
      <alignment horizontal="center" vertical="center"/>
    </xf>
    <xf numFmtId="4" fontId="82" fillId="34" borderId="15" xfId="108" applyNumberFormat="1" applyFont="1" applyFill="1" applyBorder="1" applyAlignment="1">
      <alignment horizontal="center" vertical="center"/>
    </xf>
    <xf numFmtId="0" fontId="0" fillId="0" borderId="22" xfId="0" applyNumberFormat="1" applyFont="1" applyFill="1" applyBorder="1" applyAlignment="1">
      <alignment horizontal="left" vertical="center"/>
    </xf>
    <xf numFmtId="0" fontId="101" fillId="0" borderId="22" xfId="0" applyNumberFormat="1" applyFont="1" applyFill="1" applyBorder="1" applyAlignment="1">
      <alignment vertical="center" wrapText="1"/>
    </xf>
    <xf numFmtId="0" fontId="101" fillId="0" borderId="22" xfId="0" applyNumberFormat="1" applyFont="1" applyFill="1" applyBorder="1" applyAlignment="1">
      <alignment horizontal="center" vertical="center"/>
    </xf>
    <xf numFmtId="175" fontId="101" fillId="0" borderId="22" xfId="0" applyNumberFormat="1" applyFont="1" applyFill="1" applyBorder="1" applyAlignment="1">
      <alignment horizontal="center" vertical="center"/>
    </xf>
    <xf numFmtId="4" fontId="101" fillId="0" borderId="114" xfId="0" applyNumberFormat="1" applyFont="1" applyFill="1" applyBorder="1" applyAlignment="1">
      <alignment horizontal="center" vertical="center"/>
    </xf>
    <xf numFmtId="4" fontId="82" fillId="0" borderId="22" xfId="108"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101" fillId="0" borderId="12" xfId="0" applyNumberFormat="1" applyFont="1" applyFill="1" applyBorder="1" applyAlignment="1">
      <alignment vertical="center" wrapText="1"/>
    </xf>
    <xf numFmtId="0" fontId="101" fillId="0" borderId="12" xfId="0" applyNumberFormat="1" applyFont="1" applyFill="1" applyBorder="1" applyAlignment="1">
      <alignment horizontal="center" vertical="center"/>
    </xf>
    <xf numFmtId="175" fontId="101"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101" fillId="0" borderId="10" xfId="0" applyNumberFormat="1" applyFont="1" applyFill="1" applyBorder="1" applyAlignment="1">
      <alignment vertical="center" wrapText="1"/>
    </xf>
    <xf numFmtId="0" fontId="101" fillId="0" borderId="10" xfId="0" applyNumberFormat="1" applyFont="1" applyFill="1" applyBorder="1" applyAlignment="1">
      <alignment horizontal="center" vertical="center"/>
    </xf>
    <xf numFmtId="175" fontId="101" fillId="0" borderId="10" xfId="0" applyNumberFormat="1" applyFont="1" applyFill="1" applyBorder="1" applyAlignment="1">
      <alignment horizontal="center" vertical="center"/>
    </xf>
    <xf numFmtId="4" fontId="82" fillId="0" borderId="10" xfId="108" applyNumberFormat="1" applyFont="1" applyFill="1" applyBorder="1" applyAlignment="1">
      <alignment horizontal="center" vertical="center"/>
    </xf>
    <xf numFmtId="0" fontId="101" fillId="34" borderId="14" xfId="0" applyNumberFormat="1" applyFont="1" applyFill="1" applyBorder="1" applyAlignment="1">
      <alignment vertical="center" wrapText="1"/>
    </xf>
    <xf numFmtId="0" fontId="101" fillId="34" borderId="14" xfId="0" applyNumberFormat="1" applyFont="1" applyFill="1" applyBorder="1" applyAlignment="1">
      <alignment horizontal="center" vertical="center"/>
    </xf>
    <xf numFmtId="175" fontId="101" fillId="34" borderId="14" xfId="0" applyNumberFormat="1" applyFont="1" applyFill="1" applyBorder="1" applyAlignment="1">
      <alignment horizontal="center" vertical="center"/>
    </xf>
    <xf numFmtId="4" fontId="101" fillId="34" borderId="128" xfId="0" applyNumberFormat="1" applyFont="1" applyFill="1" applyBorder="1" applyAlignment="1">
      <alignment horizontal="center" vertical="center"/>
    </xf>
    <xf numFmtId="49" fontId="0" fillId="0" borderId="22"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101" fillId="0" borderId="10" xfId="0" applyNumberFormat="1" applyFont="1" applyFill="1" applyBorder="1" applyAlignment="1">
      <alignment horizontal="left" vertical="center"/>
    </xf>
    <xf numFmtId="49" fontId="101" fillId="0" borderId="22" xfId="0" applyNumberFormat="1" applyFont="1" applyFill="1" applyBorder="1" applyAlignment="1">
      <alignment horizontal="left" vertical="center"/>
    </xf>
    <xf numFmtId="0" fontId="82" fillId="0" borderId="22" xfId="0" applyFont="1" applyFill="1" applyBorder="1" applyAlignment="1">
      <alignment vertical="center" wrapText="1"/>
    </xf>
    <xf numFmtId="0" fontId="82" fillId="0" borderId="22" xfId="0" applyFont="1" applyFill="1" applyBorder="1" applyAlignment="1">
      <alignment horizontal="center" vertical="center"/>
    </xf>
    <xf numFmtId="49" fontId="101" fillId="0" borderId="12" xfId="0" applyNumberFormat="1" applyFont="1" applyFill="1" applyBorder="1" applyAlignment="1">
      <alignment horizontal="left" vertical="center"/>
    </xf>
    <xf numFmtId="0" fontId="101" fillId="0" borderId="12" xfId="0" applyFont="1" applyFill="1" applyBorder="1" applyAlignment="1">
      <alignment horizontal="center" vertical="center"/>
    </xf>
    <xf numFmtId="0" fontId="82" fillId="0" borderId="10" xfId="0" applyFont="1" applyFill="1" applyBorder="1" applyAlignment="1">
      <alignment vertical="center" wrapText="1"/>
    </xf>
    <xf numFmtId="49" fontId="83" fillId="34" borderId="13" xfId="0" applyNumberFormat="1" applyFont="1" applyFill="1" applyBorder="1" applyAlignment="1">
      <alignment horizontal="left" vertical="center"/>
    </xf>
    <xf numFmtId="49" fontId="0" fillId="0" borderId="22" xfId="0" applyNumberFormat="1" applyFont="1" applyFill="1" applyBorder="1" applyAlignment="1">
      <alignment horizontal="left" vertical="center" wrapText="1"/>
    </xf>
    <xf numFmtId="175" fontId="101" fillId="0" borderId="188"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5" fontId="101" fillId="0" borderId="145" xfId="0" applyNumberFormat="1" applyFont="1" applyFill="1" applyBorder="1" applyAlignment="1">
      <alignment horizontal="center" vertical="center"/>
    </xf>
    <xf numFmtId="49" fontId="0" fillId="0" borderId="145" xfId="0" applyNumberFormat="1" applyFont="1" applyFill="1" applyBorder="1" applyAlignment="1">
      <alignment horizontal="left" vertical="center"/>
    </xf>
    <xf numFmtId="0" fontId="101" fillId="0" borderId="145" xfId="0" applyNumberFormat="1" applyFont="1" applyFill="1" applyBorder="1" applyAlignment="1">
      <alignment horizontal="center" vertical="center"/>
    </xf>
    <xf numFmtId="4" fontId="101" fillId="0" borderId="145" xfId="0" applyNumberFormat="1" applyFont="1" applyFill="1" applyBorder="1" applyAlignment="1">
      <alignment horizontal="center" vertical="center"/>
    </xf>
    <xf numFmtId="49" fontId="0" fillId="0" borderId="193" xfId="0" applyNumberFormat="1" applyFont="1" applyFill="1" applyBorder="1" applyAlignment="1">
      <alignment horizontal="left" vertical="center"/>
    </xf>
    <xf numFmtId="49" fontId="0" fillId="0" borderId="193" xfId="0" applyNumberFormat="1" applyFont="1" applyFill="1" applyBorder="1" applyAlignment="1">
      <alignment horizontal="left" vertical="center" wrapText="1"/>
    </xf>
    <xf numFmtId="0" fontId="101" fillId="0" borderId="193" xfId="0" applyNumberFormat="1" applyFont="1" applyFill="1" applyBorder="1" applyAlignment="1">
      <alignment horizontal="center" vertical="center"/>
    </xf>
    <xf numFmtId="175" fontId="101" fillId="0" borderId="193" xfId="0" applyNumberFormat="1" applyFont="1" applyFill="1" applyBorder="1" applyAlignment="1">
      <alignment horizontal="center" vertical="center"/>
    </xf>
    <xf numFmtId="4" fontId="82" fillId="0" borderId="193" xfId="108" applyNumberFormat="1" applyFont="1" applyFill="1" applyBorder="1" applyAlignment="1">
      <alignment horizontal="center" vertical="center"/>
    </xf>
    <xf numFmtId="49" fontId="83" fillId="34" borderId="160" xfId="0" applyNumberFormat="1" applyFont="1" applyFill="1" applyBorder="1" applyAlignment="1">
      <alignment horizontal="left" vertical="center"/>
    </xf>
    <xf numFmtId="49" fontId="0" fillId="34" borderId="174" xfId="0" applyNumberFormat="1" applyFont="1" applyFill="1" applyBorder="1" applyAlignment="1">
      <alignment horizontal="left" vertical="center" wrapText="1"/>
    </xf>
    <xf numFmtId="0" fontId="101" fillId="34" borderId="174" xfId="0" applyNumberFormat="1" applyFont="1" applyFill="1" applyBorder="1" applyAlignment="1">
      <alignment horizontal="center" vertical="center"/>
    </xf>
    <xf numFmtId="175" fontId="101" fillId="34" borderId="174" xfId="0" applyNumberFormat="1" applyFont="1" applyFill="1" applyBorder="1" applyAlignment="1">
      <alignment horizontal="center" vertical="center"/>
    </xf>
    <xf numFmtId="4" fontId="101" fillId="34" borderId="174" xfId="0" applyNumberFormat="1" applyFont="1" applyFill="1" applyBorder="1" applyAlignment="1">
      <alignment horizontal="center" vertical="center"/>
    </xf>
    <xf numFmtId="4" fontId="82" fillId="34" borderId="167" xfId="108" applyNumberFormat="1" applyFont="1" applyFill="1" applyBorder="1" applyAlignment="1">
      <alignment horizontal="center" vertical="center"/>
    </xf>
    <xf numFmtId="0" fontId="0" fillId="0" borderId="188" xfId="0" applyNumberFormat="1" applyFont="1" applyFill="1" applyBorder="1" applyAlignment="1">
      <alignment horizontal="left" vertical="center"/>
    </xf>
    <xf numFmtId="49" fontId="0" fillId="0" borderId="188" xfId="0" applyNumberFormat="1" applyFont="1" applyFill="1" applyBorder="1" applyAlignment="1">
      <alignment horizontal="left" vertical="center" wrapText="1"/>
    </xf>
    <xf numFmtId="0" fontId="101" fillId="0" borderId="188" xfId="0" applyNumberFormat="1" applyFont="1" applyFill="1" applyBorder="1" applyAlignment="1">
      <alignment horizontal="center" vertical="center"/>
    </xf>
    <xf numFmtId="0" fontId="101" fillId="0" borderId="188" xfId="0" applyFont="1" applyFill="1" applyBorder="1" applyAlignment="1">
      <alignment horizontal="center" vertical="center"/>
    </xf>
    <xf numFmtId="0" fontId="0" fillId="0" borderId="145" xfId="0" applyNumberFormat="1" applyFont="1" applyFill="1" applyBorder="1" applyAlignment="1">
      <alignment horizontal="left" vertical="center"/>
    </xf>
    <xf numFmtId="0" fontId="101" fillId="0" borderId="145" xfId="0" applyFont="1" applyFill="1" applyBorder="1" applyAlignment="1">
      <alignment horizontal="center" vertical="center"/>
    </xf>
    <xf numFmtId="0" fontId="0" fillId="0" borderId="193" xfId="0" applyNumberFormat="1" applyFont="1" applyFill="1" applyBorder="1" applyAlignment="1">
      <alignment horizontal="left" vertical="center"/>
    </xf>
    <xf numFmtId="0" fontId="101" fillId="0" borderId="193" xfId="0" applyFont="1" applyFill="1" applyBorder="1" applyAlignment="1">
      <alignment horizontal="center" vertical="center"/>
    </xf>
    <xf numFmtId="49" fontId="98" fillId="34" borderId="160" xfId="0" applyNumberFormat="1" applyFont="1" applyFill="1" applyBorder="1" applyAlignment="1">
      <alignment horizontal="left" vertical="center"/>
    </xf>
    <xf numFmtId="0" fontId="101" fillId="34" borderId="174" xfId="0" applyNumberFormat="1" applyFont="1" applyFill="1" applyBorder="1" applyAlignment="1">
      <alignment vertical="center" wrapText="1"/>
    </xf>
    <xf numFmtId="49" fontId="0" fillId="0" borderId="188" xfId="0" applyNumberFormat="1" applyFont="1" applyFill="1" applyBorder="1" applyAlignment="1">
      <alignment horizontal="left" vertical="center"/>
    </xf>
    <xf numFmtId="0" fontId="101" fillId="0" borderId="188" xfId="0" applyNumberFormat="1" applyFont="1" applyFill="1" applyBorder="1" applyAlignment="1">
      <alignment vertical="center" wrapText="1"/>
    </xf>
    <xf numFmtId="4" fontId="101" fillId="0" borderId="188" xfId="0" applyNumberFormat="1" applyFont="1" applyFill="1" applyBorder="1" applyAlignment="1">
      <alignment horizontal="center" vertical="center"/>
    </xf>
    <xf numFmtId="4" fontId="82" fillId="0" borderId="188" xfId="108" applyNumberFormat="1" applyFont="1" applyFill="1" applyBorder="1" applyAlignment="1">
      <alignment horizontal="center" vertical="center"/>
    </xf>
    <xf numFmtId="0" fontId="101" fillId="0" borderId="145" xfId="0" applyNumberFormat="1" applyFont="1" applyFill="1" applyBorder="1" applyAlignment="1">
      <alignment vertical="center" wrapText="1"/>
    </xf>
    <xf numFmtId="49" fontId="98" fillId="34" borderId="13" xfId="0" applyNumberFormat="1" applyFont="1" applyFill="1" applyBorder="1" applyAlignment="1">
      <alignment horizontal="left" vertical="center"/>
    </xf>
    <xf numFmtId="49" fontId="101" fillId="0" borderId="11" xfId="0" applyNumberFormat="1" applyFont="1" applyFill="1" applyBorder="1" applyAlignment="1">
      <alignment horizontal="left" vertical="center"/>
    </xf>
    <xf numFmtId="0" fontId="101" fillId="0" borderId="11" xfId="0" applyNumberFormat="1" applyFont="1" applyFill="1" applyBorder="1" applyAlignment="1">
      <alignment vertical="center" wrapText="1"/>
    </xf>
    <xf numFmtId="0" fontId="101" fillId="0" borderId="11" xfId="0" applyNumberFormat="1" applyFont="1" applyFill="1" applyBorder="1" applyAlignment="1">
      <alignment horizontal="center" vertical="center"/>
    </xf>
    <xf numFmtId="175" fontId="101" fillId="0" borderId="11" xfId="0" applyNumberFormat="1" applyFont="1" applyFill="1" applyBorder="1" applyAlignment="1">
      <alignment horizontal="center" vertical="center"/>
    </xf>
    <xf numFmtId="4" fontId="82" fillId="0" borderId="11" xfId="108" applyNumberFormat="1" applyFont="1" applyFill="1" applyBorder="1" applyAlignment="1">
      <alignment horizontal="center" vertical="center"/>
    </xf>
    <xf numFmtId="0" fontId="82" fillId="34" borderId="14" xfId="0" applyNumberFormat="1" applyFont="1" applyFill="1" applyBorder="1" applyAlignment="1">
      <alignment vertical="center" wrapText="1"/>
    </xf>
    <xf numFmtId="0" fontId="82" fillId="34" borderId="14" xfId="0" applyNumberFormat="1" applyFont="1" applyFill="1" applyBorder="1" applyAlignment="1">
      <alignment horizontal="center" vertical="center"/>
    </xf>
    <xf numFmtId="0" fontId="82" fillId="0" borderId="10" xfId="0" applyNumberFormat="1" applyFont="1" applyFill="1" applyBorder="1" applyAlignment="1">
      <alignment horizontal="center" vertical="center"/>
    </xf>
    <xf numFmtId="0" fontId="101" fillId="0" borderId="22" xfId="0" applyFont="1" applyFill="1" applyBorder="1" applyAlignment="1">
      <alignment vertical="center" wrapText="1"/>
    </xf>
    <xf numFmtId="0" fontId="101" fillId="0" borderId="22" xfId="0" applyFont="1" applyFill="1" applyBorder="1" applyAlignment="1">
      <alignment horizontal="center" vertical="center"/>
    </xf>
    <xf numFmtId="0" fontId="101" fillId="0" borderId="12" xfId="0" applyFont="1" applyFill="1" applyBorder="1" applyAlignment="1">
      <alignment vertical="center" wrapText="1"/>
    </xf>
    <xf numFmtId="0" fontId="101" fillId="0" borderId="10" xfId="0" applyFont="1" applyFill="1" applyBorder="1" applyAlignment="1">
      <alignment vertical="center" wrapText="1"/>
    </xf>
    <xf numFmtId="0" fontId="82" fillId="0" borderId="22" xfId="0" applyNumberFormat="1" applyFont="1" applyFill="1" applyBorder="1" applyAlignment="1">
      <alignment vertical="center" wrapText="1"/>
    </xf>
    <xf numFmtId="0" fontId="82" fillId="0" borderId="22" xfId="0" applyNumberFormat="1" applyFont="1" applyFill="1" applyBorder="1" applyAlignment="1">
      <alignment horizontal="center" vertical="center"/>
    </xf>
    <xf numFmtId="0" fontId="82" fillId="0" borderId="12" xfId="0" applyNumberFormat="1" applyFont="1" applyFill="1" applyBorder="1" applyAlignment="1">
      <alignment vertical="center" wrapText="1"/>
    </xf>
    <xf numFmtId="0" fontId="82"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82" fillId="0" borderId="11" xfId="0" applyNumberFormat="1" applyFont="1" applyFill="1" applyBorder="1" applyAlignment="1">
      <alignment vertical="center" wrapText="1"/>
    </xf>
    <xf numFmtId="0" fontId="82" fillId="0" borderId="11" xfId="0" applyNumberFormat="1" applyFont="1" applyFill="1" applyBorder="1" applyAlignment="1">
      <alignment horizontal="center" vertical="center"/>
    </xf>
    <xf numFmtId="0" fontId="82" fillId="0" borderId="11" xfId="0" applyNumberFormat="1" applyFont="1" applyFill="1" applyBorder="1" applyAlignment="1">
      <alignment vertical="justify" wrapText="1"/>
    </xf>
    <xf numFmtId="0" fontId="82" fillId="34" borderId="14" xfId="0" applyNumberFormat="1" applyFont="1" applyFill="1" applyBorder="1" applyAlignment="1">
      <alignment vertical="justify" wrapText="1"/>
    </xf>
    <xf numFmtId="0" fontId="101" fillId="0" borderId="11" xfId="0" applyNumberFormat="1" applyFont="1" applyFill="1" applyBorder="1" applyAlignment="1">
      <alignment vertical="justify" wrapText="1"/>
    </xf>
    <xf numFmtId="0" fontId="101" fillId="34" borderId="14" xfId="0" applyNumberFormat="1" applyFont="1" applyFill="1" applyBorder="1" applyAlignment="1">
      <alignment vertical="justify" wrapText="1"/>
    </xf>
    <xf numFmtId="0" fontId="101" fillId="0" borderId="22" xfId="0" applyNumberFormat="1" applyFont="1" applyFill="1" applyBorder="1" applyAlignment="1">
      <alignment vertical="justify" wrapText="1"/>
    </xf>
    <xf numFmtId="0" fontId="101" fillId="0" borderId="12" xfId="0" applyNumberFormat="1" applyFont="1" applyFill="1" applyBorder="1" applyAlignment="1">
      <alignment vertical="justify" wrapText="1"/>
    </xf>
    <xf numFmtId="0" fontId="101" fillId="0" borderId="10" xfId="0" applyNumberFormat="1" applyFont="1" applyFill="1" applyBorder="1" applyAlignment="1">
      <alignment vertical="justify" wrapText="1"/>
    </xf>
    <xf numFmtId="0" fontId="0" fillId="0" borderId="124" xfId="0" applyNumberFormat="1" applyFont="1" applyFill="1" applyBorder="1" applyAlignment="1">
      <alignment horizontal="left" vertical="center"/>
    </xf>
    <xf numFmtId="0" fontId="101" fillId="0" borderId="124" xfId="0" applyNumberFormat="1" applyFont="1" applyFill="1" applyBorder="1" applyAlignment="1">
      <alignment vertical="center" wrapText="1"/>
    </xf>
    <xf numFmtId="0" fontId="82" fillId="0" borderId="124" xfId="0" applyNumberFormat="1" applyFont="1" applyFill="1" applyBorder="1" applyAlignment="1">
      <alignment horizontal="center" vertical="center"/>
    </xf>
    <xf numFmtId="0" fontId="101" fillId="0" borderId="124" xfId="0" applyNumberFormat="1" applyFont="1" applyFill="1" applyBorder="1" applyAlignment="1">
      <alignment horizontal="center" vertical="center"/>
    </xf>
    <xf numFmtId="175" fontId="101" fillId="0" borderId="124" xfId="0" applyNumberFormat="1" applyFont="1" applyFill="1" applyBorder="1" applyAlignment="1">
      <alignment horizontal="center" vertical="center"/>
    </xf>
    <xf numFmtId="4" fontId="82" fillId="0" borderId="124" xfId="108" applyNumberFormat="1" applyFont="1" applyFill="1" applyBorder="1" applyAlignment="1">
      <alignment horizontal="center" vertical="center"/>
    </xf>
    <xf numFmtId="49" fontId="82" fillId="0" borderId="11" xfId="0" applyNumberFormat="1" applyFont="1" applyFill="1" applyBorder="1" applyAlignment="1">
      <alignment horizontal="left" vertical="center"/>
    </xf>
    <xf numFmtId="0" fontId="101" fillId="0" borderId="22" xfId="0" applyFont="1" applyFill="1" applyBorder="1" applyAlignment="1">
      <alignment horizontal="left" vertical="justify" wrapText="1"/>
    </xf>
    <xf numFmtId="0" fontId="101" fillId="0" borderId="12" xfId="0" applyFont="1" applyFill="1" applyBorder="1" applyAlignment="1">
      <alignment horizontal="left" vertical="justify" wrapText="1"/>
    </xf>
    <xf numFmtId="0" fontId="101" fillId="0" borderId="10" xfId="0" applyFont="1" applyFill="1" applyBorder="1" applyAlignment="1">
      <alignment horizontal="left" vertical="justify" wrapText="1"/>
    </xf>
    <xf numFmtId="0" fontId="101" fillId="0" borderId="10" xfId="0" applyFont="1" applyFill="1" applyBorder="1" applyAlignment="1">
      <alignment horizontal="center" vertical="center"/>
    </xf>
    <xf numFmtId="0" fontId="85" fillId="0" borderId="22" xfId="0" applyFont="1" applyFill="1" applyBorder="1" applyAlignment="1">
      <alignment horizontal="left" vertical="center"/>
    </xf>
    <xf numFmtId="0" fontId="101" fillId="0" borderId="22" xfId="0" applyNumberFormat="1" applyFont="1" applyFill="1" applyBorder="1" applyAlignment="1">
      <alignment vertical="justify"/>
    </xf>
    <xf numFmtId="0" fontId="0" fillId="0" borderId="22" xfId="0" applyFont="1" applyFill="1" applyBorder="1" applyAlignment="1">
      <alignment horizontal="center"/>
    </xf>
    <xf numFmtId="175" fontId="82" fillId="0" borderId="12" xfId="0" applyNumberFormat="1" applyFont="1" applyFill="1" applyBorder="1" applyAlignment="1">
      <alignment horizontal="center" vertical="center"/>
    </xf>
    <xf numFmtId="0" fontId="0" fillId="0" borderId="145" xfId="178" applyNumberFormat="1" applyFont="1" applyFill="1" applyBorder="1" applyAlignment="1">
      <alignment horizontal="left" vertical="center"/>
    </xf>
    <xf numFmtId="2" fontId="101" fillId="0" borderId="145" xfId="0" applyNumberFormat="1" applyFont="1" applyFill="1" applyBorder="1" applyAlignment="1">
      <alignment horizontal="center" vertical="center"/>
    </xf>
    <xf numFmtId="0" fontId="0" fillId="0" borderId="178" xfId="178" applyNumberFormat="1" applyFont="1" applyFill="1" applyBorder="1" applyAlignment="1">
      <alignment horizontal="left" vertical="center"/>
    </xf>
    <xf numFmtId="4" fontId="101" fillId="0" borderId="211" xfId="0" applyNumberFormat="1" applyFont="1" applyFill="1" applyBorder="1" applyAlignment="1">
      <alignment horizontal="center" vertical="center"/>
    </xf>
    <xf numFmtId="0" fontId="0" fillId="0" borderId="211" xfId="178" applyNumberFormat="1" applyFont="1" applyFill="1" applyBorder="1" applyAlignment="1">
      <alignment horizontal="left" vertical="center"/>
    </xf>
    <xf numFmtId="49" fontId="97" fillId="33" borderId="145" xfId="0" applyNumberFormat="1" applyFont="1" applyFill="1" applyBorder="1" applyAlignment="1">
      <alignment horizontal="left" vertical="center"/>
    </xf>
    <xf numFmtId="4" fontId="101" fillId="33" borderId="145" xfId="0" applyNumberFormat="1" applyFont="1" applyFill="1" applyBorder="1" applyAlignment="1">
      <alignment horizontal="center" vertical="center"/>
    </xf>
    <xf numFmtId="4" fontId="0" fillId="0" borderId="0" xfId="178" applyNumberFormat="1" applyFont="1" applyFill="1" applyBorder="1" applyAlignment="1">
      <alignment horizontal="right" vertical="center"/>
    </xf>
    <xf numFmtId="4" fontId="82" fillId="0" borderId="0" xfId="52" applyNumberFormat="1" applyFont="1" applyFill="1" applyAlignment="1">
      <alignment horizontal="center" vertical="center"/>
    </xf>
    <xf numFmtId="0" fontId="174" fillId="0" borderId="211" xfId="0" applyFont="1" applyFill="1" applyBorder="1" applyAlignment="1">
      <alignment horizontal="center" vertical="center" wrapText="1"/>
    </xf>
    <xf numFmtId="0" fontId="122" fillId="0" borderId="211" xfId="0" applyFont="1" applyFill="1" applyBorder="1" applyAlignment="1">
      <alignment horizontal="center" vertical="center" wrapText="1"/>
    </xf>
    <xf numFmtId="0" fontId="125" fillId="0" borderId="211" xfId="0" applyFont="1" applyFill="1" applyBorder="1"/>
    <xf numFmtId="0" fontId="174" fillId="0" borderId="211" xfId="0" applyFont="1" applyFill="1" applyBorder="1" applyAlignment="1">
      <alignment horizontal="left" vertical="center" wrapText="1"/>
    </xf>
    <xf numFmtId="0" fontId="142" fillId="0" borderId="211" xfId="0" applyFont="1" applyBorder="1" applyAlignment="1">
      <alignment horizontal="center" vertical="center" wrapText="1"/>
    </xf>
    <xf numFmtId="3" fontId="125" fillId="0" borderId="0" xfId="0" applyNumberFormat="1" applyFont="1" applyBorder="1" applyAlignment="1">
      <alignment horizontal="center"/>
    </xf>
    <xf numFmtId="0" fontId="125" fillId="0" borderId="0" xfId="0" applyFont="1" applyBorder="1" applyAlignment="1">
      <alignment horizontal="center"/>
    </xf>
    <xf numFmtId="0" fontId="0" fillId="0" borderId="0" xfId="0" applyAlignment="1">
      <alignment horizontal="center" vertical="center"/>
    </xf>
    <xf numFmtId="0" fontId="107" fillId="0" borderId="0" xfId="0" applyFont="1" applyFill="1"/>
    <xf numFmtId="0" fontId="125" fillId="0" borderId="211" xfId="0" applyFont="1" applyFill="1" applyBorder="1" applyAlignment="1">
      <alignment horizontal="center" vertical="center"/>
    </xf>
    <xf numFmtId="3" fontId="125" fillId="0" borderId="211" xfId="0" applyNumberFormat="1" applyFont="1" applyFill="1" applyBorder="1" applyAlignment="1">
      <alignment horizontal="center" vertical="center"/>
    </xf>
    <xf numFmtId="0" fontId="169" fillId="0" borderId="211" xfId="0" applyFont="1" applyFill="1" applyBorder="1" applyAlignment="1">
      <alignment horizontal="center" vertical="center" wrapText="1"/>
    </xf>
    <xf numFmtId="0" fontId="174" fillId="0" borderId="226" xfId="0" applyFont="1" applyFill="1" applyBorder="1" applyAlignment="1">
      <alignment vertical="center" wrapText="1"/>
    </xf>
    <xf numFmtId="0" fontId="174" fillId="0" borderId="211" xfId="0" applyFont="1" applyFill="1" applyBorder="1" applyAlignment="1">
      <alignment horizontal="left" vertical="top" wrapText="1"/>
    </xf>
    <xf numFmtId="0" fontId="174" fillId="0" borderId="211" xfId="0" applyFont="1" applyFill="1" applyBorder="1" applyAlignment="1">
      <alignment vertical="center" wrapText="1"/>
    </xf>
    <xf numFmtId="49" fontId="138" fillId="33" borderId="305" xfId="52" applyNumberFormat="1" applyFont="1" applyFill="1" applyBorder="1" applyAlignment="1">
      <alignment horizontal="center" vertical="center" wrapText="1"/>
    </xf>
    <xf numFmtId="1" fontId="35" fillId="0" borderId="304" xfId="0" applyNumberFormat="1" applyFont="1" applyFill="1" applyBorder="1" applyAlignment="1">
      <alignment horizontal="center"/>
    </xf>
    <xf numFmtId="3" fontId="125" fillId="0" borderId="304" xfId="0" applyNumberFormat="1" applyFont="1" applyFill="1" applyBorder="1"/>
    <xf numFmtId="4" fontId="101" fillId="0" borderId="193" xfId="0" applyNumberFormat="1" applyFont="1" applyFill="1" applyBorder="1" applyAlignment="1">
      <alignment horizontal="center" vertical="center"/>
    </xf>
    <xf numFmtId="0" fontId="0" fillId="0" borderId="125" xfId="0" applyFill="1" applyBorder="1" applyAlignment="1">
      <alignment horizontal="center" vertical="center"/>
    </xf>
    <xf numFmtId="0" fontId="0" fillId="0" borderId="0" xfId="0" applyFill="1"/>
    <xf numFmtId="0" fontId="79" fillId="0" borderId="0" xfId="198"/>
    <xf numFmtId="0" fontId="0" fillId="0" borderId="277" xfId="0" applyFont="1" applyFill="1" applyBorder="1" applyAlignment="1">
      <alignment horizontal="center" vertical="center"/>
    </xf>
    <xf numFmtId="0" fontId="126" fillId="0" borderId="0" xfId="198" applyFont="1" applyAlignment="1">
      <alignment horizontal="center" vertical="center"/>
    </xf>
    <xf numFmtId="0" fontId="0" fillId="0" borderId="0" xfId="0"/>
    <xf numFmtId="0" fontId="89" fillId="0" borderId="337" xfId="0" applyFont="1" applyFill="1" applyBorder="1" applyAlignment="1">
      <alignment vertical="center"/>
    </xf>
    <xf numFmtId="0" fontId="89" fillId="0" borderId="337" xfId="0" applyFont="1" applyFill="1" applyBorder="1" applyAlignment="1">
      <alignment horizontal="center" vertical="center"/>
    </xf>
    <xf numFmtId="0" fontId="90" fillId="34" borderId="0" xfId="0" applyFont="1" applyFill="1" applyBorder="1" applyAlignment="1">
      <alignment vertical="center"/>
    </xf>
    <xf numFmtId="4" fontId="77" fillId="0" borderId="0" xfId="0" applyNumberFormat="1" applyFont="1" applyAlignment="1">
      <alignment horizontal="center"/>
    </xf>
    <xf numFmtId="1" fontId="77" fillId="0" borderId="0" xfId="0" applyNumberFormat="1" applyFont="1" applyFill="1" applyAlignment="1">
      <alignment horizontal="center" vertical="center" wrapText="1"/>
    </xf>
    <xf numFmtId="1" fontId="77" fillId="0" borderId="0" xfId="0" applyNumberFormat="1" applyFont="1" applyAlignment="1">
      <alignment horizontal="center" vertical="center"/>
    </xf>
    <xf numFmtId="179" fontId="170" fillId="0" borderId="0" xfId="0" applyNumberFormat="1" applyFont="1" applyAlignment="1">
      <alignment horizontal="center" vertical="center"/>
    </xf>
    <xf numFmtId="0" fontId="98" fillId="26" borderId="145" xfId="0" applyFont="1" applyFill="1" applyBorder="1" applyAlignment="1">
      <alignment horizontal="center" vertical="center"/>
    </xf>
    <xf numFmtId="0" fontId="0" fillId="0" borderId="0" xfId="0" applyFill="1" applyAlignment="1">
      <alignment horizontal="center"/>
    </xf>
    <xf numFmtId="0" fontId="41" fillId="0" borderId="370" xfId="67" applyFont="1" applyFill="1" applyBorder="1" applyAlignment="1">
      <alignment vertical="center" wrapText="1"/>
    </xf>
    <xf numFmtId="0" fontId="41" fillId="0" borderId="0" xfId="67" applyFont="1" applyFill="1" applyBorder="1" applyAlignment="1">
      <alignment vertical="center" wrapText="1"/>
    </xf>
    <xf numFmtId="2" fontId="0" fillId="0" borderId="378" xfId="0" applyNumberFormat="1" applyFont="1" applyBorder="1" applyAlignment="1">
      <alignment horizontal="center" vertical="center"/>
    </xf>
    <xf numFmtId="0" fontId="0" fillId="0" borderId="378" xfId="0" applyFont="1" applyFill="1" applyBorder="1" applyAlignment="1">
      <alignment vertical="center" wrapText="1"/>
    </xf>
    <xf numFmtId="0" fontId="0" fillId="0" borderId="378" xfId="0" applyFill="1" applyBorder="1" applyAlignment="1">
      <alignment horizontal="center" vertical="center"/>
    </xf>
    <xf numFmtId="0" fontId="0" fillId="0" borderId="378" xfId="0" applyFill="1" applyBorder="1" applyAlignment="1">
      <alignment wrapText="1"/>
    </xf>
    <xf numFmtId="4" fontId="101" fillId="0" borderId="378" xfId="107" applyNumberFormat="1" applyFont="1" applyFill="1" applyBorder="1" applyAlignment="1">
      <alignment horizontal="center" vertical="center"/>
    </xf>
    <xf numFmtId="0" fontId="0" fillId="0" borderId="378" xfId="0" applyFont="1" applyFill="1" applyBorder="1" applyAlignment="1">
      <alignment horizontal="center"/>
    </xf>
    <xf numFmtId="4" fontId="101" fillId="0" borderId="391" xfId="107" applyNumberFormat="1" applyFont="1" applyFill="1" applyBorder="1" applyAlignment="1">
      <alignment horizontal="center" vertical="center"/>
    </xf>
    <xf numFmtId="2" fontId="0" fillId="0" borderId="378" xfId="0" applyNumberFormat="1" applyFont="1" applyFill="1" applyBorder="1" applyAlignment="1">
      <alignment horizontal="center" vertical="center"/>
    </xf>
    <xf numFmtId="4" fontId="101" fillId="0" borderId="395" xfId="107" applyNumberFormat="1" applyFont="1" applyFill="1" applyBorder="1" applyAlignment="1">
      <alignment horizontal="center" vertical="center"/>
    </xf>
    <xf numFmtId="0" fontId="0" fillId="0" borderId="378" xfId="0" applyFont="1" applyFill="1" applyBorder="1" applyAlignment="1">
      <alignment horizontal="left" vertical="center"/>
    </xf>
    <xf numFmtId="0" fontId="0" fillId="0" borderId="0" xfId="0"/>
    <xf numFmtId="0" fontId="107" fillId="0" borderId="0" xfId="0" applyFont="1" applyFill="1" applyAlignment="1">
      <alignment horizontal="left"/>
    </xf>
    <xf numFmtId="9" fontId="11" fillId="27" borderId="12" xfId="68" applyFont="1" applyFill="1" applyBorder="1" applyAlignment="1">
      <alignment horizontal="center" vertical="center"/>
    </xf>
    <xf numFmtId="3" fontId="25" fillId="0" borderId="369" xfId="108" applyNumberFormat="1" applyFont="1" applyFill="1" applyBorder="1" applyAlignment="1">
      <alignment horizontal="center" vertical="center" wrapText="1"/>
    </xf>
    <xf numFmtId="4" fontId="101" fillId="0" borderId="389" xfId="107" applyNumberFormat="1" applyFont="1" applyFill="1" applyBorder="1" applyAlignment="1">
      <alignment horizontal="center" vertical="center"/>
    </xf>
    <xf numFmtId="0" fontId="122" fillId="0" borderId="378" xfId="163" applyFont="1" applyFill="1" applyBorder="1" applyAlignment="1">
      <alignment horizontal="left" vertical="center"/>
    </xf>
    <xf numFmtId="0" fontId="40" fillId="0" borderId="373" xfId="67" applyFont="1" applyFill="1" applyBorder="1" applyAlignment="1">
      <alignment vertical="center" wrapText="1"/>
    </xf>
    <xf numFmtId="0" fontId="26" fillId="0" borderId="373" xfId="67" applyFont="1" applyFill="1" applyBorder="1" applyAlignment="1">
      <alignment vertical="center" wrapText="1"/>
    </xf>
    <xf numFmtId="49" fontId="26" fillId="0" borderId="192" xfId="67" applyNumberFormat="1" applyFont="1" applyFill="1" applyBorder="1" applyAlignment="1">
      <alignment horizontal="center" vertical="center" wrapText="1"/>
    </xf>
    <xf numFmtId="0" fontId="37" fillId="0" borderId="192" xfId="52" applyFont="1" applyFill="1" applyBorder="1" applyAlignment="1">
      <alignment horizontal="center" vertical="center" wrapText="1"/>
    </xf>
    <xf numFmtId="0" fontId="26" fillId="0" borderId="192" xfId="67" applyFont="1" applyFill="1" applyBorder="1" applyAlignment="1">
      <alignment horizontal="center" vertical="center" wrapText="1"/>
    </xf>
    <xf numFmtId="1" fontId="35" fillId="0" borderId="192" xfId="0" applyNumberFormat="1" applyFont="1" applyFill="1" applyBorder="1" applyAlignment="1">
      <alignment horizontal="center"/>
    </xf>
    <xf numFmtId="4" fontId="41" fillId="0" borderId="297" xfId="108" applyNumberFormat="1" applyFont="1" applyFill="1" applyBorder="1" applyAlignment="1">
      <alignment horizontal="center" vertical="center"/>
    </xf>
    <xf numFmtId="0" fontId="40" fillId="0" borderId="191" xfId="67" applyFont="1" applyFill="1" applyBorder="1" applyAlignment="1">
      <alignment vertical="center" wrapText="1"/>
    </xf>
    <xf numFmtId="0" fontId="0" fillId="0" borderId="0" xfId="0"/>
    <xf numFmtId="0" fontId="52" fillId="29" borderId="0" xfId="0" applyFont="1" applyFill="1" applyBorder="1" applyAlignment="1">
      <alignment horizontal="center" vertical="center"/>
    </xf>
    <xf numFmtId="2" fontId="98" fillId="27" borderId="378" xfId="0" applyNumberFormat="1" applyFont="1" applyFill="1" applyBorder="1" applyAlignment="1">
      <alignment horizontal="left" vertical="center"/>
    </xf>
    <xf numFmtId="0" fontId="101" fillId="26" borderId="378" xfId="0" applyFont="1" applyFill="1" applyBorder="1" applyAlignment="1">
      <alignment horizontal="center" vertical="center" wrapText="1"/>
    </xf>
    <xf numFmtId="2" fontId="98" fillId="27" borderId="378" xfId="0" applyNumberFormat="1" applyFont="1" applyFill="1" applyBorder="1" applyAlignment="1">
      <alignment horizontal="center" vertical="center" wrapText="1"/>
    </xf>
    <xf numFmtId="0" fontId="203" fillId="52" borderId="378" xfId="54" applyFont="1" applyFill="1" applyBorder="1" applyAlignment="1">
      <alignment horizontal="center" vertical="center" wrapText="1"/>
    </xf>
    <xf numFmtId="0" fontId="97" fillId="52" borderId="378" xfId="54" applyFont="1" applyFill="1" applyBorder="1" applyAlignment="1">
      <alignment horizontal="center" vertical="center" wrapText="1"/>
    </xf>
    <xf numFmtId="3" fontId="97" fillId="52" borderId="378" xfId="54" applyNumberFormat="1" applyFont="1" applyFill="1" applyBorder="1" applyAlignment="1">
      <alignment horizontal="center" vertical="center" wrapText="1"/>
    </xf>
    <xf numFmtId="0" fontId="203" fillId="52" borderId="277" xfId="54" applyFont="1" applyFill="1" applyBorder="1" applyAlignment="1">
      <alignment horizontal="left" vertical="top" wrapText="1"/>
    </xf>
    <xf numFmtId="0" fontId="0" fillId="0" borderId="0" xfId="0" applyFont="1" applyFill="1" applyAlignment="1">
      <alignment wrapText="1"/>
    </xf>
    <xf numFmtId="0" fontId="83" fillId="36" borderId="378" xfId="0" applyFont="1" applyFill="1" applyBorder="1" applyAlignment="1">
      <alignment horizontal="center" vertical="center" wrapText="1"/>
    </xf>
    <xf numFmtId="3" fontId="203" fillId="52" borderId="378" xfId="54" applyNumberFormat="1" applyFont="1" applyFill="1" applyBorder="1" applyAlignment="1">
      <alignment horizontal="center" vertical="center" wrapText="1"/>
    </xf>
    <xf numFmtId="0" fontId="0" fillId="0" borderId="378" xfId="0" applyFont="1" applyBorder="1" applyAlignment="1">
      <alignment wrapText="1"/>
    </xf>
    <xf numFmtId="0" fontId="0" fillId="0" borderId="378" xfId="0" applyFont="1" applyFill="1" applyBorder="1" applyAlignment="1">
      <alignment horizontal="center" vertical="center" wrapText="1"/>
    </xf>
    <xf numFmtId="0" fontId="0" fillId="0" borderId="378" xfId="0" applyFont="1" applyBorder="1" applyAlignment="1">
      <alignment horizontal="center" wrapText="1"/>
    </xf>
    <xf numFmtId="0" fontId="0" fillId="0" borderId="378" xfId="0" applyFont="1" applyFill="1" applyBorder="1" applyAlignment="1">
      <alignment horizontal="center" wrapText="1"/>
    </xf>
    <xf numFmtId="0" fontId="88" fillId="85" borderId="0" xfId="0" applyFont="1" applyFill="1" applyBorder="1" applyAlignment="1">
      <alignment horizontal="left" vertical="top"/>
    </xf>
    <xf numFmtId="0" fontId="0" fillId="0" borderId="0" xfId="0" applyFont="1" applyAlignment="1">
      <alignment horizontal="center" wrapText="1"/>
    </xf>
    <xf numFmtId="0" fontId="203" fillId="52" borderId="277" xfId="54"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203" fillId="36" borderId="378" xfId="54" applyFont="1" applyFill="1" applyBorder="1" applyAlignment="1">
      <alignment horizontal="center" vertical="center" wrapText="1"/>
    </xf>
    <xf numFmtId="1" fontId="0" fillId="0" borderId="378" xfId="0" applyNumberFormat="1" applyFont="1" applyFill="1" applyBorder="1" applyAlignment="1">
      <alignment horizontal="center" vertical="center"/>
    </xf>
    <xf numFmtId="0" fontId="0" fillId="0" borderId="378" xfId="0" applyFont="1" applyFill="1" applyBorder="1" applyAlignment="1">
      <alignment horizontal="center" vertical="center"/>
    </xf>
    <xf numFmtId="49" fontId="0" fillId="0" borderId="378" xfId="0" applyNumberFormat="1" applyFont="1" applyFill="1" applyBorder="1" applyAlignment="1">
      <alignment horizontal="center" vertical="center"/>
    </xf>
    <xf numFmtId="49" fontId="0" fillId="0" borderId="389" xfId="0" applyNumberFormat="1" applyFont="1" applyFill="1" applyBorder="1" applyAlignment="1">
      <alignment horizontal="center" vertical="center"/>
    </xf>
    <xf numFmtId="0" fontId="0" fillId="51" borderId="378" xfId="0" applyFont="1" applyFill="1" applyBorder="1" applyAlignment="1">
      <alignment horizontal="center" vertical="center"/>
    </xf>
    <xf numFmtId="1" fontId="0" fillId="0" borderId="277" xfId="0" applyNumberFormat="1" applyFont="1" applyFill="1" applyBorder="1" applyAlignment="1">
      <alignment horizontal="center" vertical="center"/>
    </xf>
    <xf numFmtId="49" fontId="0" fillId="0" borderId="277"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101" fillId="26" borderId="378" xfId="0" applyFont="1" applyFill="1" applyBorder="1" applyAlignment="1">
      <alignment horizontal="left" vertical="center"/>
    </xf>
    <xf numFmtId="2" fontId="98" fillId="27" borderId="378" xfId="0" applyNumberFormat="1" applyFont="1" applyFill="1" applyBorder="1" applyAlignment="1">
      <alignment horizontal="center" vertical="center"/>
    </xf>
    <xf numFmtId="0" fontId="0" fillId="0" borderId="168" xfId="0" applyFont="1" applyBorder="1" applyAlignment="1">
      <alignment horizontal="center" vertical="center"/>
    </xf>
    <xf numFmtId="2" fontId="0" fillId="0" borderId="168" xfId="0" applyNumberFormat="1" applyFont="1" applyBorder="1" applyAlignment="1">
      <alignment horizontal="center" vertical="center"/>
    </xf>
    <xf numFmtId="0" fontId="203" fillId="52" borderId="401" xfId="54" applyFont="1" applyFill="1" applyBorder="1" applyAlignment="1">
      <alignment horizontal="center" vertical="center" wrapText="1"/>
    </xf>
    <xf numFmtId="3" fontId="97" fillId="36" borderId="395" xfId="54" applyNumberFormat="1" applyFont="1" applyFill="1" applyBorder="1" applyAlignment="1">
      <alignment horizontal="center" vertical="center" wrapText="1"/>
    </xf>
    <xf numFmtId="0" fontId="203" fillId="52" borderId="390" xfId="54" applyFont="1" applyFill="1" applyBorder="1" applyAlignment="1">
      <alignment horizontal="left" vertical="center"/>
    </xf>
    <xf numFmtId="0" fontId="203" fillId="52" borderId="390" xfId="54" applyFont="1" applyFill="1" applyBorder="1" applyAlignment="1">
      <alignment horizontal="center" vertical="center" wrapText="1"/>
    </xf>
    <xf numFmtId="0" fontId="203" fillId="52" borderId="391" xfId="54" applyFont="1" applyFill="1" applyBorder="1" applyAlignment="1">
      <alignment horizontal="center" vertical="center" wrapText="1"/>
    </xf>
    <xf numFmtId="49" fontId="0" fillId="0" borderId="401" xfId="0" applyNumberFormat="1" applyFont="1" applyFill="1" applyBorder="1" applyAlignment="1">
      <alignment horizontal="center" vertical="center"/>
    </xf>
    <xf numFmtId="0" fontId="203" fillId="34" borderId="390" xfId="54" applyFont="1" applyFill="1" applyBorder="1" applyAlignment="1">
      <alignment horizontal="left" vertical="center"/>
    </xf>
    <xf numFmtId="0" fontId="203" fillId="34" borderId="390" xfId="54" applyFont="1" applyFill="1" applyBorder="1" applyAlignment="1">
      <alignment horizontal="center" vertical="center" wrapText="1"/>
    </xf>
    <xf numFmtId="0" fontId="203" fillId="34" borderId="391" xfId="54" applyFont="1" applyFill="1" applyBorder="1" applyAlignment="1">
      <alignment horizontal="center" vertical="center" wrapText="1"/>
    </xf>
    <xf numFmtId="0" fontId="203" fillId="34" borderId="378" xfId="54" applyFont="1" applyFill="1" applyBorder="1" applyAlignment="1">
      <alignment horizontal="left" vertical="center"/>
    </xf>
    <xf numFmtId="1" fontId="0" fillId="34" borderId="378" xfId="0" applyNumberFormat="1" applyFont="1" applyFill="1" applyBorder="1" applyAlignment="1">
      <alignment horizontal="center" vertical="center"/>
    </xf>
    <xf numFmtId="0" fontId="0" fillId="34" borderId="378" xfId="0" applyFont="1" applyFill="1" applyBorder="1" applyAlignment="1">
      <alignment horizontal="center" vertical="center"/>
    </xf>
    <xf numFmtId="2" fontId="97" fillId="34" borderId="378" xfId="198" applyNumberFormat="1" applyFont="1" applyFill="1" applyBorder="1" applyAlignment="1">
      <alignment horizontal="center" vertical="center"/>
    </xf>
    <xf numFmtId="4" fontId="101" fillId="34" borderId="378" xfId="107" applyNumberFormat="1" applyFont="1" applyFill="1" applyBorder="1" applyAlignment="1">
      <alignment horizontal="center" vertical="center"/>
    </xf>
    <xf numFmtId="1" fontId="0" fillId="0" borderId="398" xfId="0" applyNumberFormat="1" applyFont="1" applyFill="1" applyBorder="1" applyAlignment="1">
      <alignment horizontal="center" vertical="center"/>
    </xf>
    <xf numFmtId="0" fontId="0" fillId="0" borderId="398" xfId="0" applyFont="1" applyFill="1" applyBorder="1" applyAlignment="1">
      <alignment horizontal="center" vertical="center"/>
    </xf>
    <xf numFmtId="49" fontId="0" fillId="0" borderId="380" xfId="0" applyNumberFormat="1" applyFont="1" applyFill="1" applyBorder="1" applyAlignment="1">
      <alignment horizontal="center" vertical="center"/>
    </xf>
    <xf numFmtId="4" fontId="101" fillId="0" borderId="396" xfId="107" applyNumberFormat="1" applyFont="1" applyFill="1" applyBorder="1" applyAlignment="1">
      <alignment horizontal="center" vertical="center"/>
    </xf>
    <xf numFmtId="2" fontId="97" fillId="34" borderId="390" xfId="54" applyNumberFormat="1" applyFont="1" applyFill="1" applyBorder="1" applyAlignment="1">
      <alignment horizontal="center" vertical="center" wrapText="1"/>
    </xf>
    <xf numFmtId="3" fontId="97" fillId="34" borderId="391" xfId="54" applyNumberFormat="1" applyFont="1" applyFill="1" applyBorder="1" applyAlignment="1">
      <alignment horizontal="center" vertical="center" wrapText="1"/>
    </xf>
    <xf numFmtId="1" fontId="0" fillId="0" borderId="391" xfId="0" applyNumberFormat="1" applyFont="1" applyFill="1" applyBorder="1" applyAlignment="1">
      <alignment horizontal="center" vertical="center"/>
    </xf>
    <xf numFmtId="1" fontId="0" fillId="0" borderId="396" xfId="0" applyNumberFormat="1" applyFont="1" applyFill="1" applyBorder="1" applyAlignment="1">
      <alignment horizontal="center" vertical="center"/>
    </xf>
    <xf numFmtId="1" fontId="0" fillId="0" borderId="395" xfId="0" applyNumberFormat="1" applyFont="1" applyFill="1" applyBorder="1" applyAlignment="1">
      <alignment horizontal="center" vertical="center"/>
    </xf>
    <xf numFmtId="0" fontId="203" fillId="34" borderId="378" xfId="54" applyFont="1" applyFill="1" applyBorder="1" applyAlignment="1">
      <alignment horizontal="center" vertical="center" wrapText="1"/>
    </xf>
    <xf numFmtId="0" fontId="203" fillId="34" borderId="389" xfId="54" applyFont="1" applyFill="1" applyBorder="1" applyAlignment="1">
      <alignment horizontal="center" vertical="center" wrapText="1"/>
    </xf>
    <xf numFmtId="2" fontId="97" fillId="34" borderId="378" xfId="54" applyNumberFormat="1" applyFont="1" applyFill="1" applyBorder="1" applyAlignment="1">
      <alignment horizontal="center" vertical="center" wrapText="1"/>
    </xf>
    <xf numFmtId="2" fontId="0" fillId="0" borderId="277" xfId="0" applyNumberFormat="1" applyFont="1" applyBorder="1" applyAlignment="1">
      <alignment horizontal="center" vertical="center"/>
    </xf>
    <xf numFmtId="0" fontId="85" fillId="0" borderId="378" xfId="0" applyFont="1" applyFill="1" applyBorder="1" applyAlignment="1">
      <alignment horizontal="center" vertical="center" wrapText="1"/>
    </xf>
    <xf numFmtId="2" fontId="101" fillId="0" borderId="378" xfId="0" applyNumberFormat="1" applyFont="1" applyFill="1" applyBorder="1" applyAlignment="1">
      <alignment horizontal="center" vertical="center" wrapText="1"/>
    </xf>
    <xf numFmtId="166" fontId="85" fillId="0" borderId="378" xfId="105" applyFont="1" applyFill="1" applyBorder="1" applyAlignment="1">
      <alignment horizontal="center" vertical="center" wrapText="1"/>
    </xf>
    <xf numFmtId="0" fontId="97" fillId="53" borderId="168" xfId="0" applyFont="1" applyFill="1" applyBorder="1" applyAlignment="1">
      <alignment horizontal="left" vertical="top"/>
    </xf>
    <xf numFmtId="2" fontId="0" fillId="0" borderId="378" xfId="0" applyNumberFormat="1" applyFont="1" applyFill="1" applyBorder="1" applyAlignment="1">
      <alignment horizontal="center" vertical="center" wrapText="1"/>
    </xf>
    <xf numFmtId="189" fontId="101" fillId="53" borderId="378" xfId="0" applyNumberFormat="1" applyFont="1" applyFill="1" applyBorder="1" applyAlignment="1">
      <alignment horizontal="center" vertical="top" wrapText="1"/>
    </xf>
    <xf numFmtId="169" fontId="101" fillId="0" borderId="378" xfId="0" applyNumberFormat="1" applyFont="1" applyFill="1" applyBorder="1" applyAlignment="1">
      <alignment horizontal="center" vertical="top" wrapText="1"/>
    </xf>
    <xf numFmtId="0" fontId="85" fillId="53" borderId="0" xfId="0" applyFont="1" applyFill="1" applyBorder="1" applyAlignment="1">
      <alignment horizontal="left" vertical="top"/>
    </xf>
    <xf numFmtId="0" fontId="85" fillId="0" borderId="277" xfId="0" applyFont="1" applyFill="1" applyBorder="1" applyAlignment="1">
      <alignment horizontal="center" vertical="top" wrapText="1"/>
    </xf>
    <xf numFmtId="0" fontId="85" fillId="0" borderId="277" xfId="0" applyNumberFormat="1" applyFont="1" applyFill="1" applyBorder="1" applyAlignment="1">
      <alignment horizontal="center" vertical="center"/>
    </xf>
    <xf numFmtId="0" fontId="85" fillId="0" borderId="378" xfId="0" applyFont="1" applyFill="1" applyBorder="1" applyAlignment="1">
      <alignment horizontal="center" vertical="top" wrapText="1"/>
    </xf>
    <xf numFmtId="0" fontId="85" fillId="0" borderId="378" xfId="0" applyNumberFormat="1" applyFont="1" applyFill="1" applyBorder="1" applyAlignment="1">
      <alignment horizontal="center" vertical="center"/>
    </xf>
    <xf numFmtId="0" fontId="82" fillId="0" borderId="378" xfId="0" applyFont="1" applyFill="1" applyBorder="1" applyAlignment="1">
      <alignment horizontal="center" vertical="top" wrapText="1"/>
    </xf>
    <xf numFmtId="0" fontId="82" fillId="0" borderId="378" xfId="0" applyNumberFormat="1" applyFont="1" applyFill="1" applyBorder="1" applyAlignment="1">
      <alignment horizontal="center" vertical="center"/>
    </xf>
    <xf numFmtId="189" fontId="101" fillId="0" borderId="378" xfId="0" applyNumberFormat="1" applyFont="1" applyFill="1" applyBorder="1" applyAlignment="1">
      <alignment horizontal="center" vertical="top" wrapText="1"/>
    </xf>
    <xf numFmtId="0" fontId="85" fillId="0" borderId="378" xfId="0" applyNumberFormat="1" applyFont="1" applyFill="1" applyBorder="1" applyAlignment="1">
      <alignment horizontal="center" vertical="top"/>
    </xf>
    <xf numFmtId="0" fontId="85" fillId="0" borderId="378" xfId="0" applyFont="1" applyFill="1" applyBorder="1" applyAlignment="1">
      <alignment horizontal="center" vertical="top"/>
    </xf>
    <xf numFmtId="0" fontId="0" fillId="0" borderId="378" xfId="0" applyFont="1" applyFill="1" applyBorder="1" applyAlignment="1">
      <alignment horizontal="center" vertical="top" wrapText="1"/>
    </xf>
    <xf numFmtId="0" fontId="0" fillId="0" borderId="378" xfId="0" applyNumberFormat="1" applyFont="1" applyFill="1" applyBorder="1" applyAlignment="1">
      <alignment horizontal="center" vertical="center"/>
    </xf>
    <xf numFmtId="2" fontId="101" fillId="0" borderId="378" xfId="0" applyNumberFormat="1" applyFont="1" applyFill="1" applyBorder="1" applyAlignment="1">
      <alignment horizontal="center" vertical="top" wrapText="1"/>
    </xf>
    <xf numFmtId="1" fontId="82" fillId="0" borderId="378" xfId="0" applyNumberFormat="1" applyFont="1" applyFill="1" applyBorder="1" applyAlignment="1">
      <alignment horizontal="center" vertical="top" wrapText="1"/>
    </xf>
    <xf numFmtId="169" fontId="82" fillId="0" borderId="378" xfId="0" applyNumberFormat="1" applyFont="1" applyFill="1" applyBorder="1" applyAlignment="1">
      <alignment horizontal="center" vertical="center" wrapText="1"/>
    </xf>
    <xf numFmtId="169" fontId="82" fillId="0" borderId="389" xfId="0" applyNumberFormat="1" applyFont="1" applyFill="1" applyBorder="1" applyAlignment="1">
      <alignment horizontal="center" vertical="center" wrapText="1"/>
    </xf>
    <xf numFmtId="0" fontId="85" fillId="53" borderId="389" xfId="0" applyFont="1" applyFill="1" applyBorder="1" applyAlignment="1">
      <alignment horizontal="center" vertical="top" wrapText="1"/>
    </xf>
    <xf numFmtId="190" fontId="101" fillId="53" borderId="389" xfId="0" applyNumberFormat="1" applyFont="1" applyFill="1" applyBorder="1" applyAlignment="1">
      <alignment horizontal="center" vertical="top" wrapText="1"/>
    </xf>
    <xf numFmtId="189" fontId="101" fillId="53" borderId="389" xfId="0" applyNumberFormat="1" applyFont="1" applyFill="1" applyBorder="1" applyAlignment="1">
      <alignment horizontal="center" vertical="top" wrapText="1"/>
    </xf>
    <xf numFmtId="0" fontId="85" fillId="53" borderId="404" xfId="0" applyNumberFormat="1" applyFont="1" applyFill="1" applyBorder="1" applyAlignment="1">
      <alignment horizontal="center" vertical="center" wrapText="1"/>
    </xf>
    <xf numFmtId="0" fontId="97" fillId="0" borderId="0" xfId="52" applyFont="1" applyFill="1" applyAlignment="1">
      <alignment horizontal="center" vertical="center"/>
    </xf>
    <xf numFmtId="49" fontId="82" fillId="0" borderId="0" xfId="52" applyNumberFormat="1" applyFont="1" applyFill="1" applyAlignment="1">
      <alignment horizontal="center" vertical="center"/>
    </xf>
    <xf numFmtId="4" fontId="82" fillId="0" borderId="0" xfId="52" applyNumberFormat="1" applyFont="1" applyFill="1" applyAlignment="1">
      <alignment horizontal="right" vertical="center"/>
    </xf>
    <xf numFmtId="4" fontId="77" fillId="0" borderId="0" xfId="0" applyNumberFormat="1" applyFont="1" applyFill="1" applyAlignment="1">
      <alignment horizontal="right"/>
    </xf>
    <xf numFmtId="0" fontId="77" fillId="0" borderId="378" xfId="0" applyFont="1" applyBorder="1" applyAlignment="1">
      <alignment horizontal="center"/>
    </xf>
    <xf numFmtId="0" fontId="77" fillId="0" borderId="378" xfId="0" applyFont="1" applyFill="1" applyBorder="1" applyAlignment="1">
      <alignment horizontal="center"/>
    </xf>
    <xf numFmtId="0" fontId="77" fillId="0" borderId="378" xfId="0" applyFont="1" applyFill="1" applyBorder="1" applyAlignment="1">
      <alignment horizontal="center" vertical="center"/>
    </xf>
    <xf numFmtId="0" fontId="83" fillId="33" borderId="396" xfId="0" applyFont="1" applyFill="1" applyBorder="1" applyAlignment="1"/>
    <xf numFmtId="4" fontId="77" fillId="41" borderId="0" xfId="0" applyNumberFormat="1" applyFont="1" applyFill="1" applyAlignment="1">
      <alignment horizontal="right"/>
    </xf>
    <xf numFmtId="171" fontId="97" fillId="35" borderId="277" xfId="52" applyNumberFormat="1" applyFont="1" applyFill="1" applyBorder="1" applyAlignment="1">
      <alignment horizontal="center" vertical="center" wrapText="1"/>
    </xf>
    <xf numFmtId="0" fontId="0" fillId="0" borderId="378" xfId="0" applyFont="1" applyFill="1" applyBorder="1" applyAlignment="1"/>
    <xf numFmtId="0" fontId="0" fillId="0" borderId="277" xfId="0" applyFont="1" applyFill="1" applyBorder="1" applyAlignment="1">
      <alignment horizontal="center" vertical="center" wrapText="1"/>
    </xf>
    <xf numFmtId="0" fontId="0" fillId="0" borderId="378" xfId="0" applyFont="1" applyFill="1" applyBorder="1" applyAlignment="1">
      <alignment horizontal="left" vertical="center" wrapText="1"/>
    </xf>
    <xf numFmtId="0" fontId="209" fillId="26" borderId="12" xfId="0" applyFont="1" applyFill="1" applyBorder="1" applyAlignment="1">
      <alignment horizontal="center" vertical="center"/>
    </xf>
    <xf numFmtId="2" fontId="209" fillId="27" borderId="12" xfId="0" applyNumberFormat="1" applyFont="1" applyFill="1" applyBorder="1" applyAlignment="1">
      <alignment horizontal="center" vertical="center"/>
    </xf>
    <xf numFmtId="14" fontId="132" fillId="0" borderId="0" xfId="52" applyNumberFormat="1" applyFont="1" applyFill="1" applyAlignment="1">
      <alignment horizontal="left" vertical="center" wrapText="1"/>
    </xf>
    <xf numFmtId="168" fontId="132" fillId="0" borderId="0" xfId="52" applyNumberFormat="1" applyFont="1" applyFill="1" applyAlignment="1">
      <alignment horizontal="left" vertical="center" wrapText="1"/>
    </xf>
    <xf numFmtId="0" fontId="101" fillId="0" borderId="378" xfId="0" applyFont="1" applyFill="1" applyBorder="1" applyAlignment="1">
      <alignment horizontal="center" vertical="center"/>
    </xf>
    <xf numFmtId="2" fontId="98" fillId="0" borderId="378" xfId="0" applyNumberFormat="1" applyFont="1" applyFill="1" applyBorder="1" applyAlignment="1">
      <alignment horizontal="center" vertical="center"/>
    </xf>
    <xf numFmtId="4" fontId="77" fillId="0" borderId="378" xfId="0" applyNumberFormat="1" applyFont="1" applyFill="1" applyBorder="1" applyAlignment="1">
      <alignment horizontal="center" vertical="center"/>
    </xf>
    <xf numFmtId="0" fontId="97" fillId="0" borderId="0" xfId="0" applyFont="1" applyFill="1" applyAlignment="1">
      <alignment horizontal="left" vertical="center" indent="5"/>
    </xf>
    <xf numFmtId="0" fontId="88" fillId="0" borderId="0" xfId="0" applyFont="1" applyFill="1" applyBorder="1" applyAlignment="1">
      <alignment horizontal="left" vertical="top"/>
    </xf>
    <xf numFmtId="0" fontId="77" fillId="0" borderId="389" xfId="0" applyFont="1" applyFill="1" applyBorder="1" applyAlignment="1">
      <alignment horizontal="center"/>
    </xf>
    <xf numFmtId="4" fontId="77" fillId="0" borderId="277" xfId="0" applyNumberFormat="1" applyFont="1" applyFill="1" applyBorder="1" applyAlignment="1">
      <alignment horizontal="center" vertical="center"/>
    </xf>
    <xf numFmtId="4" fontId="97" fillId="35" borderId="277" xfId="52" applyNumberFormat="1" applyFont="1" applyFill="1" applyBorder="1" applyAlignment="1">
      <alignment horizontal="center" vertical="center" wrapText="1"/>
    </xf>
    <xf numFmtId="171" fontId="97" fillId="35" borderId="398" xfId="52" applyNumberFormat="1" applyFont="1" applyFill="1" applyBorder="1" applyAlignment="1">
      <alignment horizontal="center" vertical="center" wrapText="1"/>
    </xf>
    <xf numFmtId="4" fontId="97" fillId="35" borderId="398" xfId="52" applyNumberFormat="1" applyFont="1" applyFill="1" applyBorder="1" applyAlignment="1">
      <alignment horizontal="center" vertical="center" wrapText="1"/>
    </xf>
    <xf numFmtId="0" fontId="83" fillId="35" borderId="379" xfId="0" applyFont="1" applyFill="1" applyBorder="1" applyAlignment="1"/>
    <xf numFmtId="4" fontId="83" fillId="35" borderId="379" xfId="0" applyNumberFormat="1" applyFont="1" applyFill="1" applyBorder="1" applyAlignment="1"/>
    <xf numFmtId="0" fontId="83" fillId="35" borderId="396" xfId="0" applyFont="1" applyFill="1" applyBorder="1" applyAlignment="1"/>
    <xf numFmtId="0" fontId="83" fillId="35" borderId="380" xfId="0" applyFont="1" applyFill="1" applyBorder="1" applyAlignment="1"/>
    <xf numFmtId="171" fontId="97" fillId="35" borderId="378" xfId="52" applyNumberFormat="1" applyFont="1" applyFill="1" applyBorder="1" applyAlignment="1">
      <alignment horizontal="center" vertical="center" wrapText="1"/>
    </xf>
    <xf numFmtId="171" fontId="97" fillId="86" borderId="378" xfId="52" applyNumberFormat="1" applyFont="1" applyFill="1" applyBorder="1" applyAlignment="1">
      <alignment horizontal="center" vertical="center" wrapText="1"/>
    </xf>
    <xf numFmtId="4" fontId="97" fillId="35" borderId="378" xfId="52" applyNumberFormat="1" applyFont="1" applyFill="1" applyBorder="1" applyAlignment="1">
      <alignment horizontal="center" vertical="center" wrapText="1"/>
    </xf>
    <xf numFmtId="0" fontId="85" fillId="0" borderId="378" xfId="0" applyFont="1" applyFill="1" applyBorder="1" applyAlignment="1">
      <alignment vertical="center" wrapText="1"/>
    </xf>
    <xf numFmtId="0" fontId="82" fillId="0" borderId="102" xfId="183" applyFont="1" applyFill="1" applyBorder="1" applyAlignment="1">
      <alignment horizontal="left" vertical="top" wrapText="1"/>
    </xf>
    <xf numFmtId="0" fontId="82" fillId="0" borderId="102" xfId="0" applyFont="1" applyFill="1" applyBorder="1" applyAlignment="1">
      <alignment vertical="top" wrapText="1"/>
    </xf>
    <xf numFmtId="0" fontId="82" fillId="0" borderId="215" xfId="0" applyFont="1" applyFill="1" applyBorder="1" applyAlignment="1">
      <alignment vertical="top" wrapText="1"/>
    </xf>
    <xf numFmtId="0" fontId="82" fillId="0" borderId="402" xfId="0" applyFont="1" applyFill="1" applyBorder="1" applyAlignment="1">
      <alignment vertical="top" wrapText="1"/>
    </xf>
    <xf numFmtId="0" fontId="0" fillId="0" borderId="102" xfId="0" applyFont="1" applyFill="1" applyBorder="1" applyAlignment="1">
      <alignment vertical="top" wrapText="1"/>
    </xf>
    <xf numFmtId="0" fontId="82" fillId="0" borderId="389" xfId="0" applyFont="1" applyFill="1" applyBorder="1" applyAlignment="1">
      <alignment vertical="top" wrapText="1"/>
    </xf>
    <xf numFmtId="0" fontId="82" fillId="0" borderId="378" xfId="0" applyFont="1" applyFill="1" applyBorder="1" applyAlignment="1">
      <alignment vertical="center" wrapText="1"/>
    </xf>
    <xf numFmtId="0" fontId="82" fillId="0" borderId="378" xfId="0" applyFont="1" applyFill="1" applyBorder="1" applyAlignment="1">
      <alignment horizontal="center" vertical="center" wrapText="1"/>
    </xf>
    <xf numFmtId="0" fontId="85" fillId="0" borderId="378" xfId="0" applyFont="1" applyFill="1" applyBorder="1" applyAlignment="1">
      <alignment vertical="top" wrapText="1"/>
    </xf>
    <xf numFmtId="0" fontId="82" fillId="0" borderId="378" xfId="0" applyFont="1" applyFill="1" applyBorder="1" applyAlignment="1">
      <alignment vertical="top" wrapText="1"/>
    </xf>
    <xf numFmtId="0" fontId="85" fillId="0" borderId="277" xfId="0" applyFont="1" applyFill="1" applyBorder="1" applyAlignment="1">
      <alignment vertical="top" wrapText="1"/>
    </xf>
    <xf numFmtId="0" fontId="82" fillId="0" borderId="277" xfId="0" applyFont="1" applyFill="1" applyBorder="1" applyAlignment="1">
      <alignment vertical="top" wrapText="1"/>
    </xf>
    <xf numFmtId="0" fontId="0" fillId="0" borderId="378" xfId="0" applyFont="1" applyFill="1" applyBorder="1" applyAlignment="1">
      <alignment vertical="top" wrapText="1"/>
    </xf>
    <xf numFmtId="0" fontId="85" fillId="0" borderId="389" xfId="0" applyFont="1" applyFill="1" applyBorder="1" applyAlignment="1">
      <alignment vertical="top" wrapText="1"/>
    </xf>
    <xf numFmtId="0" fontId="97" fillId="0" borderId="168" xfId="0" applyFont="1" applyFill="1" applyBorder="1" applyAlignment="1">
      <alignment horizontal="left" vertical="top"/>
    </xf>
    <xf numFmtId="0" fontId="85" fillId="0" borderId="0" xfId="0" applyFont="1" applyFill="1" applyBorder="1" applyAlignment="1">
      <alignment horizontal="left" vertical="top"/>
    </xf>
    <xf numFmtId="0" fontId="82" fillId="0" borderId="403" xfId="0" applyNumberFormat="1" applyFont="1" applyFill="1" applyBorder="1" applyAlignment="1">
      <alignment vertical="center" wrapText="1"/>
    </xf>
    <xf numFmtId="0" fontId="97" fillId="0" borderId="168" xfId="0" applyFont="1" applyFill="1" applyBorder="1" applyAlignment="1">
      <alignment horizontal="center" vertical="center"/>
    </xf>
    <xf numFmtId="0" fontId="85" fillId="0" borderId="0" xfId="0" applyFont="1" applyFill="1" applyBorder="1" applyAlignment="1">
      <alignment horizontal="center" vertical="center"/>
    </xf>
    <xf numFmtId="0" fontId="85" fillId="0" borderId="398" xfId="0" applyFont="1" applyFill="1" applyBorder="1" applyAlignment="1">
      <alignment horizontal="center" vertical="center" wrapText="1"/>
    </xf>
    <xf numFmtId="0" fontId="0" fillId="0" borderId="392" xfId="0" applyFont="1" applyFill="1" applyBorder="1" applyAlignment="1">
      <alignment horizontal="center" vertical="center" wrapText="1"/>
    </xf>
    <xf numFmtId="1" fontId="0" fillId="0" borderId="277" xfId="0" applyNumberFormat="1" applyFont="1" applyFill="1" applyBorder="1" applyAlignment="1">
      <alignment horizontal="left" vertical="center" wrapText="1"/>
    </xf>
    <xf numFmtId="2" fontId="82" fillId="0" borderId="378" xfId="198" applyNumberFormat="1" applyFont="1" applyFill="1" applyBorder="1" applyAlignment="1">
      <alignment horizontal="center" vertical="center"/>
    </xf>
    <xf numFmtId="1" fontId="0" fillId="0" borderId="378" xfId="0" applyNumberFormat="1" applyFill="1" applyBorder="1" applyAlignment="1">
      <alignment horizontal="center" vertical="center"/>
    </xf>
    <xf numFmtId="1" fontId="0" fillId="0" borderId="277" xfId="0" applyNumberFormat="1" applyFill="1" applyBorder="1" applyAlignment="1">
      <alignment horizontal="center" vertical="center"/>
    </xf>
    <xf numFmtId="1" fontId="0" fillId="0" borderId="398" xfId="0" applyNumberFormat="1" applyFill="1" applyBorder="1" applyAlignment="1">
      <alignment horizontal="center" vertical="center"/>
    </xf>
    <xf numFmtId="0" fontId="82" fillId="0" borderId="378" xfId="198" applyFont="1" applyFill="1" applyBorder="1" applyAlignment="1">
      <alignment horizontal="center" vertical="center"/>
    </xf>
    <xf numFmtId="4" fontId="97" fillId="36" borderId="371" xfId="108" applyNumberFormat="1" applyFont="1" applyFill="1" applyBorder="1" applyAlignment="1">
      <alignment horizontal="center" vertical="center" wrapText="1"/>
    </xf>
    <xf numFmtId="0" fontId="203" fillId="0" borderId="378" xfId="54" applyFont="1" applyFill="1" applyBorder="1" applyAlignment="1">
      <alignment horizontal="center" vertical="center" wrapText="1"/>
    </xf>
    <xf numFmtId="0" fontId="203" fillId="0" borderId="389" xfId="54" applyFont="1" applyFill="1" applyBorder="1" applyAlignment="1">
      <alignment horizontal="left" vertical="center"/>
    </xf>
    <xf numFmtId="0" fontId="203" fillId="0" borderId="378" xfId="54" applyFont="1" applyFill="1" applyBorder="1" applyAlignment="1">
      <alignment horizontal="left" vertical="center"/>
    </xf>
    <xf numFmtId="0" fontId="203" fillId="0" borderId="390" xfId="54" applyFont="1" applyFill="1" applyBorder="1" applyAlignment="1">
      <alignment horizontal="left" vertical="center"/>
    </xf>
    <xf numFmtId="0" fontId="203" fillId="0" borderId="389" xfId="54" applyFont="1" applyFill="1" applyBorder="1" applyAlignment="1">
      <alignment horizontal="center" vertical="center"/>
    </xf>
    <xf numFmtId="0" fontId="203" fillId="36" borderId="389" xfId="54" applyFont="1" applyFill="1" applyBorder="1" applyAlignment="1">
      <alignment horizontal="left" vertical="center"/>
    </xf>
    <xf numFmtId="2" fontId="85" fillId="0" borderId="378" xfId="14941" applyNumberFormat="1" applyFont="1" applyFill="1" applyBorder="1" applyAlignment="1">
      <alignment horizontal="center" vertical="center"/>
    </xf>
    <xf numFmtId="2" fontId="85" fillId="0" borderId="378" xfId="24698" applyNumberFormat="1" applyFont="1" applyFill="1" applyBorder="1" applyAlignment="1">
      <alignment horizontal="center" vertical="center"/>
    </xf>
    <xf numFmtId="4" fontId="85" fillId="0" borderId="378" xfId="14941" applyNumberFormat="1" applyFont="1" applyFill="1" applyBorder="1" applyAlignment="1">
      <alignment horizontal="center" vertical="center"/>
    </xf>
    <xf numFmtId="0" fontId="97" fillId="0" borderId="378" xfId="54" applyFont="1" applyFill="1" applyBorder="1" applyAlignment="1">
      <alignment horizontal="center" vertical="center" wrapText="1"/>
    </xf>
    <xf numFmtId="4" fontId="97" fillId="0" borderId="372" xfId="108" applyNumberFormat="1" applyFont="1" applyFill="1" applyBorder="1" applyAlignment="1">
      <alignment horizontal="center" vertical="center" wrapText="1"/>
    </xf>
    <xf numFmtId="3" fontId="97" fillId="0" borderId="378" xfId="54" applyNumberFormat="1" applyFont="1" applyFill="1" applyBorder="1" applyAlignment="1">
      <alignment horizontal="center" vertical="center" wrapText="1"/>
    </xf>
    <xf numFmtId="0" fontId="203" fillId="0" borderId="391" xfId="54" applyFont="1" applyFill="1" applyBorder="1" applyAlignment="1">
      <alignment horizontal="left" vertical="center" wrapText="1"/>
    </xf>
    <xf numFmtId="4" fontId="97" fillId="0" borderId="378" xfId="54" applyNumberFormat="1" applyFont="1" applyFill="1" applyBorder="1" applyAlignment="1">
      <alignment horizontal="center" vertical="center" wrapText="1"/>
    </xf>
    <xf numFmtId="0" fontId="203" fillId="0" borderId="390" xfId="54" applyFont="1" applyFill="1" applyBorder="1" applyAlignment="1">
      <alignment horizontal="center" vertical="center"/>
    </xf>
    <xf numFmtId="0" fontId="203" fillId="0" borderId="391" xfId="54" applyFont="1" applyFill="1" applyBorder="1" applyAlignment="1">
      <alignment horizontal="center" vertical="center"/>
    </xf>
    <xf numFmtId="0" fontId="0" fillId="0" borderId="390" xfId="0" applyFont="1" applyFill="1" applyBorder="1" applyAlignment="1">
      <alignment horizontal="left" vertical="center"/>
    </xf>
    <xf numFmtId="1" fontId="0" fillId="0" borderId="390" xfId="0" applyNumberFormat="1" applyFont="1" applyFill="1" applyBorder="1" applyAlignment="1">
      <alignment horizontal="center" vertical="center"/>
    </xf>
    <xf numFmtId="0" fontId="0" fillId="0" borderId="390" xfId="0" applyFont="1" applyFill="1" applyBorder="1" applyAlignment="1">
      <alignment horizontal="center" vertical="center"/>
    </xf>
    <xf numFmtId="49" fontId="0" fillId="0" borderId="390" xfId="0" applyNumberFormat="1" applyFont="1" applyFill="1" applyBorder="1" applyAlignment="1">
      <alignment horizontal="center" vertical="center"/>
    </xf>
    <xf numFmtId="4" fontId="85" fillId="0" borderId="390" xfId="14941" applyNumberFormat="1" applyFont="1" applyFill="1" applyBorder="1" applyAlignment="1">
      <alignment horizontal="center" vertical="center"/>
    </xf>
    <xf numFmtId="0" fontId="203" fillId="0" borderId="390" xfId="54" applyFont="1" applyFill="1" applyBorder="1" applyAlignment="1">
      <alignment horizontal="left" vertical="center" wrapText="1"/>
    </xf>
    <xf numFmtId="0" fontId="203" fillId="0" borderId="390" xfId="54" applyFont="1" applyFill="1" applyBorder="1" applyAlignment="1">
      <alignment horizontal="center" vertical="center" wrapText="1"/>
    </xf>
    <xf numFmtId="4" fontId="203" fillId="0" borderId="390" xfId="54" applyNumberFormat="1" applyFont="1" applyFill="1" applyBorder="1" applyAlignment="1">
      <alignment horizontal="center" vertical="center" wrapText="1"/>
    </xf>
    <xf numFmtId="0" fontId="203" fillId="0" borderId="391" xfId="54" applyFont="1" applyFill="1" applyBorder="1" applyAlignment="1">
      <alignment horizontal="center" vertical="center" wrapText="1"/>
    </xf>
    <xf numFmtId="0" fontId="97" fillId="0" borderId="378" xfId="54" applyFont="1" applyFill="1" applyBorder="1" applyAlignment="1">
      <alignment horizontal="left" vertical="center" wrapText="1"/>
    </xf>
    <xf numFmtId="0" fontId="203" fillId="0" borderId="378" xfId="54" applyFont="1" applyFill="1" applyBorder="1" applyAlignment="1">
      <alignment horizontal="left" vertical="center" wrapText="1"/>
    </xf>
    <xf numFmtId="4" fontId="97" fillId="0" borderId="378" xfId="54" applyNumberFormat="1" applyFont="1" applyFill="1" applyBorder="1" applyAlignment="1">
      <alignment horizontal="left" vertical="center" wrapText="1"/>
    </xf>
    <xf numFmtId="3" fontId="97" fillId="0" borderId="378" xfId="54" applyNumberFormat="1" applyFont="1" applyFill="1" applyBorder="1" applyAlignment="1">
      <alignment horizontal="left" vertical="center" wrapText="1"/>
    </xf>
    <xf numFmtId="0" fontId="0" fillId="0" borderId="378" xfId="0" applyNumberFormat="1" applyFill="1" applyBorder="1" applyAlignment="1">
      <alignment horizontal="center" vertical="center"/>
    </xf>
    <xf numFmtId="0" fontId="0" fillId="0" borderId="378" xfId="0" applyFont="1" applyFill="1" applyBorder="1" applyAlignment="1">
      <alignment wrapText="1"/>
    </xf>
    <xf numFmtId="2" fontId="101" fillId="0" borderId="378" xfId="107" applyNumberFormat="1" applyFont="1" applyFill="1" applyBorder="1" applyAlignment="1">
      <alignment horizontal="center" vertical="center" wrapText="1"/>
    </xf>
    <xf numFmtId="0" fontId="26" fillId="0" borderId="378" xfId="67" applyFont="1" applyFill="1" applyBorder="1" applyAlignment="1">
      <alignment vertical="center" wrapText="1"/>
    </xf>
    <xf numFmtId="49" fontId="26" fillId="0" borderId="378" xfId="67" applyNumberFormat="1" applyFont="1" applyFill="1" applyBorder="1" applyAlignment="1">
      <alignment horizontal="center" vertical="center" wrapText="1"/>
    </xf>
    <xf numFmtId="0" fontId="37" fillId="0" borderId="378" xfId="52" applyFont="1" applyFill="1" applyBorder="1" applyAlignment="1">
      <alignment horizontal="center" vertical="center" wrapText="1"/>
    </xf>
    <xf numFmtId="0" fontId="26" fillId="0" borderId="378" xfId="67" applyFont="1" applyFill="1" applyBorder="1" applyAlignment="1">
      <alignment horizontal="center" vertical="center" wrapText="1"/>
    </xf>
    <xf numFmtId="1" fontId="35" fillId="0" borderId="378" xfId="0" applyNumberFormat="1" applyFont="1" applyFill="1" applyBorder="1" applyAlignment="1">
      <alignment horizontal="center"/>
    </xf>
    <xf numFmtId="4" fontId="41" fillId="0" borderId="378" xfId="108" applyNumberFormat="1" applyFont="1" applyFill="1" applyBorder="1" applyAlignment="1">
      <alignment horizontal="center" vertical="center"/>
    </xf>
    <xf numFmtId="0" fontId="0" fillId="0" borderId="0" xfId="0"/>
    <xf numFmtId="0" fontId="0" fillId="32" borderId="384" xfId="0" applyFill="1" applyBorder="1"/>
    <xf numFmtId="3" fontId="23" fillId="41" borderId="0" xfId="0" applyNumberFormat="1" applyFont="1" applyFill="1" applyAlignment="1">
      <alignment horizontal="center"/>
    </xf>
    <xf numFmtId="49" fontId="41" fillId="0" borderId="403" xfId="67" applyNumberFormat="1" applyFont="1" applyFill="1" applyBorder="1" applyAlignment="1">
      <alignment horizontal="center" vertical="center"/>
    </xf>
    <xf numFmtId="0" fontId="41" fillId="0" borderId="407" xfId="67" applyFont="1" applyFill="1" applyBorder="1" applyAlignment="1">
      <alignment vertical="center"/>
    </xf>
    <xf numFmtId="0" fontId="41" fillId="0" borderId="408" xfId="67" applyFont="1" applyFill="1" applyBorder="1" applyAlignment="1">
      <alignment vertical="center"/>
    </xf>
    <xf numFmtId="0" fontId="35" fillId="32" borderId="378" xfId="0" applyFont="1" applyFill="1" applyBorder="1" applyAlignment="1">
      <alignment horizontal="center"/>
    </xf>
    <xf numFmtId="3" fontId="5" fillId="32" borderId="226" xfId="163" applyNumberFormat="1" applyFill="1" applyBorder="1" applyAlignment="1">
      <alignment horizontal="center"/>
    </xf>
    <xf numFmtId="0" fontId="0" fillId="0" borderId="0" xfId="0"/>
    <xf numFmtId="0" fontId="0" fillId="0" borderId="0" xfId="0"/>
    <xf numFmtId="1" fontId="86" fillId="87" borderId="410" xfId="0" applyNumberFormat="1" applyFont="1" applyFill="1" applyBorder="1" applyAlignment="1">
      <alignment horizontal="center" vertical="center" wrapText="1"/>
    </xf>
    <xf numFmtId="200" fontId="0" fillId="0" borderId="409" xfId="0" applyNumberFormat="1" applyBorder="1"/>
    <xf numFmtId="1" fontId="86" fillId="88" borderId="410" xfId="0" applyNumberFormat="1" applyFont="1" applyFill="1" applyBorder="1" applyAlignment="1">
      <alignment horizontal="center" vertical="center" wrapText="1"/>
    </xf>
    <xf numFmtId="1" fontId="86" fillId="89" borderId="410" xfId="0" applyNumberFormat="1" applyFont="1" applyFill="1" applyBorder="1" applyAlignment="1">
      <alignment horizontal="center" vertical="center" wrapText="1"/>
    </xf>
    <xf numFmtId="1" fontId="86" fillId="90" borderId="410" xfId="0" applyNumberFormat="1" applyFont="1" applyFill="1" applyBorder="1" applyAlignment="1">
      <alignment horizontal="center" vertical="center" wrapText="1"/>
    </xf>
    <xf numFmtId="199" fontId="113" fillId="91" borderId="410" xfId="0" applyNumberFormat="1" applyFont="1" applyFill="1" applyBorder="1" applyAlignment="1">
      <alignment horizontal="center" vertical="center" wrapText="1"/>
    </xf>
    <xf numFmtId="1" fontId="86" fillId="92" borderId="410" xfId="0" applyNumberFormat="1" applyFont="1" applyFill="1" applyBorder="1" applyAlignment="1">
      <alignment horizontal="center" vertical="center" wrapText="1"/>
    </xf>
    <xf numFmtId="1" fontId="86" fillId="93" borderId="410" xfId="0" applyNumberFormat="1" applyFont="1" applyFill="1" applyBorder="1" applyAlignment="1">
      <alignment horizontal="center" vertical="center" wrapText="1"/>
    </xf>
    <xf numFmtId="1" fontId="86" fillId="93" borderId="345" xfId="0" applyNumberFormat="1" applyFont="1" applyFill="1" applyBorder="1" applyAlignment="1">
      <alignment horizontal="center" vertical="center" wrapText="1"/>
    </xf>
    <xf numFmtId="1" fontId="86" fillId="87" borderId="411" xfId="0" applyNumberFormat="1" applyFont="1" applyFill="1" applyBorder="1" applyAlignment="1">
      <alignment horizontal="center" vertical="center" wrapText="1"/>
    </xf>
    <xf numFmtId="199" fontId="0" fillId="0" borderId="409" xfId="0" applyNumberFormat="1" applyBorder="1" applyAlignment="1">
      <alignment horizontal="center" vertical="center"/>
    </xf>
    <xf numFmtId="1" fontId="86" fillId="87" borderId="377" xfId="0" applyNumberFormat="1" applyFont="1" applyFill="1" applyBorder="1" applyAlignment="1">
      <alignment horizontal="center" vertical="center" wrapText="1"/>
    </xf>
    <xf numFmtId="0" fontId="0" fillId="0" borderId="409" xfId="0" applyBorder="1" applyAlignment="1">
      <alignment vertical="center"/>
    </xf>
    <xf numFmtId="199" fontId="0" fillId="0" borderId="409" xfId="0" applyNumberFormat="1" applyBorder="1" applyAlignment="1">
      <alignment vertical="center"/>
    </xf>
    <xf numFmtId="0" fontId="5" fillId="0" borderId="0" xfId="24700"/>
    <xf numFmtId="0" fontId="0" fillId="0" borderId="0" xfId="0" applyAlignment="1">
      <alignment vertical="center"/>
    </xf>
    <xf numFmtId="0" fontId="0" fillId="0" borderId="0" xfId="0"/>
    <xf numFmtId="9" fontId="196" fillId="27" borderId="304" xfId="0" applyNumberFormat="1" applyFont="1" applyFill="1" applyBorder="1" applyAlignment="1">
      <alignment horizontal="center" vertical="center"/>
    </xf>
    <xf numFmtId="0" fontId="0" fillId="0" borderId="0" xfId="0"/>
    <xf numFmtId="0" fontId="0" fillId="0" borderId="0" xfId="0" applyFill="1" applyAlignment="1">
      <alignment vertical="center"/>
    </xf>
    <xf numFmtId="4" fontId="26" fillId="0" borderId="0" xfId="108" applyNumberFormat="1" applyFont="1" applyFill="1" applyAlignment="1">
      <alignment horizontal="center" vertical="center"/>
    </xf>
    <xf numFmtId="0" fontId="23" fillId="0" borderId="419" xfId="52" applyFont="1" applyFill="1" applyBorder="1" applyAlignment="1">
      <alignment horizontal="center" vertical="center"/>
    </xf>
    <xf numFmtId="4" fontId="26" fillId="0" borderId="417" xfId="108" applyNumberFormat="1" applyFont="1" applyFill="1" applyBorder="1" applyAlignment="1">
      <alignment horizontal="center" vertical="center"/>
    </xf>
    <xf numFmtId="168" fontId="27" fillId="0" borderId="420" xfId="66" applyNumberFormat="1" applyFont="1" applyFill="1" applyBorder="1" applyAlignment="1">
      <alignment horizontal="center" vertical="center" wrapText="1"/>
    </xf>
    <xf numFmtId="168" fontId="25" fillId="0" borderId="420" xfId="66" applyNumberFormat="1" applyFont="1" applyFill="1" applyBorder="1" applyAlignment="1">
      <alignment horizontal="center" vertical="center" wrapText="1"/>
    </xf>
    <xf numFmtId="4" fontId="26" fillId="0" borderId="420" xfId="108" applyNumberFormat="1" applyFont="1" applyFill="1" applyBorder="1" applyAlignment="1">
      <alignment horizontal="center" vertical="center"/>
    </xf>
    <xf numFmtId="4" fontId="26" fillId="0" borderId="419" xfId="108" applyNumberFormat="1" applyFont="1" applyFill="1" applyBorder="1" applyAlignment="1">
      <alignment horizontal="center" vertical="center"/>
    </xf>
    <xf numFmtId="4" fontId="25" fillId="0" borderId="419" xfId="108" applyNumberFormat="1" applyFont="1" applyFill="1" applyBorder="1" applyAlignment="1">
      <alignment horizontal="center" vertical="center"/>
    </xf>
    <xf numFmtId="0" fontId="23" fillId="0" borderId="0" xfId="67" applyFont="1" applyFill="1" applyBorder="1" applyAlignment="1">
      <alignment horizontal="center" vertical="center" wrapText="1"/>
    </xf>
    <xf numFmtId="0" fontId="23" fillId="0" borderId="0" xfId="0" applyFont="1" applyFill="1" applyAlignment="1">
      <alignment horizontal="center"/>
    </xf>
    <xf numFmtId="0" fontId="139" fillId="0" borderId="0" xfId="0" applyFont="1" applyFill="1" applyBorder="1" applyAlignment="1">
      <alignment horizontal="center"/>
    </xf>
    <xf numFmtId="0" fontId="139" fillId="0" borderId="419" xfId="0" applyFont="1" applyFill="1" applyBorder="1" applyAlignment="1">
      <alignment horizontal="center"/>
    </xf>
    <xf numFmtId="4" fontId="25" fillId="0" borderId="369" xfId="108" applyNumberFormat="1" applyFont="1" applyFill="1" applyBorder="1" applyAlignment="1">
      <alignment horizontal="center" vertical="center" wrapText="1"/>
    </xf>
    <xf numFmtId="2" fontId="23" fillId="0" borderId="420" xfId="0" applyNumberFormat="1" applyFont="1" applyFill="1" applyBorder="1" applyAlignment="1">
      <alignment horizontal="center"/>
    </xf>
    <xf numFmtId="0" fontId="1" fillId="0" borderId="420" xfId="0" applyFont="1" applyFill="1" applyBorder="1" applyAlignment="1">
      <alignment horizontal="center"/>
    </xf>
    <xf numFmtId="3" fontId="23" fillId="0" borderId="24" xfId="67" applyNumberFormat="1" applyFont="1" applyFill="1" applyBorder="1" applyAlignment="1">
      <alignment horizontal="center"/>
    </xf>
    <xf numFmtId="0" fontId="35" fillId="0" borderId="378" xfId="0" applyFont="1" applyFill="1" applyBorder="1" applyAlignment="1">
      <alignment horizontal="center"/>
    </xf>
    <xf numFmtId="168" fontId="40" fillId="0" borderId="12" xfId="66" applyNumberFormat="1" applyFont="1" applyFill="1" applyBorder="1" applyAlignment="1">
      <alignment vertical="center" wrapText="1"/>
    </xf>
    <xf numFmtId="0" fontId="26" fillId="0" borderId="10" xfId="67" applyFont="1" applyFill="1" applyBorder="1" applyAlignment="1">
      <alignment vertical="center"/>
    </xf>
    <xf numFmtId="49" fontId="37" fillId="0" borderId="10" xfId="106" applyNumberFormat="1" applyFont="1" applyFill="1" applyBorder="1" applyAlignment="1" applyProtection="1">
      <alignment horizontal="center" vertical="center"/>
    </xf>
    <xf numFmtId="49" fontId="37" fillId="0" borderId="10" xfId="67" applyNumberFormat="1" applyFont="1" applyFill="1" applyBorder="1" applyAlignment="1">
      <alignment horizontal="center" vertical="center"/>
    </xf>
    <xf numFmtId="0" fontId="5" fillId="0" borderId="14" xfId="163" applyNumberFormat="1" applyFont="1" applyFill="1" applyBorder="1" applyAlignment="1">
      <alignment vertical="center"/>
    </xf>
    <xf numFmtId="0" fontId="25" fillId="0" borderId="14" xfId="67" applyFont="1" applyFill="1" applyBorder="1" applyAlignment="1">
      <alignment horizontal="center" vertical="center"/>
    </xf>
    <xf numFmtId="49" fontId="25" fillId="0" borderId="14" xfId="106" applyNumberFormat="1" applyFont="1" applyFill="1" applyBorder="1" applyAlignment="1" applyProtection="1">
      <alignment horizontal="center" vertical="center"/>
    </xf>
    <xf numFmtId="49" fontId="25" fillId="0" borderId="14" xfId="67" applyNumberFormat="1" applyFont="1" applyFill="1" applyBorder="1" applyAlignment="1">
      <alignment horizontal="center" vertical="center"/>
    </xf>
    <xf numFmtId="3" fontId="94" fillId="0" borderId="14" xfId="0" applyNumberFormat="1" applyFont="1" applyFill="1" applyBorder="1" applyAlignment="1">
      <alignment horizontal="center"/>
    </xf>
    <xf numFmtId="4" fontId="27" fillId="0" borderId="15" xfId="108" applyNumberFormat="1" applyFont="1" applyFill="1" applyBorder="1" applyAlignment="1">
      <alignment horizontal="center" vertical="center"/>
    </xf>
    <xf numFmtId="0" fontId="26" fillId="0" borderId="22" xfId="67" applyFont="1" applyFill="1" applyBorder="1" applyAlignment="1">
      <alignment vertical="center"/>
    </xf>
    <xf numFmtId="0" fontId="37" fillId="0" borderId="22" xfId="67" applyFont="1" applyFill="1" applyBorder="1" applyAlignment="1">
      <alignment horizontal="center" vertical="center"/>
    </xf>
    <xf numFmtId="49" fontId="37" fillId="0" borderId="22" xfId="106" applyNumberFormat="1" applyFont="1" applyFill="1" applyBorder="1" applyAlignment="1" applyProtection="1">
      <alignment horizontal="center" vertical="center"/>
    </xf>
    <xf numFmtId="49" fontId="37" fillId="0" borderId="22" xfId="67" applyNumberFormat="1" applyFont="1" applyFill="1" applyBorder="1" applyAlignment="1">
      <alignment horizontal="center" vertical="center"/>
    </xf>
    <xf numFmtId="0" fontId="37" fillId="0" borderId="14" xfId="67" applyFont="1" applyFill="1" applyBorder="1" applyAlignment="1">
      <alignment horizontal="center" vertical="center"/>
    </xf>
    <xf numFmtId="49" fontId="37" fillId="0" borderId="14" xfId="106" applyNumberFormat="1" applyFont="1" applyFill="1" applyBorder="1" applyAlignment="1" applyProtection="1">
      <alignment horizontal="center" vertical="center"/>
    </xf>
    <xf numFmtId="49" fontId="37" fillId="0" borderId="14" xfId="67" applyNumberFormat="1" applyFont="1" applyFill="1" applyBorder="1" applyAlignment="1">
      <alignment horizontal="center" vertical="center"/>
    </xf>
    <xf numFmtId="3" fontId="95" fillId="0" borderId="14" xfId="0" applyNumberFormat="1" applyFont="1" applyFill="1" applyBorder="1" applyAlignment="1">
      <alignment horizontal="center"/>
    </xf>
    <xf numFmtId="4" fontId="41" fillId="0" borderId="15" xfId="108" applyNumberFormat="1" applyFont="1" applyFill="1" applyBorder="1" applyAlignment="1">
      <alignment horizontal="center" vertical="center"/>
    </xf>
    <xf numFmtId="0" fontId="37" fillId="0" borderId="406" xfId="67" applyFont="1" applyFill="1" applyBorder="1" applyAlignment="1">
      <alignment horizontal="center" vertical="center"/>
    </xf>
    <xf numFmtId="49" fontId="26" fillId="0" borderId="12" xfId="106" applyNumberFormat="1" applyFont="1" applyFill="1" applyBorder="1" applyAlignment="1" applyProtection="1">
      <alignment horizontal="center" vertical="center"/>
    </xf>
    <xf numFmtId="0" fontId="5" fillId="0" borderId="0" xfId="163" applyNumberFormat="1" applyFont="1" applyFill="1" applyBorder="1" applyAlignment="1">
      <alignment vertical="center"/>
    </xf>
    <xf numFmtId="0" fontId="5" fillId="0" borderId="13" xfId="163" applyNumberFormat="1" applyFont="1" applyFill="1" applyBorder="1" applyAlignment="1">
      <alignment vertical="center"/>
    </xf>
    <xf numFmtId="0" fontId="5" fillId="0" borderId="12" xfId="163" applyNumberFormat="1" applyFont="1" applyFill="1" applyBorder="1" applyAlignment="1">
      <alignment vertical="center"/>
    </xf>
    <xf numFmtId="0" fontId="35" fillId="0" borderId="378" xfId="0" applyFont="1" applyFill="1" applyBorder="1" applyAlignment="1">
      <alignment horizontal="center" vertical="center"/>
    </xf>
    <xf numFmtId="0" fontId="35" fillId="0" borderId="0" xfId="0" applyFont="1" applyFill="1" applyAlignment="1">
      <alignment horizontal="center" vertical="center"/>
    </xf>
    <xf numFmtId="1" fontId="35" fillId="0" borderId="378" xfId="0" applyNumberFormat="1" applyFont="1" applyFill="1" applyBorder="1" applyAlignment="1">
      <alignment horizontal="center" vertical="center"/>
    </xf>
    <xf numFmtId="0" fontId="93" fillId="0" borderId="0" xfId="0" applyFont="1" applyFill="1" applyBorder="1" applyAlignment="1">
      <alignment horizontal="center" vertical="center"/>
    </xf>
    <xf numFmtId="0" fontId="23" fillId="0" borderId="400" xfId="67" applyFont="1" applyFill="1" applyBorder="1" applyAlignment="1">
      <alignment horizontal="center" vertical="center"/>
    </xf>
    <xf numFmtId="4" fontId="25" fillId="0" borderId="394" xfId="108" applyNumberFormat="1" applyFont="1" applyFill="1" applyBorder="1" applyAlignment="1">
      <alignment horizontal="center" vertical="center" wrapText="1"/>
    </xf>
    <xf numFmtId="2" fontId="37" fillId="0" borderId="400" xfId="52" applyNumberFormat="1" applyFont="1" applyFill="1" applyBorder="1" applyAlignment="1">
      <alignment horizontal="left" vertical="center"/>
    </xf>
    <xf numFmtId="2" fontId="37" fillId="0" borderId="130" xfId="52" applyNumberFormat="1" applyFont="1" applyFill="1" applyBorder="1" applyAlignment="1">
      <alignment horizontal="left" vertical="center" wrapText="1"/>
    </xf>
    <xf numFmtId="2" fontId="37" fillId="0" borderId="131" xfId="52" applyNumberFormat="1" applyFont="1" applyFill="1" applyBorder="1" applyAlignment="1">
      <alignment horizontal="left" vertical="center" wrapText="1"/>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5" fillId="0" borderId="12" xfId="64" applyFont="1" applyFill="1" applyBorder="1" applyAlignment="1">
      <alignment horizontal="center" vertical="center"/>
    </xf>
    <xf numFmtId="168" fontId="42" fillId="0" borderId="13" xfId="66" applyNumberFormat="1" applyFont="1" applyFill="1" applyBorder="1" applyAlignment="1">
      <alignment horizontal="left" vertic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0" fontId="40" fillId="0" borderId="19" xfId="67" applyFont="1" applyFill="1" applyBorder="1" applyAlignment="1">
      <alignment horizontal="center" vertical="center" wrapText="1"/>
    </xf>
    <xf numFmtId="49" fontId="40" fillId="0" borderId="19" xfId="67" applyNumberFormat="1" applyFont="1" applyFill="1" applyBorder="1" applyAlignment="1">
      <alignment horizontal="center" vertical="center" wrapText="1"/>
    </xf>
    <xf numFmtId="168" fontId="41" fillId="0" borderId="12" xfId="66" applyNumberFormat="1" applyFont="1" applyFill="1" applyBorder="1" applyAlignment="1">
      <alignment horizontal="center" vertical="center" wrapText="1"/>
    </xf>
    <xf numFmtId="49" fontId="41" fillId="0" borderId="12" xfId="106" applyNumberFormat="1" applyFont="1" applyFill="1" applyBorder="1" applyAlignment="1" applyProtection="1">
      <alignment horizontal="center" vertical="center"/>
    </xf>
    <xf numFmtId="1" fontId="41" fillId="0" borderId="12" xfId="66" applyNumberFormat="1" applyFont="1" applyFill="1" applyBorder="1" applyAlignment="1">
      <alignment horizontal="center" vertical="center" wrapText="1"/>
    </xf>
    <xf numFmtId="0" fontId="41" fillId="0" borderId="12" xfId="67" applyNumberFormat="1" applyFont="1" applyFill="1" applyBorder="1" applyAlignment="1">
      <alignment horizontal="center" vertical="center"/>
    </xf>
    <xf numFmtId="3" fontId="26" fillId="0" borderId="12" xfId="0" applyNumberFormat="1" applyFont="1" applyFill="1" applyBorder="1" applyAlignment="1">
      <alignment horizontal="center" vertical="center"/>
    </xf>
    <xf numFmtId="3" fontId="139" fillId="0" borderId="14" xfId="0" applyNumberFormat="1" applyFont="1" applyFill="1" applyBorder="1" applyAlignment="1">
      <alignment horizontal="center" vertical="center"/>
    </xf>
    <xf numFmtId="2" fontId="37" fillId="0" borderId="27" xfId="52" applyNumberFormat="1" applyFont="1" applyFill="1" applyBorder="1" applyAlignment="1">
      <alignment vertical="center" wrapText="1"/>
    </xf>
    <xf numFmtId="2" fontId="26" fillId="0" borderId="16" xfId="52" applyNumberFormat="1" applyFont="1" applyFill="1" applyBorder="1" applyAlignment="1">
      <alignment vertical="center"/>
    </xf>
    <xf numFmtId="2" fontId="37" fillId="0" borderId="16" xfId="52" applyNumberFormat="1" applyFont="1" applyFill="1" applyBorder="1" applyAlignment="1">
      <alignment vertical="center" wrapText="1"/>
    </xf>
    <xf numFmtId="2" fontId="37" fillId="0" borderId="400" xfId="52" applyNumberFormat="1" applyFont="1" applyFill="1" applyBorder="1" applyAlignment="1">
      <alignment vertical="center" wrapText="1"/>
    </xf>
    <xf numFmtId="2" fontId="26" fillId="0" borderId="27" xfId="52" applyNumberFormat="1" applyFont="1" applyFill="1" applyBorder="1" applyAlignment="1">
      <alignment vertical="center"/>
    </xf>
    <xf numFmtId="2" fontId="37" fillId="0" borderId="16" xfId="52" applyNumberFormat="1" applyFont="1" applyFill="1" applyBorder="1" applyAlignment="1">
      <alignment vertical="center"/>
    </xf>
    <xf numFmtId="2" fontId="37" fillId="0" borderId="400" xfId="52" applyNumberFormat="1" applyFont="1" applyFill="1" applyBorder="1" applyAlignment="1">
      <alignment vertical="center"/>
    </xf>
    <xf numFmtId="2" fontId="37" fillId="0" borderId="27" xfId="52" applyNumberFormat="1" applyFont="1" applyFill="1" applyBorder="1" applyAlignment="1">
      <alignment vertical="center"/>
    </xf>
    <xf numFmtId="2" fontId="37" fillId="0" borderId="40" xfId="52" applyNumberFormat="1" applyFont="1" applyFill="1" applyBorder="1" applyAlignment="1">
      <alignment vertical="center"/>
    </xf>
    <xf numFmtId="0" fontId="26" fillId="0" borderId="19" xfId="52" applyFont="1" applyFill="1" applyBorder="1" applyAlignment="1">
      <alignment horizontal="left" vertical="center" wrapText="1"/>
    </xf>
    <xf numFmtId="3" fontId="5" fillId="0" borderId="134" xfId="163" applyNumberFormat="1" applyFill="1" applyBorder="1" applyAlignment="1">
      <alignment horizontal="center"/>
    </xf>
    <xf numFmtId="3" fontId="5" fillId="0" borderId="398" xfId="163" applyNumberFormat="1" applyFill="1" applyBorder="1" applyAlignment="1">
      <alignment horizontal="center"/>
    </xf>
    <xf numFmtId="4" fontId="26" fillId="0" borderId="420" xfId="53" applyNumberFormat="1" applyFont="1" applyFill="1" applyBorder="1" applyAlignment="1">
      <alignment horizontal="center" vertical="center"/>
    </xf>
    <xf numFmtId="0" fontId="0" fillId="0" borderId="0" xfId="0"/>
    <xf numFmtId="194" fontId="0" fillId="0" borderId="0" xfId="0" applyNumberFormat="1"/>
    <xf numFmtId="0" fontId="102" fillId="33" borderId="420" xfId="0" applyFont="1" applyFill="1" applyBorder="1" applyAlignment="1">
      <alignment horizontal="center" vertical="center" wrapText="1"/>
    </xf>
    <xf numFmtId="0" fontId="0" fillId="0" borderId="0" xfId="0"/>
    <xf numFmtId="0" fontId="0" fillId="0" borderId="378" xfId="0" applyFont="1" applyFill="1" applyBorder="1" applyAlignment="1">
      <alignment horizontal="center" vertical="center"/>
    </xf>
    <xf numFmtId="0" fontId="1" fillId="0" borderId="336" xfId="0" applyFont="1" applyBorder="1" applyAlignment="1">
      <alignment horizontal="center" vertical="center"/>
    </xf>
    <xf numFmtId="0" fontId="1" fillId="0" borderId="409" xfId="0" applyFont="1" applyBorder="1" applyAlignment="1">
      <alignment horizontal="center" vertical="center"/>
    </xf>
    <xf numFmtId="0" fontId="1" fillId="0" borderId="385" xfId="0" applyFont="1" applyBorder="1" applyAlignment="1">
      <alignment horizontal="center" vertical="center"/>
    </xf>
    <xf numFmtId="0" fontId="1" fillId="0" borderId="336" xfId="0" applyFont="1" applyBorder="1" applyAlignment="1">
      <alignment horizontal="left" wrapText="1"/>
    </xf>
    <xf numFmtId="0" fontId="1" fillId="0" borderId="409" xfId="0" applyFont="1" applyBorder="1" applyAlignment="1">
      <alignment horizontal="left" wrapText="1"/>
    </xf>
    <xf numFmtId="0" fontId="1" fillId="0" borderId="385" xfId="0" applyFont="1" applyBorder="1" applyAlignment="1">
      <alignment horizontal="left" wrapText="1"/>
    </xf>
    <xf numFmtId="0" fontId="0" fillId="0" borderId="0" xfId="0" applyAlignment="1">
      <alignment vertical="center"/>
    </xf>
    <xf numFmtId="10" fontId="83" fillId="41" borderId="75" xfId="0" applyNumberFormat="1" applyFont="1" applyFill="1" applyBorder="1" applyAlignment="1">
      <alignment vertical="center"/>
    </xf>
    <xf numFmtId="2" fontId="0" fillId="0" borderId="0" xfId="68" applyNumberFormat="1" applyFont="1"/>
    <xf numFmtId="0" fontId="0" fillId="0" borderId="0" xfId="0"/>
    <xf numFmtId="0" fontId="196" fillId="0" borderId="304" xfId="0" applyFont="1" applyFill="1" applyBorder="1" applyAlignment="1">
      <alignment horizontal="center" vertical="center"/>
    </xf>
    <xf numFmtId="0" fontId="0" fillId="0" borderId="12" xfId="0" applyFill="1" applyBorder="1" applyAlignment="1">
      <alignment vertical="center"/>
    </xf>
    <xf numFmtId="0" fontId="118" fillId="0" borderId="0" xfId="0" applyFont="1" applyFill="1" applyAlignment="1">
      <alignment horizontal="left"/>
    </xf>
    <xf numFmtId="0" fontId="102" fillId="33" borderId="420" xfId="0" applyFont="1" applyFill="1" applyBorder="1" applyAlignment="1">
      <alignment horizontal="center" vertical="center" wrapText="1"/>
    </xf>
    <xf numFmtId="2" fontId="11" fillId="27" borderId="420" xfId="0" applyNumberFormat="1" applyFont="1" applyFill="1" applyBorder="1" applyAlignment="1">
      <alignment horizontal="center" vertical="center"/>
    </xf>
    <xf numFmtId="0" fontId="138" fillId="0" borderId="0" xfId="0" applyFont="1" applyFill="1" applyAlignment="1">
      <alignment horizontal="right" vertical="center" wrapText="1"/>
    </xf>
    <xf numFmtId="0" fontId="0" fillId="0" borderId="0" xfId="0" applyAlignment="1">
      <alignment vertical="center"/>
    </xf>
    <xf numFmtId="0" fontId="3" fillId="24" borderId="420" xfId="0" applyFont="1" applyFill="1" applyBorder="1" applyAlignment="1">
      <alignment horizontal="center" vertical="center"/>
    </xf>
    <xf numFmtId="2" fontId="153" fillId="0" borderId="420" xfId="88" applyNumberFormat="1" applyFont="1" applyFill="1" applyBorder="1" applyAlignment="1">
      <alignment horizontal="center" vertical="center"/>
    </xf>
    <xf numFmtId="0" fontId="212" fillId="0" borderId="420" xfId="92" applyFont="1" applyFill="1" applyBorder="1" applyAlignment="1">
      <alignment horizontal="left" vertical="center" indent="1"/>
    </xf>
    <xf numFmtId="0" fontId="0" fillId="0" borderId="420" xfId="0" applyNumberFormat="1" applyFont="1" applyFill="1" applyBorder="1" applyAlignment="1">
      <alignment horizontal="left" vertical="top" wrapText="1"/>
    </xf>
    <xf numFmtId="49" fontId="0" fillId="0" borderId="420" xfId="0" applyNumberFormat="1" applyFont="1" applyBorder="1" applyAlignment="1">
      <alignment horizontal="left" vertical="top" wrapText="1"/>
    </xf>
    <xf numFmtId="0" fontId="0" fillId="0" borderId="420" xfId="0" applyNumberFormat="1" applyFont="1" applyBorder="1" applyAlignment="1">
      <alignment horizontal="left" vertical="top" wrapText="1"/>
    </xf>
    <xf numFmtId="49" fontId="0" fillId="0" borderId="420" xfId="0" applyNumberFormat="1" applyBorder="1" applyAlignment="1">
      <alignment horizontal="left" vertical="top" wrapText="1"/>
    </xf>
    <xf numFmtId="0" fontId="0" fillId="0" borderId="420" xfId="0" applyNumberFormat="1" applyBorder="1" applyAlignment="1">
      <alignment horizontal="left" vertical="top" wrapText="1"/>
    </xf>
    <xf numFmtId="49" fontId="83" fillId="0" borderId="427" xfId="0" applyNumberFormat="1" applyFont="1" applyBorder="1" applyAlignment="1">
      <alignment vertical="top" wrapText="1"/>
    </xf>
    <xf numFmtId="49" fontId="83" fillId="0" borderId="430" xfId="0" applyNumberFormat="1" applyFont="1" applyBorder="1" applyAlignment="1">
      <alignment vertical="top" wrapText="1"/>
    </xf>
    <xf numFmtId="49" fontId="0" fillId="0" borderId="420" xfId="0" applyNumberFormat="1" applyFont="1" applyFill="1" applyBorder="1" applyAlignment="1">
      <alignment horizontal="left" vertical="top" wrapText="1"/>
    </xf>
    <xf numFmtId="0" fontId="3" fillId="0" borderId="420" xfId="0" applyFont="1" applyFill="1" applyBorder="1" applyAlignment="1">
      <alignment vertical="center"/>
    </xf>
    <xf numFmtId="2" fontId="3" fillId="24" borderId="420" xfId="0" applyNumberFormat="1" applyFont="1" applyFill="1" applyBorder="1" applyAlignment="1">
      <alignment horizontal="center" vertical="center" wrapText="1"/>
    </xf>
    <xf numFmtId="4" fontId="157" fillId="0" borderId="420" xfId="107" applyNumberFormat="1" applyFont="1" applyFill="1" applyBorder="1" applyAlignment="1">
      <alignment horizontal="center" vertical="center"/>
    </xf>
    <xf numFmtId="0" fontId="123" fillId="0" borderId="420" xfId="169" applyFont="1" applyBorder="1" applyAlignment="1">
      <alignment horizontal="center" vertical="center"/>
    </xf>
    <xf numFmtId="1" fontId="123" fillId="0" borderId="420" xfId="169" applyNumberFormat="1" applyFont="1" applyBorder="1" applyAlignment="1">
      <alignment horizontal="center" vertical="center"/>
    </xf>
    <xf numFmtId="0" fontId="123" fillId="0" borderId="420" xfId="169" applyFont="1" applyBorder="1"/>
    <xf numFmtId="49" fontId="156" fillId="33" borderId="425" xfId="52" applyNumberFormat="1" applyFont="1" applyFill="1" applyBorder="1" applyAlignment="1">
      <alignment horizontal="center" vertical="center" wrapText="1"/>
    </xf>
    <xf numFmtId="4" fontId="155" fillId="0" borderId="0" xfId="0" applyNumberFormat="1" applyFont="1" applyFill="1" applyAlignment="1">
      <alignment horizontal="center" vertical="center"/>
    </xf>
    <xf numFmtId="0" fontId="26" fillId="0" borderId="420" xfId="53" applyFont="1" applyFill="1" applyBorder="1" applyAlignment="1">
      <alignment vertical="center" wrapText="1"/>
    </xf>
    <xf numFmtId="0" fontId="26" fillId="0" borderId="420" xfId="53" applyFont="1" applyFill="1" applyBorder="1" applyAlignment="1">
      <alignment horizontal="center" vertical="center"/>
    </xf>
    <xf numFmtId="0" fontId="26" fillId="0" borderId="420" xfId="53" applyFont="1" applyFill="1" applyBorder="1" applyAlignment="1">
      <alignment vertical="center"/>
    </xf>
    <xf numFmtId="0" fontId="26" fillId="0" borderId="420" xfId="0" applyFont="1" applyFill="1" applyBorder="1" applyAlignment="1">
      <alignment horizontal="center" vertical="center"/>
    </xf>
    <xf numFmtId="0" fontId="26" fillId="0" borderId="420" xfId="0" applyFont="1" applyFill="1" applyBorder="1" applyAlignment="1">
      <alignment horizontal="center" vertical="center" wrapText="1"/>
    </xf>
    <xf numFmtId="0" fontId="26" fillId="0" borderId="420" xfId="0" applyFont="1" applyFill="1" applyBorder="1" applyAlignment="1">
      <alignment vertical="center"/>
    </xf>
    <xf numFmtId="0" fontId="26" fillId="0" borderId="420" xfId="0" applyFont="1" applyFill="1" applyBorder="1" applyAlignment="1">
      <alignment vertical="center" wrapText="1"/>
    </xf>
    <xf numFmtId="0" fontId="155" fillId="0" borderId="0" xfId="0" applyFont="1" applyAlignment="1">
      <alignment horizontal="left" wrapText="1"/>
    </xf>
    <xf numFmtId="0" fontId="5" fillId="0" borderId="0" xfId="24700" applyFill="1"/>
    <xf numFmtId="10" fontId="159" fillId="27" borderId="420" xfId="0" applyNumberFormat="1" applyFont="1" applyFill="1" applyBorder="1" applyAlignment="1">
      <alignment horizontal="center" vertical="center"/>
    </xf>
    <xf numFmtId="0" fontId="0" fillId="0" borderId="0" xfId="0" applyFill="1" applyBorder="1" applyAlignment="1">
      <alignment horizontal="center"/>
    </xf>
    <xf numFmtId="0" fontId="0" fillId="43" borderId="0" xfId="0" applyFont="1" applyFill="1"/>
    <xf numFmtId="0" fontId="101" fillId="43" borderId="0" xfId="0" applyFont="1" applyFill="1" applyBorder="1" applyAlignment="1">
      <alignment horizontal="center" vertical="center"/>
    </xf>
    <xf numFmtId="0" fontId="0" fillId="43" borderId="0" xfId="0" applyFont="1" applyFill="1" applyBorder="1"/>
    <xf numFmtId="0" fontId="213" fillId="0" borderId="0" xfId="0" applyFont="1"/>
    <xf numFmtId="0" fontId="104" fillId="0" borderId="0" xfId="0" applyFont="1" applyAlignment="1">
      <alignment horizontal="center" vertical="center"/>
    </xf>
    <xf numFmtId="4" fontId="8" fillId="0" borderId="0" xfId="52" applyNumberFormat="1" applyFont="1" applyFill="1" applyBorder="1" applyAlignment="1">
      <alignment horizontal="center" vertical="center"/>
    </xf>
    <xf numFmtId="0" fontId="11" fillId="26" borderId="446" xfId="0" applyFont="1" applyFill="1" applyBorder="1" applyAlignment="1">
      <alignment horizontal="center" vertical="center"/>
    </xf>
    <xf numFmtId="2" fontId="11" fillId="27" borderId="441" xfId="0" applyNumberFormat="1" applyFont="1" applyFill="1" applyBorder="1" applyAlignment="1">
      <alignment horizontal="center" vertical="center"/>
    </xf>
    <xf numFmtId="4" fontId="0" fillId="0" borderId="0" xfId="0" applyNumberFormat="1" applyFont="1" applyAlignment="1">
      <alignment horizontal="left" vertical="top"/>
    </xf>
    <xf numFmtId="10" fontId="3" fillId="33" borderId="446" xfId="0" applyNumberFormat="1" applyFont="1" applyFill="1" applyBorder="1" applyAlignment="1">
      <alignment horizontal="center" vertical="center" wrapText="1"/>
    </xf>
    <xf numFmtId="0" fontId="3" fillId="33" borderId="441" xfId="0" applyFont="1" applyFill="1" applyBorder="1" applyAlignment="1">
      <alignment horizontal="center" vertical="center" wrapText="1"/>
    </xf>
    <xf numFmtId="4" fontId="98" fillId="33" borderId="441" xfId="107" applyNumberFormat="1" applyFont="1" applyFill="1" applyBorder="1" applyAlignment="1">
      <alignment horizontal="center" vertical="center" wrapText="1"/>
    </xf>
    <xf numFmtId="0" fontId="0" fillId="0" borderId="226" xfId="0" applyFont="1" applyBorder="1" applyAlignment="1">
      <alignment vertical="top"/>
    </xf>
    <xf numFmtId="0" fontId="0" fillId="0" borderId="422" xfId="0" applyFont="1" applyBorder="1" applyAlignment="1">
      <alignment vertical="top"/>
    </xf>
    <xf numFmtId="0" fontId="0" fillId="0" borderId="438" xfId="0" applyFill="1" applyBorder="1" applyAlignment="1">
      <alignment horizontal="left" vertical="center"/>
    </xf>
    <xf numFmtId="204" fontId="1" fillId="0" borderId="409" xfId="0" applyNumberFormat="1" applyFont="1" applyFill="1" applyBorder="1" applyAlignment="1">
      <alignment horizontal="center" vertical="center"/>
    </xf>
    <xf numFmtId="0" fontId="26" fillId="0" borderId="0" xfId="53" applyFont="1" applyFill="1" applyBorder="1" applyAlignment="1">
      <alignment vertical="center"/>
    </xf>
    <xf numFmtId="0" fontId="11" fillId="0" borderId="420" xfId="0" applyFont="1" applyFill="1" applyBorder="1" applyAlignment="1">
      <alignment horizontal="center" vertical="center"/>
    </xf>
    <xf numFmtId="0" fontId="26" fillId="0" borderId="449" xfId="53" applyFont="1" applyFill="1" applyBorder="1" applyAlignment="1">
      <alignment vertical="center"/>
    </xf>
    <xf numFmtId="0" fontId="26" fillId="0" borderId="449" xfId="0" applyFont="1" applyFill="1" applyBorder="1" applyAlignment="1">
      <alignment vertical="center" wrapText="1"/>
    </xf>
    <xf numFmtId="0" fontId="26" fillId="0" borderId="449" xfId="0" applyFont="1" applyFill="1" applyBorder="1" applyAlignment="1">
      <alignment horizontal="center" vertical="center" wrapText="1"/>
    </xf>
    <xf numFmtId="0" fontId="26" fillId="0" borderId="449" xfId="53" applyFont="1" applyFill="1" applyBorder="1" applyAlignment="1">
      <alignment horizontal="left" vertical="center"/>
    </xf>
    <xf numFmtId="0" fontId="26" fillId="0" borderId="449" xfId="53" applyFont="1" applyFill="1" applyBorder="1" applyAlignment="1">
      <alignment horizontal="center" vertical="center"/>
    </xf>
    <xf numFmtId="12" fontId="26" fillId="0" borderId="449" xfId="53" applyNumberFormat="1" applyFont="1" applyFill="1" applyBorder="1" applyAlignment="1">
      <alignment horizontal="center" vertical="center"/>
    </xf>
    <xf numFmtId="0" fontId="19" fillId="39" borderId="451" xfId="66" applyFont="1" applyFill="1" applyBorder="1" applyAlignment="1">
      <alignment horizontal="center" vertical="center"/>
    </xf>
    <xf numFmtId="0" fontId="2" fillId="0" borderId="0" xfId="0" applyNumberFormat="1" applyFont="1" applyFill="1" applyBorder="1" applyAlignment="1" applyProtection="1">
      <alignment horizontal="center" vertical="center"/>
    </xf>
    <xf numFmtId="0" fontId="19" fillId="39" borderId="451" xfId="66" applyFont="1" applyFill="1" applyBorder="1" applyAlignment="1">
      <alignment horizontal="center" vertical="center" wrapText="1"/>
    </xf>
    <xf numFmtId="49" fontId="19" fillId="39" borderId="451" xfId="66" applyNumberFormat="1" applyFont="1" applyFill="1" applyBorder="1" applyAlignment="1">
      <alignment horizontal="center" vertical="center" wrapText="1"/>
    </xf>
    <xf numFmtId="0" fontId="102" fillId="33" borderId="449" xfId="0" applyFont="1" applyFill="1" applyBorder="1" applyAlignment="1">
      <alignment horizontal="center" vertical="center" wrapText="1"/>
    </xf>
    <xf numFmtId="0" fontId="102" fillId="33" borderId="449" xfId="0" applyFont="1" applyFill="1" applyBorder="1" applyAlignment="1">
      <alignment vertical="center" wrapText="1"/>
    </xf>
    <xf numFmtId="0" fontId="196" fillId="43" borderId="449" xfId="0" applyFont="1" applyFill="1" applyBorder="1" applyAlignment="1">
      <alignment horizontal="center" vertical="center"/>
    </xf>
    <xf numFmtId="9" fontId="196" fillId="41" borderId="449" xfId="0" applyNumberFormat="1" applyFont="1" applyFill="1" applyBorder="1" applyAlignment="1">
      <alignment horizontal="center" vertical="center"/>
    </xf>
    <xf numFmtId="0" fontId="5" fillId="0" borderId="0" xfId="24700" applyFont="1" applyFill="1"/>
    <xf numFmtId="0" fontId="123" fillId="0" borderId="0" xfId="0" applyFont="1" applyFill="1"/>
    <xf numFmtId="0" fontId="138" fillId="43" borderId="449" xfId="0" applyFont="1" applyFill="1" applyBorder="1" applyAlignment="1">
      <alignment horizontal="center" vertical="center"/>
    </xf>
    <xf numFmtId="9" fontId="138" fillId="41" borderId="449" xfId="0" applyNumberFormat="1" applyFont="1" applyFill="1" applyBorder="1" applyAlignment="1">
      <alignment horizontal="center" vertical="center"/>
    </xf>
    <xf numFmtId="0" fontId="121" fillId="35" borderId="449" xfId="0" applyFont="1" applyFill="1" applyBorder="1" applyAlignment="1">
      <alignment horizontal="center" vertical="center" wrapText="1"/>
    </xf>
    <xf numFmtId="3" fontId="121" fillId="35" borderId="449" xfId="0" applyNumberFormat="1" applyFont="1" applyFill="1" applyBorder="1" applyAlignment="1">
      <alignment horizontal="center" vertical="center" wrapText="1"/>
    </xf>
    <xf numFmtId="2" fontId="156" fillId="35" borderId="449" xfId="52" applyNumberFormat="1" applyFont="1" applyFill="1" applyBorder="1" applyAlignment="1">
      <alignment horizontal="center" vertical="center" wrapText="1"/>
    </xf>
    <xf numFmtId="4" fontId="13" fillId="0" borderId="449" xfId="0" applyNumberFormat="1" applyFont="1" applyFill="1" applyBorder="1" applyAlignment="1">
      <alignment horizontal="center" vertical="center"/>
    </xf>
    <xf numFmtId="2" fontId="101" fillId="0" borderId="455" xfId="107" applyNumberFormat="1" applyFont="1" applyFill="1" applyBorder="1" applyAlignment="1">
      <alignment horizontal="center" vertical="center"/>
    </xf>
    <xf numFmtId="0" fontId="0" fillId="0" borderId="0" xfId="0" applyFont="1" applyAlignment="1">
      <alignment horizontal="center" vertical="center" wrapText="1"/>
    </xf>
    <xf numFmtId="0" fontId="111" fillId="0" borderId="0" xfId="0" applyFont="1" applyAlignment="1">
      <alignment horizontal="center" vertical="center"/>
    </xf>
    <xf numFmtId="0" fontId="111" fillId="0" borderId="0" xfId="0" applyFont="1"/>
    <xf numFmtId="0" fontId="214" fillId="0" borderId="0" xfId="0" applyFont="1" applyAlignment="1">
      <alignment horizontal="center" vertical="center" wrapText="1"/>
    </xf>
    <xf numFmtId="0" fontId="0" fillId="0" borderId="455" xfId="0" applyFill="1" applyBorder="1"/>
    <xf numFmtId="0" fontId="82" fillId="0" borderId="455" xfId="0" applyFont="1" applyFill="1" applyBorder="1"/>
    <xf numFmtId="4" fontId="101" fillId="0" borderId="455" xfId="107" applyNumberFormat="1" applyFont="1" applyFill="1" applyBorder="1" applyAlignment="1">
      <alignment horizontal="center" vertical="center"/>
    </xf>
    <xf numFmtId="0" fontId="0" fillId="0" borderId="455" xfId="0" applyFont="1" applyFill="1" applyBorder="1" applyAlignment="1">
      <alignment horizontal="center" vertical="center"/>
    </xf>
    <xf numFmtId="0" fontId="0" fillId="0" borderId="455" xfId="0" applyFont="1" applyFill="1" applyBorder="1" applyAlignment="1">
      <alignment vertical="center"/>
    </xf>
    <xf numFmtId="166" fontId="82" fillId="0" borderId="378" xfId="105" applyFont="1" applyFill="1" applyBorder="1" applyAlignment="1">
      <alignment horizontal="center" vertical="center" wrapText="1"/>
    </xf>
    <xf numFmtId="0" fontId="82" fillId="34" borderId="378" xfId="54" applyFont="1" applyFill="1" applyBorder="1" applyAlignment="1">
      <alignment horizontal="center" vertical="center" wrapText="1"/>
    </xf>
    <xf numFmtId="0" fontId="206" fillId="34" borderId="378" xfId="54" applyFont="1" applyFill="1" applyBorder="1" applyAlignment="1">
      <alignment horizontal="center" vertical="center" wrapText="1"/>
    </xf>
    <xf numFmtId="0" fontId="82" fillId="34" borderId="389" xfId="54" applyFont="1" applyFill="1" applyBorder="1" applyAlignment="1">
      <alignment horizontal="center" vertical="center" wrapText="1"/>
    </xf>
    <xf numFmtId="0" fontId="82" fillId="34" borderId="378" xfId="54" applyFont="1" applyFill="1" applyBorder="1" applyAlignment="1">
      <alignment horizontal="center" vertical="top" wrapText="1"/>
    </xf>
    <xf numFmtId="0" fontId="206" fillId="34" borderId="378" xfId="54" applyFont="1" applyFill="1" applyBorder="1" applyAlignment="1">
      <alignment horizontal="center" vertical="top" wrapText="1"/>
    </xf>
    <xf numFmtId="0" fontId="85" fillId="34" borderId="378" xfId="0" applyFont="1" applyFill="1" applyBorder="1" applyAlignment="1">
      <alignment horizontal="left" vertical="center" wrapText="1"/>
    </xf>
    <xf numFmtId="0" fontId="85" fillId="34" borderId="378" xfId="0" applyFont="1" applyFill="1" applyBorder="1" applyAlignment="1">
      <alignment horizontal="center" vertical="center" wrapText="1"/>
    </xf>
    <xf numFmtId="169" fontId="85" fillId="34" borderId="378" xfId="0" applyNumberFormat="1" applyFont="1" applyFill="1" applyBorder="1" applyAlignment="1">
      <alignment horizontal="center" vertical="center" wrapText="1"/>
    </xf>
    <xf numFmtId="3" fontId="82" fillId="34" borderId="378" xfId="0" applyNumberFormat="1" applyFont="1" applyFill="1" applyBorder="1" applyAlignment="1">
      <alignment horizontal="center" vertical="center" wrapText="1"/>
    </xf>
    <xf numFmtId="0" fontId="85" fillId="34" borderId="403" xfId="0" applyNumberFormat="1" applyFont="1" applyFill="1" applyBorder="1" applyAlignment="1">
      <alignment horizontal="center" vertical="center" wrapText="1"/>
    </xf>
    <xf numFmtId="0" fontId="85" fillId="34" borderId="404" xfId="0" applyNumberFormat="1" applyFont="1" applyFill="1" applyBorder="1" applyAlignment="1">
      <alignment horizontal="center" vertical="center" wrapText="1"/>
    </xf>
    <xf numFmtId="0" fontId="82" fillId="34" borderId="452" xfId="54" applyFont="1" applyFill="1" applyBorder="1" applyAlignment="1">
      <alignment horizontal="center" vertical="center" wrapText="1"/>
    </xf>
    <xf numFmtId="169" fontId="82" fillId="0" borderId="452" xfId="0" applyNumberFormat="1" applyFont="1" applyFill="1" applyBorder="1" applyAlignment="1">
      <alignment horizontal="center" vertical="center" wrapText="1"/>
    </xf>
    <xf numFmtId="0" fontId="0" fillId="0" borderId="393" xfId="0" applyFill="1" applyBorder="1" applyAlignment="1">
      <alignment horizontal="center" vertical="center"/>
    </xf>
    <xf numFmtId="0" fontId="0" fillId="0" borderId="393" xfId="0" applyFont="1" applyFill="1" applyBorder="1" applyAlignment="1">
      <alignment horizontal="center" vertical="center"/>
    </xf>
    <xf numFmtId="43" fontId="85" fillId="0" borderId="378" xfId="13295" applyFont="1" applyFill="1" applyBorder="1" applyAlignment="1">
      <alignment horizontal="center" vertical="center"/>
    </xf>
    <xf numFmtId="0" fontId="0" fillId="0" borderId="455" xfId="0" applyNumberFormat="1" applyFont="1" applyFill="1" applyBorder="1" applyAlignment="1">
      <alignment vertical="top" wrapText="1"/>
    </xf>
    <xf numFmtId="4" fontId="0" fillId="0" borderId="102" xfId="0" applyNumberFormat="1" applyFont="1" applyFill="1" applyBorder="1" applyAlignment="1">
      <alignment horizontal="center" vertical="center" wrapText="1"/>
    </xf>
    <xf numFmtId="0" fontId="0" fillId="32" borderId="458" xfId="0" applyFill="1" applyBorder="1"/>
    <xf numFmtId="0" fontId="174" fillId="0" borderId="433" xfId="0" applyFont="1" applyFill="1" applyBorder="1" applyAlignment="1">
      <alignment horizontal="center" vertical="center" wrapText="1"/>
    </xf>
    <xf numFmtId="0" fontId="174" fillId="0" borderId="433" xfId="0" applyFont="1" applyFill="1" applyBorder="1" applyAlignment="1">
      <alignment horizontal="left" vertical="center" wrapText="1"/>
    </xf>
    <xf numFmtId="0" fontId="122" fillId="0" borderId="385" xfId="0" applyFont="1" applyFill="1" applyBorder="1" applyAlignment="1">
      <alignment horizontal="center" vertical="center"/>
    </xf>
    <xf numFmtId="0" fontId="174" fillId="0" borderId="385" xfId="0" applyFont="1" applyFill="1" applyBorder="1" applyAlignment="1">
      <alignment horizontal="center" vertical="center" wrapText="1"/>
    </xf>
    <xf numFmtId="0" fontId="174" fillId="0" borderId="385" xfId="0" applyFont="1" applyFill="1" applyBorder="1" applyAlignment="1">
      <alignment horizontal="left" vertical="top" wrapText="1"/>
    </xf>
    <xf numFmtId="0" fontId="122" fillId="0" borderId="433" xfId="0" applyFont="1" applyFill="1" applyBorder="1" applyAlignment="1">
      <alignment horizontal="center" vertical="center" wrapText="1"/>
    </xf>
    <xf numFmtId="0" fontId="122" fillId="0" borderId="433" xfId="0" applyFont="1" applyFill="1" applyBorder="1" applyAlignment="1">
      <alignment horizontal="left" vertical="center" wrapText="1"/>
    </xf>
    <xf numFmtId="0" fontId="125" fillId="0" borderId="433" xfId="0" applyFont="1" applyFill="1" applyBorder="1"/>
    <xf numFmtId="0" fontId="122" fillId="0" borderId="385" xfId="0" applyFont="1" applyFill="1" applyBorder="1" applyAlignment="1">
      <alignment horizontal="center" vertical="center" wrapText="1"/>
    </xf>
    <xf numFmtId="0" fontId="122" fillId="0" borderId="385" xfId="0" applyFont="1" applyFill="1" applyBorder="1" applyAlignment="1">
      <alignment horizontal="left" vertical="center" wrapText="1"/>
    </xf>
    <xf numFmtId="0" fontId="125" fillId="0" borderId="385" xfId="0" applyFont="1" applyFill="1" applyBorder="1"/>
    <xf numFmtId="0" fontId="122" fillId="0" borderId="433" xfId="0" applyFont="1" applyFill="1" applyBorder="1" applyAlignment="1">
      <alignment horizontal="center" vertical="center"/>
    </xf>
    <xf numFmtId="0" fontId="174" fillId="0" borderId="433" xfId="0" applyFont="1" applyFill="1" applyBorder="1" applyAlignment="1">
      <alignment horizontal="left" vertical="top" wrapText="1"/>
    </xf>
    <xf numFmtId="0" fontId="122" fillId="0" borderId="455" xfId="0" applyFont="1" applyFill="1" applyBorder="1" applyAlignment="1">
      <alignment horizontal="center" vertical="center"/>
    </xf>
    <xf numFmtId="0" fontId="174" fillId="0" borderId="455" xfId="0" applyFont="1" applyFill="1" applyBorder="1" applyAlignment="1">
      <alignment horizontal="center" vertical="center" wrapText="1"/>
    </xf>
    <xf numFmtId="0" fontId="174" fillId="0" borderId="455" xfId="0" applyFont="1" applyFill="1" applyBorder="1" applyAlignment="1">
      <alignment horizontal="left" vertical="center" wrapText="1"/>
    </xf>
    <xf numFmtId="0" fontId="174" fillId="0" borderId="385" xfId="0" applyFont="1" applyFill="1" applyBorder="1" applyAlignment="1">
      <alignment horizontal="left" vertical="center" wrapText="1"/>
    </xf>
    <xf numFmtId="3" fontId="125" fillId="0" borderId="455" xfId="0" applyNumberFormat="1" applyFont="1" applyFill="1" applyBorder="1" applyAlignment="1">
      <alignment horizontal="center" vertical="center"/>
    </xf>
    <xf numFmtId="3" fontId="125" fillId="0" borderId="385" xfId="0" applyNumberFormat="1" applyFont="1" applyFill="1" applyBorder="1" applyAlignment="1">
      <alignment horizontal="center" vertical="center"/>
    </xf>
    <xf numFmtId="3" fontId="125" fillId="0" borderId="433" xfId="0" applyNumberFormat="1" applyFont="1" applyFill="1" applyBorder="1" applyAlignment="1">
      <alignment horizontal="center" vertical="center"/>
    </xf>
    <xf numFmtId="0" fontId="159" fillId="26" borderId="413" xfId="0" applyFont="1" applyFill="1" applyBorder="1" applyAlignment="1">
      <alignment horizontal="center" vertical="center"/>
    </xf>
    <xf numFmtId="0" fontId="118" fillId="43" borderId="455" xfId="198" applyFont="1" applyFill="1" applyBorder="1" applyAlignment="1">
      <alignment horizontal="center" vertical="center"/>
    </xf>
    <xf numFmtId="9" fontId="83" fillId="41" borderId="455" xfId="166" applyFont="1" applyFill="1" applyBorder="1" applyAlignment="1">
      <alignment horizontal="center" vertical="center"/>
    </xf>
    <xf numFmtId="0" fontId="79" fillId="0" borderId="0" xfId="198" applyAlignment="1">
      <alignment horizontal="center" vertical="center"/>
    </xf>
    <xf numFmtId="0" fontId="79" fillId="0" borderId="455" xfId="198" applyBorder="1"/>
    <xf numFmtId="0" fontId="79" fillId="0" borderId="455" xfId="198" applyBorder="1" applyAlignment="1">
      <alignment vertical="center"/>
    </xf>
    <xf numFmtId="0" fontId="79" fillId="0" borderId="455" xfId="198" applyBorder="1" applyAlignment="1">
      <alignment horizontal="left" vertical="center" wrapText="1"/>
    </xf>
    <xf numFmtId="0" fontId="79" fillId="0" borderId="455" xfId="198" applyBorder="1" applyAlignment="1">
      <alignment horizontal="center" vertical="center" wrapText="1"/>
    </xf>
    <xf numFmtId="0" fontId="79" fillId="0" borderId="455" xfId="198" applyBorder="1" applyAlignment="1">
      <alignment horizontal="center" vertical="center"/>
    </xf>
    <xf numFmtId="4" fontId="79" fillId="0" borderId="455" xfId="198" applyNumberFormat="1" applyBorder="1" applyAlignment="1">
      <alignment horizontal="center" vertical="center"/>
    </xf>
    <xf numFmtId="0" fontId="79" fillId="0" borderId="0" xfId="198" applyBorder="1"/>
    <xf numFmtId="0" fontId="79" fillId="0" borderId="0" xfId="198" applyBorder="1" applyAlignment="1">
      <alignment vertical="center"/>
    </xf>
    <xf numFmtId="0" fontId="79" fillId="0" borderId="0" xfId="198" applyBorder="1" applyAlignment="1">
      <alignment horizontal="left" vertical="center" wrapText="1"/>
    </xf>
    <xf numFmtId="0" fontId="79" fillId="0" borderId="0" xfId="198" applyBorder="1" applyAlignment="1">
      <alignment horizontal="center" vertical="center" wrapText="1"/>
    </xf>
    <xf numFmtId="0" fontId="79" fillId="0" borderId="0" xfId="198" applyBorder="1" applyAlignment="1">
      <alignment horizontal="center" vertical="center"/>
    </xf>
    <xf numFmtId="4" fontId="79" fillId="0" borderId="0" xfId="198" applyNumberFormat="1" applyBorder="1" applyAlignment="1">
      <alignment horizontal="center" vertical="center"/>
    </xf>
    <xf numFmtId="0" fontId="79" fillId="0" borderId="0" xfId="198" applyBorder="1" applyAlignment="1">
      <alignment wrapText="1"/>
    </xf>
    <xf numFmtId="0" fontId="79" fillId="0" borderId="0" xfId="198" applyFill="1" applyBorder="1" applyAlignment="1">
      <alignment horizontal="center" vertical="center" wrapText="1"/>
    </xf>
    <xf numFmtId="0" fontId="79" fillId="0" borderId="455" xfId="198" applyFill="1" applyBorder="1" applyAlignment="1">
      <alignment horizontal="center" vertical="center" wrapText="1"/>
    </xf>
    <xf numFmtId="0" fontId="79" fillId="0" borderId="0" xfId="198" applyAlignment="1">
      <alignment vertical="center"/>
    </xf>
    <xf numFmtId="0" fontId="83" fillId="34" borderId="455" xfId="198" applyFont="1" applyFill="1" applyBorder="1" applyAlignment="1">
      <alignment horizontal="center" vertical="center"/>
    </xf>
    <xf numFmtId="0" fontId="83" fillId="34" borderId="455" xfId="198" applyFont="1" applyFill="1" applyBorder="1" applyAlignment="1">
      <alignment horizontal="center" vertical="center" wrapText="1"/>
    </xf>
    <xf numFmtId="0" fontId="77" fillId="0" borderId="0" xfId="24710">
      <alignment vertical="center"/>
    </xf>
    <xf numFmtId="0" fontId="118" fillId="43" borderId="455" xfId="24710" applyFont="1" applyFill="1" applyBorder="1">
      <alignment vertical="center"/>
    </xf>
    <xf numFmtId="9" fontId="83" fillId="41" borderId="455" xfId="189" applyFont="1" applyFill="1" applyBorder="1" applyAlignment="1">
      <alignment vertical="center"/>
    </xf>
    <xf numFmtId="0" fontId="5" fillId="32" borderId="438" xfId="24710" applyFont="1" applyFill="1" applyBorder="1" applyAlignment="1">
      <alignment vertical="center" wrapText="1"/>
    </xf>
    <xf numFmtId="0" fontId="5" fillId="32" borderId="455" xfId="24710" applyFont="1" applyFill="1" applyBorder="1" applyAlignment="1">
      <alignment horizontal="center" vertical="center" wrapText="1"/>
    </xf>
    <xf numFmtId="0" fontId="5" fillId="32" borderId="455" xfId="24710" applyFont="1" applyFill="1" applyBorder="1" applyAlignment="1">
      <alignment horizontal="left" vertical="center" wrapText="1"/>
    </xf>
    <xf numFmtId="4" fontId="77" fillId="0" borderId="455" xfId="24710" applyNumberFormat="1" applyBorder="1">
      <alignment vertical="center"/>
    </xf>
    <xf numFmtId="0" fontId="5" fillId="32" borderId="455" xfId="24710" applyFont="1" applyFill="1" applyBorder="1" applyAlignment="1">
      <alignment vertical="center" wrapText="1"/>
    </xf>
    <xf numFmtId="0" fontId="77" fillId="0" borderId="0" xfId="24710" applyBorder="1">
      <alignment vertical="center"/>
    </xf>
    <xf numFmtId="0" fontId="77" fillId="0" borderId="455" xfId="24710" applyBorder="1" applyAlignment="1">
      <alignment vertical="center"/>
    </xf>
    <xf numFmtId="0" fontId="19" fillId="34" borderId="438" xfId="24710" applyFont="1" applyFill="1" applyBorder="1" applyAlignment="1">
      <alignment horizontal="center" vertical="center" wrapText="1"/>
    </xf>
    <xf numFmtId="0" fontId="19" fillId="34" borderId="438" xfId="24710" applyFont="1" applyFill="1" applyBorder="1" applyAlignment="1">
      <alignment horizontal="left" vertical="center" wrapText="1"/>
    </xf>
    <xf numFmtId="0" fontId="83" fillId="34" borderId="455" xfId="24710" applyFont="1" applyFill="1" applyBorder="1" applyAlignment="1">
      <alignment horizontal="center" vertical="center" wrapText="1"/>
    </xf>
    <xf numFmtId="0" fontId="0" fillId="0" borderId="455" xfId="0" applyFont="1" applyFill="1" applyBorder="1" applyAlignment="1">
      <alignment horizontal="left" vertical="top"/>
    </xf>
    <xf numFmtId="0" fontId="92" fillId="0" borderId="0" xfId="0" applyFont="1" applyAlignment="1">
      <alignment vertical="center"/>
    </xf>
    <xf numFmtId="0" fontId="2" fillId="0" borderId="0" xfId="0" applyNumberFormat="1" applyFont="1" applyFill="1" applyBorder="1" applyAlignment="1" applyProtection="1"/>
    <xf numFmtId="196" fontId="20" fillId="0" borderId="455" xfId="0" applyNumberFormat="1" applyFont="1" applyFill="1" applyBorder="1" applyAlignment="1" applyProtection="1">
      <alignment horizontal="right" vertical="top" wrapText="1"/>
    </xf>
    <xf numFmtId="49" fontId="20" fillId="0" borderId="455" xfId="0" applyNumberFormat="1" applyFont="1" applyFill="1" applyBorder="1" applyAlignment="1" applyProtection="1">
      <alignment horizontal="center" vertical="center"/>
    </xf>
    <xf numFmtId="49" fontId="20" fillId="0" borderId="455" xfId="0" applyNumberFormat="1" applyFont="1" applyFill="1" applyBorder="1" applyAlignment="1" applyProtection="1">
      <alignment horizontal="center" vertical="top"/>
    </xf>
    <xf numFmtId="169" fontId="126" fillId="0" borderId="455" xfId="0" applyNumberFormat="1" applyFont="1" applyBorder="1" applyAlignment="1">
      <alignment horizontal="center"/>
    </xf>
    <xf numFmtId="49" fontId="20" fillId="0" borderId="455" xfId="0" applyNumberFormat="1" applyFont="1" applyFill="1" applyBorder="1" applyAlignment="1" applyProtection="1">
      <alignment vertical="top"/>
    </xf>
    <xf numFmtId="0" fontId="0" fillId="0" borderId="455" xfId="0" applyBorder="1" applyAlignment="1">
      <alignment horizontal="center" vertical="center"/>
    </xf>
    <xf numFmtId="49" fontId="20" fillId="0" borderId="455" xfId="0" applyNumberFormat="1" applyFont="1" applyFill="1" applyBorder="1" applyAlignment="1" applyProtection="1">
      <alignment vertical="top" wrapText="1"/>
    </xf>
    <xf numFmtId="0" fontId="20" fillId="0" borderId="455" xfId="0" applyNumberFormat="1" applyFont="1" applyFill="1" applyBorder="1" applyAlignment="1" applyProtection="1"/>
    <xf numFmtId="0" fontId="20" fillId="0" borderId="455" xfId="0" applyNumberFormat="1" applyFont="1" applyFill="1" applyBorder="1" applyAlignment="1" applyProtection="1">
      <alignment horizontal="left" vertical="center"/>
    </xf>
    <xf numFmtId="0" fontId="11" fillId="33" borderId="443" xfId="0" applyFont="1" applyFill="1" applyBorder="1" applyAlignment="1">
      <alignment horizontal="center" vertical="center" wrapText="1"/>
    </xf>
    <xf numFmtId="0" fontId="19" fillId="39" borderId="442" xfId="66" applyFont="1" applyFill="1" applyBorder="1" applyAlignment="1">
      <alignment horizontal="center" vertical="center" wrapText="1"/>
    </xf>
    <xf numFmtId="49" fontId="19" fillId="39" borderId="442" xfId="66" applyNumberFormat="1" applyFont="1" applyFill="1" applyBorder="1" applyAlignment="1">
      <alignment horizontal="center" vertical="center" wrapText="1"/>
    </xf>
    <xf numFmtId="0" fontId="19" fillId="39" borderId="442" xfId="66" applyFont="1" applyFill="1" applyBorder="1" applyAlignment="1">
      <alignment horizontal="center" vertical="center"/>
    </xf>
    <xf numFmtId="4" fontId="20" fillId="0" borderId="455" xfId="0" applyNumberFormat="1" applyFont="1" applyFill="1" applyBorder="1" applyAlignment="1" applyProtection="1">
      <alignment vertical="top"/>
    </xf>
    <xf numFmtId="169" fontId="20" fillId="0" borderId="455" xfId="0" applyNumberFormat="1" applyFont="1" applyFill="1" applyBorder="1" applyAlignment="1" applyProtection="1">
      <alignment horizontal="center" vertical="center"/>
    </xf>
    <xf numFmtId="0" fontId="0" fillId="0" borderId="455" xfId="0" applyNumberFormat="1" applyBorder="1" applyAlignment="1">
      <alignment horizontal="center" vertical="center"/>
    </xf>
    <xf numFmtId="9" fontId="102" fillId="41" borderId="448" xfId="198" applyNumberFormat="1" applyFont="1" applyFill="1" applyBorder="1" applyAlignment="1">
      <alignment horizontal="center" vertical="center"/>
    </xf>
    <xf numFmtId="0" fontId="83" fillId="43" borderId="123" xfId="0" applyFont="1" applyFill="1" applyBorder="1" applyAlignment="1">
      <alignment horizontal="center" vertical="center"/>
    </xf>
    <xf numFmtId="0" fontId="11" fillId="33" borderId="445" xfId="0" applyFont="1" applyFill="1" applyBorder="1" applyAlignment="1">
      <alignment horizontal="center" vertical="center" wrapText="1"/>
    </xf>
    <xf numFmtId="2" fontId="0" fillId="0" borderId="455" xfId="0" applyNumberFormat="1" applyFont="1" applyFill="1" applyBorder="1" applyAlignment="1">
      <alignment horizontal="center" vertical="center"/>
    </xf>
    <xf numFmtId="0" fontId="213" fillId="0" borderId="0" xfId="0" applyFont="1" applyFill="1"/>
    <xf numFmtId="0" fontId="89" fillId="0" borderId="0" xfId="0" applyFont="1" applyAlignment="1">
      <alignment vertical="center"/>
    </xf>
    <xf numFmtId="0" fontId="89" fillId="0" borderId="0" xfId="0" applyFont="1"/>
    <xf numFmtId="9" fontId="196" fillId="43" borderId="455" xfId="0" applyNumberFormat="1" applyFont="1" applyFill="1" applyBorder="1" applyAlignment="1">
      <alignment horizontal="center" vertical="center"/>
    </xf>
    <xf numFmtId="49" fontId="217" fillId="0" borderId="455" xfId="0" applyNumberFormat="1" applyFont="1" applyBorder="1" applyAlignment="1">
      <alignment vertical="center" wrapText="1"/>
    </xf>
    <xf numFmtId="174" fontId="217" fillId="0" borderId="455" xfId="0" applyNumberFormat="1" applyFont="1" applyBorder="1" applyAlignment="1">
      <alignment horizontal="center" vertical="center" wrapText="1"/>
    </xf>
    <xf numFmtId="169" fontId="217" fillId="0" borderId="455" xfId="0" applyNumberFormat="1" applyFont="1" applyBorder="1" applyAlignment="1">
      <alignment horizontal="center" vertical="center" wrapText="1"/>
    </xf>
    <xf numFmtId="3" fontId="217" fillId="0" borderId="455" xfId="0" applyNumberFormat="1" applyFont="1" applyBorder="1" applyAlignment="1">
      <alignment horizontal="center" vertical="center" wrapText="1"/>
    </xf>
    <xf numFmtId="0" fontId="217" fillId="0" borderId="455" xfId="0" applyNumberFormat="1" applyFont="1" applyBorder="1" applyAlignment="1">
      <alignment horizontal="center" vertical="center" wrapText="1"/>
    </xf>
    <xf numFmtId="0" fontId="217" fillId="0" borderId="0" xfId="0" applyFont="1"/>
    <xf numFmtId="0" fontId="217" fillId="0" borderId="0" xfId="0" applyFont="1" applyAlignment="1">
      <alignment horizontal="center"/>
    </xf>
    <xf numFmtId="4" fontId="217" fillId="0" borderId="0" xfId="0" applyNumberFormat="1" applyFont="1" applyAlignment="1">
      <alignment horizontal="center"/>
    </xf>
    <xf numFmtId="4" fontId="217" fillId="0" borderId="0" xfId="0" applyNumberFormat="1" applyFont="1"/>
    <xf numFmtId="9" fontId="107" fillId="41" borderId="455" xfId="0" applyNumberFormat="1" applyFont="1" applyFill="1" applyBorder="1" applyAlignment="1">
      <alignment horizontal="center" vertical="center"/>
    </xf>
    <xf numFmtId="9" fontId="160" fillId="0" borderId="0" xfId="68" applyFont="1" applyAlignment="1">
      <alignment horizontal="center" vertical="center"/>
    </xf>
    <xf numFmtId="0" fontId="0" fillId="0" borderId="12" xfId="0" applyFill="1" applyBorder="1" applyAlignment="1">
      <alignment horizontal="center" vertical="center"/>
    </xf>
    <xf numFmtId="0" fontId="83" fillId="33" borderId="455" xfId="0" applyFont="1" applyFill="1" applyBorder="1" applyAlignment="1">
      <alignment horizontal="center" vertical="center" wrapText="1"/>
    </xf>
    <xf numFmtId="0" fontId="82" fillId="0" borderId="455" xfId="0" applyFont="1" applyFill="1" applyBorder="1" applyAlignment="1">
      <alignment horizontal="center" vertical="center"/>
    </xf>
    <xf numFmtId="4" fontId="0" fillId="0" borderId="455" xfId="0" applyNumberFormat="1" applyFill="1" applyBorder="1" applyAlignment="1">
      <alignment horizontal="center" vertical="center"/>
    </xf>
    <xf numFmtId="0" fontId="82" fillId="0" borderId="0" xfId="169" applyFont="1" applyFill="1" applyBorder="1" applyAlignment="1">
      <alignment horizontal="left" vertical="center"/>
    </xf>
    <xf numFmtId="49" fontId="122" fillId="0" borderId="0" xfId="169" applyNumberFormat="1" applyFont="1" applyFill="1" applyBorder="1" applyAlignment="1">
      <alignment horizontal="center" vertical="center"/>
    </xf>
    <xf numFmtId="49" fontId="122" fillId="0" borderId="455" xfId="169" applyNumberFormat="1" applyFont="1" applyFill="1" applyBorder="1" applyAlignment="1">
      <alignment horizontal="center" vertical="center"/>
    </xf>
    <xf numFmtId="3" fontId="122" fillId="0" borderId="455" xfId="169" applyNumberFormat="1" applyFont="1" applyFill="1" applyBorder="1" applyAlignment="1">
      <alignment horizontal="center" vertical="center"/>
    </xf>
    <xf numFmtId="0" fontId="0" fillId="0" borderId="455" xfId="0" applyFill="1" applyBorder="1" applyAlignment="1">
      <alignment horizontal="center"/>
    </xf>
    <xf numFmtId="0" fontId="11" fillId="26" borderId="455" xfId="0" applyFont="1" applyFill="1" applyBorder="1" applyAlignment="1">
      <alignment horizontal="center" vertical="center"/>
    </xf>
    <xf numFmtId="2" fontId="11" fillId="27" borderId="455" xfId="0" applyNumberFormat="1" applyFont="1" applyFill="1" applyBorder="1" applyAlignment="1">
      <alignment horizontal="center" vertical="center"/>
    </xf>
    <xf numFmtId="0" fontId="26" fillId="0" borderId="455" xfId="53" applyFont="1" applyFill="1" applyBorder="1" applyAlignment="1">
      <alignment vertical="center" wrapText="1"/>
    </xf>
    <xf numFmtId="0" fontId="83" fillId="47" borderId="145" xfId="0" applyFont="1" applyFill="1" applyBorder="1" applyAlignment="1">
      <alignment horizontal="center" vertical="center" wrapText="1"/>
    </xf>
    <xf numFmtId="0" fontId="83" fillId="47" borderId="160" xfId="0" applyFont="1" applyFill="1" applyBorder="1" applyAlignment="1">
      <alignment horizontal="center" vertical="center" wrapText="1"/>
    </xf>
    <xf numFmtId="4" fontId="98" fillId="47" borderId="145" xfId="107" applyNumberFormat="1" applyFont="1" applyFill="1" applyBorder="1" applyAlignment="1">
      <alignment horizontal="center" vertical="center" wrapText="1"/>
    </xf>
    <xf numFmtId="0" fontId="83" fillId="43" borderId="437" xfId="0" applyFont="1" applyFill="1" applyBorder="1" applyAlignment="1">
      <alignment vertical="center"/>
    </xf>
    <xf numFmtId="3" fontId="19" fillId="39" borderId="443" xfId="66" applyNumberFormat="1" applyFont="1" applyFill="1" applyBorder="1" applyAlignment="1">
      <alignment horizontal="center" vertical="center" wrapText="1"/>
    </xf>
    <xf numFmtId="4" fontId="0" fillId="0" borderId="455" xfId="0" applyNumberFormat="1" applyFont="1" applyFill="1" applyBorder="1" applyAlignment="1">
      <alignment vertical="center" wrapText="1"/>
    </xf>
    <xf numFmtId="166" fontId="101" fillId="0" borderId="455" xfId="107" applyNumberFormat="1" applyFont="1" applyFill="1" applyBorder="1" applyAlignment="1">
      <alignment horizontal="center" vertical="center"/>
    </xf>
    <xf numFmtId="0" fontId="0" fillId="0" borderId="433" xfId="0" applyFont="1" applyFill="1" applyBorder="1" applyAlignment="1">
      <alignment horizontal="center" vertical="center"/>
    </xf>
    <xf numFmtId="204" fontId="1" fillId="41" borderId="409" xfId="0" applyNumberFormat="1" applyFont="1" applyFill="1" applyBorder="1" applyAlignment="1">
      <alignment horizontal="center" vertical="center"/>
    </xf>
    <xf numFmtId="0" fontId="0" fillId="0" borderId="455" xfId="0" applyFill="1" applyBorder="1" applyAlignment="1">
      <alignment vertical="center"/>
    </xf>
    <xf numFmtId="49" fontId="0" fillId="0" borderId="455" xfId="0" applyNumberFormat="1" applyFill="1" applyBorder="1" applyAlignment="1">
      <alignment horizontal="center" vertical="center"/>
    </xf>
    <xf numFmtId="0" fontId="86" fillId="0" borderId="0" xfId="0" applyFont="1" applyAlignment="1">
      <alignment horizontal="left" vertical="center"/>
    </xf>
    <xf numFmtId="0" fontId="83" fillId="35" borderId="455" xfId="0" applyFont="1" applyFill="1" applyBorder="1" applyAlignment="1">
      <alignment horizontal="center" vertical="center" wrapText="1"/>
    </xf>
    <xf numFmtId="1" fontId="83" fillId="35" borderId="455" xfId="0" applyNumberFormat="1" applyFont="1" applyFill="1" applyBorder="1" applyAlignment="1">
      <alignment horizontal="center" vertical="center" wrapText="1"/>
    </xf>
    <xf numFmtId="0" fontId="0" fillId="0" borderId="438" xfId="0" applyFont="1" applyFill="1" applyBorder="1" applyAlignment="1">
      <alignment horizontal="center" vertical="center"/>
    </xf>
    <xf numFmtId="0" fontId="83" fillId="0" borderId="438" xfId="0" applyFont="1" applyBorder="1" applyAlignment="1">
      <alignment horizontal="center" vertical="top"/>
    </xf>
    <xf numFmtId="0" fontId="0" fillId="0" borderId="455" xfId="0" applyFill="1" applyBorder="1" applyAlignment="1">
      <alignment horizontal="left" vertical="center"/>
    </xf>
    <xf numFmtId="3" fontId="19" fillId="39" borderId="450" xfId="66" applyNumberFormat="1" applyFont="1" applyFill="1" applyBorder="1" applyAlignment="1">
      <alignment horizontal="center" vertical="center" wrapText="1"/>
    </xf>
    <xf numFmtId="0" fontId="0" fillId="0" borderId="455" xfId="0" applyFill="1" applyBorder="1" applyAlignment="1">
      <alignment horizontal="center" vertical="center"/>
    </xf>
    <xf numFmtId="0" fontId="0" fillId="0" borderId="455" xfId="0" applyFont="1" applyBorder="1" applyAlignment="1">
      <alignment horizontal="center" vertical="center"/>
    </xf>
    <xf numFmtId="0" fontId="78" fillId="0" borderId="468" xfId="49" applyFill="1" applyBorder="1" applyAlignment="1" applyProtection="1"/>
    <xf numFmtId="0" fontId="13" fillId="36" borderId="0" xfId="49" applyFont="1" applyFill="1" applyBorder="1" applyAlignment="1" applyProtection="1"/>
    <xf numFmtId="0" fontId="78" fillId="36" borderId="468" xfId="49" applyFill="1" applyBorder="1" applyAlignment="1" applyProtection="1"/>
    <xf numFmtId="0" fontId="78" fillId="36" borderId="465" xfId="49" applyFill="1" applyBorder="1" applyAlignment="1" applyProtection="1"/>
    <xf numFmtId="0" fontId="0" fillId="36" borderId="0" xfId="0" applyFill="1" applyBorder="1"/>
    <xf numFmtId="0" fontId="0" fillId="0" borderId="455" xfId="0" applyFont="1" applyBorder="1" applyAlignment="1">
      <alignment horizontal="left" vertical="center"/>
    </xf>
    <xf numFmtId="0" fontId="77" fillId="0" borderId="455" xfId="0" applyFont="1" applyBorder="1" applyAlignment="1">
      <alignment horizontal="center" vertical="center"/>
    </xf>
    <xf numFmtId="0" fontId="0" fillId="0" borderId="455" xfId="0" applyBorder="1"/>
    <xf numFmtId="0" fontId="1" fillId="0" borderId="455" xfId="0" applyFont="1" applyBorder="1" applyAlignment="1">
      <alignment horizontal="center" vertical="center"/>
    </xf>
    <xf numFmtId="0" fontId="1" fillId="0" borderId="455" xfId="0" applyFont="1" applyBorder="1" applyAlignment="1">
      <alignment horizontal="center" vertical="center" wrapText="1"/>
    </xf>
    <xf numFmtId="0" fontId="1" fillId="0" borderId="455" xfId="0" applyFont="1" applyFill="1" applyBorder="1" applyAlignment="1">
      <alignment horizontal="center" vertical="center"/>
    </xf>
    <xf numFmtId="0" fontId="83" fillId="35" borderId="460" xfId="0" applyFont="1" applyFill="1" applyBorder="1" applyAlignment="1">
      <alignment horizontal="center" vertical="center" wrapText="1"/>
    </xf>
    <xf numFmtId="2" fontId="98" fillId="27" borderId="455" xfId="0" applyNumberFormat="1" applyFont="1" applyFill="1" applyBorder="1" applyAlignment="1">
      <alignment horizontal="center" vertical="center"/>
    </xf>
    <xf numFmtId="49" fontId="97" fillId="33" borderId="455" xfId="52" applyNumberFormat="1" applyFont="1" applyFill="1" applyBorder="1" applyAlignment="1">
      <alignment horizontal="center" vertical="center" wrapText="1"/>
    </xf>
    <xf numFmtId="4" fontId="101" fillId="0" borderId="433" xfId="107" applyNumberFormat="1" applyFont="1" applyFill="1" applyBorder="1" applyAlignment="1">
      <alignment horizontal="center" vertical="center"/>
    </xf>
    <xf numFmtId="166" fontId="98" fillId="35" borderId="455" xfId="107" applyNumberFormat="1" applyFont="1" applyFill="1" applyBorder="1" applyAlignment="1">
      <alignment horizontal="center" vertical="center" wrapText="1"/>
    </xf>
    <xf numFmtId="4" fontId="98" fillId="35" borderId="455" xfId="107" applyNumberFormat="1" applyFont="1" applyFill="1" applyBorder="1" applyAlignment="1">
      <alignment horizontal="center" vertical="center" wrapText="1"/>
    </xf>
    <xf numFmtId="0" fontId="3" fillId="35" borderId="455" xfId="0" applyFont="1" applyFill="1" applyBorder="1" applyAlignment="1">
      <alignment horizontal="center" vertical="center" wrapText="1"/>
    </xf>
    <xf numFmtId="10" fontId="3" fillId="35" borderId="455" xfId="0" applyNumberFormat="1" applyFont="1" applyFill="1" applyBorder="1" applyAlignment="1">
      <alignment horizontal="center" vertical="center" wrapText="1"/>
    </xf>
    <xf numFmtId="0" fontId="26" fillId="0" borderId="455" xfId="0" applyNumberFormat="1" applyFont="1" applyFill="1" applyBorder="1" applyAlignment="1" applyProtection="1">
      <alignment vertical="center" wrapText="1"/>
    </xf>
    <xf numFmtId="2" fontId="11" fillId="32" borderId="455" xfId="0" applyNumberFormat="1" applyFont="1" applyFill="1" applyBorder="1" applyAlignment="1">
      <alignment horizontal="center" vertical="center"/>
    </xf>
    <xf numFmtId="0" fontId="11" fillId="32" borderId="455" xfId="0" applyFont="1" applyFill="1" applyBorder="1" applyAlignment="1">
      <alignment horizontal="center" vertical="center"/>
    </xf>
    <xf numFmtId="0" fontId="5" fillId="32" borderId="426" xfId="24710" applyFont="1" applyFill="1" applyBorder="1" applyAlignment="1">
      <alignment vertical="center" wrapText="1"/>
    </xf>
    <xf numFmtId="0" fontId="86" fillId="0" borderId="433" xfId="0" applyFont="1" applyBorder="1"/>
    <xf numFmtId="0" fontId="86" fillId="0" borderId="464" xfId="0" applyFont="1" applyBorder="1"/>
    <xf numFmtId="0" fontId="86" fillId="0" borderId="464" xfId="0" applyFont="1" applyBorder="1" applyAlignment="1">
      <alignment horizontal="center" vertical="center"/>
    </xf>
    <xf numFmtId="0" fontId="0" fillId="0" borderId="433" xfId="0" applyFill="1" applyBorder="1" applyAlignment="1">
      <alignment horizontal="center" vertical="center"/>
    </xf>
    <xf numFmtId="0" fontId="0" fillId="0" borderId="433" xfId="0" applyBorder="1" applyAlignment="1">
      <alignment horizontal="center" vertical="center"/>
    </xf>
    <xf numFmtId="4" fontId="0" fillId="0" borderId="433" xfId="0" applyNumberFormat="1" applyFont="1" applyBorder="1" applyAlignment="1">
      <alignment horizontal="center" vertical="center"/>
    </xf>
    <xf numFmtId="0" fontId="86" fillId="0" borderId="455" xfId="0" applyFont="1" applyBorder="1"/>
    <xf numFmtId="0" fontId="86" fillId="0" borderId="460" xfId="0" applyFont="1" applyBorder="1"/>
    <xf numFmtId="0" fontId="86" fillId="0" borderId="460" xfId="0" applyFont="1" applyBorder="1" applyAlignment="1">
      <alignment horizontal="center" vertical="center"/>
    </xf>
    <xf numFmtId="0" fontId="86" fillId="0" borderId="469" xfId="0" applyFont="1" applyBorder="1"/>
    <xf numFmtId="0" fontId="86" fillId="0" borderId="469" xfId="0" applyFont="1" applyBorder="1" applyAlignment="1">
      <alignment horizontal="center" vertical="center"/>
    </xf>
    <xf numFmtId="0" fontId="86" fillId="0" borderId="464" xfId="0" applyFont="1" applyFill="1" applyBorder="1" applyAlignment="1">
      <alignment horizontal="center" vertical="center"/>
    </xf>
    <xf numFmtId="0" fontId="86" fillId="0" borderId="460" xfId="0" applyFont="1" applyFill="1" applyBorder="1" applyAlignment="1">
      <alignment horizontal="center" vertical="center"/>
    </xf>
    <xf numFmtId="0" fontId="86" fillId="0" borderId="469" xfId="0" applyFont="1" applyFill="1" applyBorder="1" applyAlignment="1">
      <alignment horizontal="center" vertical="center"/>
    </xf>
    <xf numFmtId="0" fontId="86" fillId="0" borderId="433" xfId="0" applyFont="1" applyFill="1" applyBorder="1" applyAlignment="1">
      <alignment horizontal="center" vertical="center"/>
    </xf>
    <xf numFmtId="0" fontId="95" fillId="0" borderId="455" xfId="0" applyFont="1" applyBorder="1" applyAlignment="1">
      <alignment vertical="center"/>
    </xf>
    <xf numFmtId="0" fontId="3" fillId="36" borderId="466" xfId="0" applyFont="1" applyFill="1" applyBorder="1" applyAlignment="1">
      <alignment vertical="center" wrapText="1"/>
    </xf>
    <xf numFmtId="0" fontId="3" fillId="36" borderId="465" xfId="0" applyFont="1" applyFill="1" applyBorder="1" applyAlignment="1">
      <alignment vertical="center" wrapText="1"/>
    </xf>
    <xf numFmtId="49" fontId="0" fillId="0" borderId="455" xfId="0" applyNumberFormat="1" applyFont="1" applyFill="1" applyBorder="1" applyAlignment="1">
      <alignment horizontal="left" vertical="center" wrapText="1"/>
    </xf>
    <xf numFmtId="0" fontId="0" fillId="0" borderId="455" xfId="0" applyFont="1" applyFill="1" applyBorder="1" applyAlignment="1">
      <alignment horizontal="left" vertical="center"/>
    </xf>
    <xf numFmtId="49" fontId="0" fillId="0" borderId="455" xfId="0" applyNumberFormat="1" applyFont="1" applyFill="1" applyBorder="1" applyAlignment="1">
      <alignment horizontal="left" vertical="center"/>
    </xf>
    <xf numFmtId="49" fontId="0" fillId="0" borderId="460" xfId="0" applyNumberFormat="1" applyFont="1" applyFill="1" applyBorder="1" applyAlignment="1">
      <alignment horizontal="left" vertical="center" wrapText="1"/>
    </xf>
    <xf numFmtId="0" fontId="82" fillId="25" borderId="455" xfId="169" applyFont="1" applyFill="1" applyBorder="1" applyAlignment="1">
      <alignment vertical="center"/>
    </xf>
    <xf numFmtId="0" fontId="82" fillId="0" borderId="455" xfId="169" applyFont="1" applyFill="1" applyBorder="1" applyAlignment="1">
      <alignment vertical="center"/>
    </xf>
    <xf numFmtId="49" fontId="82" fillId="0" borderId="455" xfId="16194" applyNumberFormat="1" applyFont="1" applyBorder="1" applyAlignment="1">
      <alignment horizontal="center" vertical="center"/>
    </xf>
    <xf numFmtId="49" fontId="82" fillId="0" borderId="455" xfId="16194" applyNumberFormat="1" applyFont="1" applyFill="1" applyBorder="1" applyAlignment="1">
      <alignment horizontal="center" vertical="center"/>
    </xf>
    <xf numFmtId="49" fontId="138" fillId="33" borderId="438" xfId="52" applyNumberFormat="1" applyFont="1" applyFill="1" applyBorder="1" applyAlignment="1">
      <alignment horizontal="center" vertical="center" wrapText="1"/>
    </xf>
    <xf numFmtId="0" fontId="196" fillId="0" borderId="455" xfId="0" applyFont="1" applyFill="1" applyBorder="1" applyAlignment="1">
      <alignment horizontal="center" vertical="center"/>
    </xf>
    <xf numFmtId="9" fontId="196" fillId="27" borderId="455" xfId="195" applyFont="1" applyFill="1" applyBorder="1" applyAlignment="1">
      <alignment horizontal="center" vertical="center"/>
    </xf>
    <xf numFmtId="9" fontId="196" fillId="41" borderId="455" xfId="195" applyFont="1" applyFill="1" applyBorder="1" applyAlignment="1">
      <alignment horizontal="center" vertical="center"/>
    </xf>
    <xf numFmtId="3" fontId="19" fillId="39" borderId="438" xfId="66" applyNumberFormat="1" applyFont="1" applyFill="1" applyBorder="1" applyAlignment="1">
      <alignment horizontal="center" vertical="center" wrapText="1"/>
    </xf>
    <xf numFmtId="0" fontId="11" fillId="33" borderId="450" xfId="0" applyFont="1" applyFill="1" applyBorder="1" applyAlignment="1">
      <alignment horizontal="center" vertical="center" wrapText="1"/>
    </xf>
    <xf numFmtId="0" fontId="126" fillId="0" borderId="455" xfId="0" applyFont="1" applyBorder="1"/>
    <xf numFmtId="0" fontId="126" fillId="0" borderId="455" xfId="0" applyFont="1" applyBorder="1" applyAlignment="1">
      <alignment vertical="center" wrapText="1"/>
    </xf>
    <xf numFmtId="0" fontId="126" fillId="0" borderId="455" xfId="0" applyFont="1" applyBorder="1" applyAlignment="1">
      <alignment horizontal="left" vertical="center" wrapText="1"/>
    </xf>
    <xf numFmtId="0" fontId="126" fillId="0" borderId="455" xfId="0" applyFont="1" applyBorder="1" applyAlignment="1">
      <alignment horizontal="center" vertical="center" wrapText="1"/>
    </xf>
    <xf numFmtId="0" fontId="126" fillId="0" borderId="455" xfId="0" applyFont="1" applyFill="1" applyBorder="1" applyAlignment="1">
      <alignment horizontal="center" vertical="center" wrapText="1"/>
    </xf>
    <xf numFmtId="4" fontId="126" fillId="32" borderId="455" xfId="0" applyNumberFormat="1" applyFont="1" applyFill="1" applyBorder="1" applyAlignment="1">
      <alignment vertical="center" wrapText="1"/>
    </xf>
    <xf numFmtId="0" fontId="82" fillId="0" borderId="455" xfId="0" applyFont="1" applyBorder="1" applyAlignment="1">
      <alignment vertical="center" wrapText="1"/>
    </xf>
    <xf numFmtId="0" fontId="0" fillId="0" borderId="455" xfId="0" applyFont="1" applyBorder="1" applyAlignment="1">
      <alignment horizontal="left" vertical="center" wrapText="1"/>
    </xf>
    <xf numFmtId="0" fontId="0" fillId="0" borderId="467" xfId="0" applyFont="1" applyBorder="1" applyAlignment="1">
      <alignment horizontal="center" vertical="center" wrapText="1"/>
    </xf>
    <xf numFmtId="0" fontId="0" fillId="0" borderId="455" xfId="0" applyFont="1" applyBorder="1" applyAlignment="1">
      <alignment horizontal="center" vertical="center" wrapText="1"/>
    </xf>
    <xf numFmtId="0" fontId="0" fillId="0" borderId="460" xfId="0" applyFont="1" applyBorder="1" applyAlignment="1">
      <alignment horizontal="center" vertical="center" wrapText="1"/>
    </xf>
    <xf numFmtId="0" fontId="0" fillId="0" borderId="455" xfId="0" applyFont="1" applyFill="1" applyBorder="1" applyAlignment="1">
      <alignment horizontal="center" vertical="center" wrapText="1"/>
    </xf>
    <xf numFmtId="0" fontId="0" fillId="0" borderId="455" xfId="0" applyFont="1" applyBorder="1"/>
    <xf numFmtId="0" fontId="19" fillId="33" borderId="455" xfId="0" applyFont="1" applyFill="1" applyBorder="1" applyAlignment="1">
      <alignment horizontal="center" vertical="center" wrapText="1"/>
    </xf>
    <xf numFmtId="0" fontId="19" fillId="33" borderId="455" xfId="0" applyFont="1" applyFill="1" applyBorder="1" applyAlignment="1">
      <alignment vertical="center" wrapText="1"/>
    </xf>
    <xf numFmtId="0" fontId="82" fillId="0" borderId="455" xfId="0" applyFont="1" applyFill="1" applyBorder="1" applyAlignment="1">
      <alignment vertical="center" wrapText="1"/>
    </xf>
    <xf numFmtId="0" fontId="82" fillId="0" borderId="455" xfId="0" applyFont="1" applyFill="1" applyBorder="1" applyAlignment="1">
      <alignment horizontal="left" vertical="center" wrapText="1"/>
    </xf>
    <xf numFmtId="0" fontId="82" fillId="0" borderId="467" xfId="0" applyFont="1" applyFill="1" applyBorder="1" applyAlignment="1">
      <alignment horizontal="center" vertical="center" wrapText="1"/>
    </xf>
    <xf numFmtId="0" fontId="82" fillId="0" borderId="455" xfId="0" applyFont="1" applyFill="1" applyBorder="1" applyAlignment="1">
      <alignment horizontal="center" vertical="center" wrapText="1"/>
    </xf>
    <xf numFmtId="0" fontId="82" fillId="0" borderId="460" xfId="0" applyFont="1" applyFill="1" applyBorder="1" applyAlignment="1">
      <alignment horizontal="center" vertical="center" wrapText="1"/>
    </xf>
    <xf numFmtId="4" fontId="82" fillId="0" borderId="455" xfId="0" applyNumberFormat="1" applyFont="1" applyFill="1" applyBorder="1" applyAlignment="1">
      <alignment vertical="center" wrapText="1"/>
    </xf>
    <xf numFmtId="0" fontId="13" fillId="0" borderId="455" xfId="0" applyNumberFormat="1" applyFont="1" applyFill="1" applyBorder="1" applyAlignment="1" applyProtection="1">
      <alignment horizontal="center" vertical="center"/>
    </xf>
    <xf numFmtId="0" fontId="82" fillId="0" borderId="455" xfId="0" applyNumberFormat="1" applyFont="1" applyFill="1" applyBorder="1" applyAlignment="1" applyProtection="1">
      <alignment vertical="center" wrapText="1"/>
    </xf>
    <xf numFmtId="9" fontId="11" fillId="0" borderId="455" xfId="189" applyFont="1" applyFill="1" applyBorder="1" applyAlignment="1">
      <alignment horizontal="center" vertical="center"/>
    </xf>
    <xf numFmtId="0" fontId="11" fillId="0" borderId="455" xfId="0" applyFont="1" applyFill="1" applyBorder="1" applyAlignment="1">
      <alignment horizontal="center" vertical="center"/>
    </xf>
    <xf numFmtId="0" fontId="0" fillId="0" borderId="467" xfId="0" applyFont="1" applyFill="1" applyBorder="1" applyAlignment="1">
      <alignment horizontal="left" vertical="center"/>
    </xf>
    <xf numFmtId="0" fontId="0" fillId="0" borderId="455" xfId="0" applyFont="1" applyBorder="1" applyAlignment="1">
      <alignment horizontal="left" vertical="top"/>
    </xf>
    <xf numFmtId="0" fontId="82" fillId="0" borderId="455" xfId="0" applyFont="1" applyFill="1" applyBorder="1" applyAlignment="1">
      <alignment vertical="center"/>
    </xf>
    <xf numFmtId="10" fontId="98" fillId="33" borderId="450" xfId="0" applyNumberFormat="1" applyFont="1" applyFill="1" applyBorder="1" applyAlignment="1">
      <alignment horizontal="center" vertical="center"/>
    </xf>
    <xf numFmtId="0" fontId="98" fillId="33" borderId="450" xfId="0" applyFont="1" applyFill="1" applyBorder="1" applyAlignment="1">
      <alignment horizontal="center" vertical="center"/>
    </xf>
    <xf numFmtId="0" fontId="98" fillId="33" borderId="450" xfId="0" applyFont="1" applyFill="1" applyBorder="1" applyAlignment="1">
      <alignment horizontal="center" vertical="center" wrapText="1"/>
    </xf>
    <xf numFmtId="4" fontId="98" fillId="33" borderId="450" xfId="107" applyNumberFormat="1" applyFont="1" applyFill="1" applyBorder="1" applyAlignment="1">
      <alignment horizontal="center" vertical="center" wrapText="1"/>
    </xf>
    <xf numFmtId="0" fontId="86" fillId="0" borderId="450" xfId="0" applyFont="1" applyBorder="1"/>
    <xf numFmtId="0" fontId="0" fillId="0" borderId="450" xfId="0" applyBorder="1" applyAlignment="1">
      <alignment horizontal="center" vertical="center"/>
    </xf>
    <xf numFmtId="4" fontId="0" fillId="0" borderId="426" xfId="0" applyNumberFormat="1" applyFont="1" applyBorder="1" applyAlignment="1">
      <alignment horizontal="center" vertical="center"/>
    </xf>
    <xf numFmtId="0" fontId="0" fillId="0" borderId="426" xfId="0" applyFill="1" applyBorder="1" applyAlignment="1">
      <alignment horizontal="center" vertical="center"/>
    </xf>
    <xf numFmtId="10" fontId="3" fillId="35" borderId="12" xfId="0" applyNumberFormat="1" applyFont="1" applyFill="1" applyBorder="1" applyAlignment="1">
      <alignment horizontal="center" vertical="center" wrapText="1"/>
    </xf>
    <xf numFmtId="0" fontId="3" fillId="35" borderId="12" xfId="0" applyFont="1" applyFill="1" applyBorder="1" applyAlignment="1">
      <alignment horizontal="center" vertical="center" wrapText="1"/>
    </xf>
    <xf numFmtId="0" fontId="79" fillId="0" borderId="0" xfId="198" applyFill="1" applyAlignment="1">
      <alignment horizontal="center" vertical="center"/>
    </xf>
    <xf numFmtId="0" fontId="86" fillId="0" borderId="0" xfId="0" applyFont="1"/>
    <xf numFmtId="4" fontId="86" fillId="0" borderId="0" xfId="0" applyNumberFormat="1" applyFont="1"/>
    <xf numFmtId="0" fontId="86" fillId="0" borderId="0" xfId="0" applyFont="1" applyAlignment="1">
      <alignment horizontal="center"/>
    </xf>
    <xf numFmtId="4" fontId="86" fillId="0" borderId="0" xfId="0" applyNumberFormat="1" applyFont="1" applyAlignment="1">
      <alignment horizontal="center"/>
    </xf>
    <xf numFmtId="0" fontId="224" fillId="0" borderId="0" xfId="66" applyFont="1" applyFill="1" applyAlignment="1">
      <alignment horizontal="center" vertical="center" wrapText="1"/>
    </xf>
    <xf numFmtId="0" fontId="224" fillId="0" borderId="0" xfId="66" applyFont="1" applyFill="1" applyAlignment="1">
      <alignment horizontal="center" vertical="center"/>
    </xf>
    <xf numFmtId="4" fontId="224" fillId="0" borderId="0" xfId="66" applyNumberFormat="1" applyFont="1" applyFill="1" applyAlignment="1">
      <alignment horizontal="center" vertical="center"/>
    </xf>
    <xf numFmtId="0" fontId="121" fillId="35" borderId="209" xfId="52" applyFont="1" applyFill="1" applyBorder="1" applyAlignment="1">
      <alignment horizontal="center" vertical="center" wrapText="1"/>
    </xf>
    <xf numFmtId="0" fontId="121" fillId="35" borderId="152" xfId="52" applyFont="1" applyFill="1" applyBorder="1" applyAlignment="1">
      <alignment horizontal="center" vertical="center" wrapText="1"/>
    </xf>
    <xf numFmtId="0" fontId="121" fillId="35" borderId="221" xfId="52" applyFont="1" applyFill="1" applyBorder="1" applyAlignment="1">
      <alignment horizontal="center" vertical="center" wrapText="1"/>
    </xf>
    <xf numFmtId="0" fontId="16" fillId="35" borderId="95" xfId="52" applyFont="1" applyFill="1" applyBorder="1" applyAlignment="1">
      <alignment horizontal="center" vertical="center" wrapText="1"/>
    </xf>
    <xf numFmtId="0" fontId="121" fillId="35" borderId="214" xfId="52" applyFont="1" applyFill="1" applyBorder="1" applyAlignment="1">
      <alignment horizontal="center" vertical="center" wrapText="1"/>
    </xf>
    <xf numFmtId="2" fontId="121" fillId="35" borderId="214" xfId="66" applyNumberFormat="1" applyFont="1" applyFill="1" applyBorder="1" applyAlignment="1">
      <alignment horizontal="center" vertical="center" wrapText="1"/>
    </xf>
    <xf numFmtId="2" fontId="121" fillId="35" borderId="151" xfId="66" applyNumberFormat="1" applyFont="1" applyFill="1" applyBorder="1" applyAlignment="1">
      <alignment horizontal="center" vertical="center" wrapText="1"/>
    </xf>
    <xf numFmtId="0" fontId="222" fillId="0" borderId="336" xfId="52" applyFont="1" applyFill="1" applyBorder="1" applyAlignment="1">
      <alignment horizontal="center"/>
    </xf>
    <xf numFmtId="0" fontId="222" fillId="0" borderId="220" xfId="52" applyFont="1" applyFill="1" applyBorder="1" applyAlignment="1">
      <alignment horizontal="center"/>
    </xf>
    <xf numFmtId="2" fontId="82" fillId="0" borderId="455" xfId="107" applyNumberFormat="1" applyFont="1" applyFill="1" applyBorder="1" applyAlignment="1">
      <alignment horizontal="center" vertical="center"/>
    </xf>
    <xf numFmtId="0" fontId="86" fillId="0" borderId="0" xfId="0" applyFont="1" applyFill="1"/>
    <xf numFmtId="0" fontId="126" fillId="0" borderId="455" xfId="0" applyFont="1" applyFill="1" applyBorder="1" applyAlignment="1">
      <alignment vertical="center" wrapText="1"/>
    </xf>
    <xf numFmtId="0" fontId="126" fillId="0" borderId="455" xfId="0" applyFont="1" applyFill="1" applyBorder="1" applyAlignment="1">
      <alignment horizontal="left" vertical="center" wrapText="1"/>
    </xf>
    <xf numFmtId="4" fontId="126" fillId="0" borderId="455" xfId="0" applyNumberFormat="1" applyFont="1" applyFill="1" applyBorder="1" applyAlignment="1">
      <alignment vertical="center" wrapText="1"/>
    </xf>
    <xf numFmtId="0" fontId="92" fillId="43" borderId="0" xfId="0" applyFont="1" applyFill="1" applyAlignment="1">
      <alignment vertical="center"/>
    </xf>
    <xf numFmtId="0" fontId="216" fillId="43" borderId="420" xfId="0" applyFont="1" applyFill="1" applyBorder="1" applyAlignment="1">
      <alignment horizontal="center" vertical="center"/>
    </xf>
    <xf numFmtId="0" fontId="162" fillId="43" borderId="460" xfId="0" applyFont="1" applyFill="1" applyBorder="1" applyAlignment="1">
      <alignment vertical="center"/>
    </xf>
    <xf numFmtId="0" fontId="162" fillId="43" borderId="447" xfId="0" applyFont="1" applyFill="1" applyBorder="1" applyAlignment="1">
      <alignment vertical="center"/>
    </xf>
    <xf numFmtId="0" fontId="162" fillId="43" borderId="446" xfId="0" applyFont="1" applyFill="1" applyBorder="1" applyAlignment="1">
      <alignment vertical="center"/>
    </xf>
    <xf numFmtId="0" fontId="162" fillId="43" borderId="420" xfId="0" applyFont="1" applyFill="1" applyBorder="1" applyAlignment="1">
      <alignment horizontal="left" vertical="center"/>
    </xf>
    <xf numFmtId="0" fontId="92" fillId="43" borderId="420" xfId="0" applyFont="1" applyFill="1" applyBorder="1" applyAlignment="1">
      <alignment vertical="center"/>
    </xf>
    <xf numFmtId="0" fontId="92" fillId="43" borderId="420" xfId="0" applyFont="1" applyFill="1" applyBorder="1" applyAlignment="1">
      <alignment horizontal="right" vertical="center"/>
    </xf>
    <xf numFmtId="0" fontId="92" fillId="43" borderId="420" xfId="0" applyFont="1" applyFill="1" applyBorder="1" applyAlignment="1">
      <alignment horizontal="center" vertical="center"/>
    </xf>
    <xf numFmtId="0" fontId="92" fillId="43" borderId="420" xfId="0" applyFont="1" applyFill="1" applyBorder="1" applyAlignment="1">
      <alignment horizontal="left" vertical="center"/>
    </xf>
    <xf numFmtId="0" fontId="1" fillId="43" borderId="420" xfId="0" applyFont="1" applyFill="1" applyBorder="1" applyAlignment="1">
      <alignment horizontal="center" vertical="center"/>
    </xf>
    <xf numFmtId="4" fontId="92" fillId="43" borderId="420" xfId="0" applyNumberFormat="1" applyFont="1" applyFill="1" applyBorder="1" applyAlignment="1">
      <alignment horizontal="center" vertical="center"/>
    </xf>
    <xf numFmtId="3" fontId="92" fillId="43" borderId="420" xfId="0" applyNumberFormat="1" applyFont="1" applyFill="1" applyBorder="1" applyAlignment="1">
      <alignment horizontal="center" vertical="center"/>
    </xf>
    <xf numFmtId="0" fontId="92" fillId="43" borderId="420" xfId="0" applyNumberFormat="1" applyFont="1" applyFill="1" applyBorder="1" applyAlignment="1">
      <alignment horizontal="center" vertical="center"/>
    </xf>
    <xf numFmtId="4" fontId="162" fillId="43" borderId="420" xfId="0" applyNumberFormat="1" applyFont="1" applyFill="1" applyBorder="1" applyAlignment="1">
      <alignment horizontal="center" vertical="center"/>
    </xf>
    <xf numFmtId="0" fontId="92" fillId="43" borderId="455" xfId="0" applyFont="1" applyFill="1" applyBorder="1" applyAlignment="1">
      <alignment horizontal="center" vertical="center"/>
    </xf>
    <xf numFmtId="0" fontId="1" fillId="43" borderId="455" xfId="0" applyFont="1" applyFill="1" applyBorder="1" applyAlignment="1">
      <alignment horizontal="justify" vertical="center"/>
    </xf>
    <xf numFmtId="0" fontId="0" fillId="43" borderId="455" xfId="0" applyFill="1" applyBorder="1" applyAlignment="1">
      <alignment vertical="center"/>
    </xf>
    <xf numFmtId="0" fontId="92" fillId="43" borderId="455" xfId="0" applyFont="1" applyFill="1" applyBorder="1" applyAlignment="1">
      <alignment vertical="center"/>
    </xf>
    <xf numFmtId="0" fontId="92" fillId="95" borderId="455" xfId="0" applyFont="1" applyFill="1" applyBorder="1" applyAlignment="1">
      <alignment horizontal="center" vertical="center"/>
    </xf>
    <xf numFmtId="0" fontId="92" fillId="95" borderId="420" xfId="0" applyFont="1" applyFill="1" applyBorder="1" applyAlignment="1">
      <alignment horizontal="center" vertical="center"/>
    </xf>
    <xf numFmtId="2" fontId="17" fillId="35" borderId="182" xfId="66" applyNumberFormat="1" applyFont="1" applyFill="1" applyBorder="1" applyAlignment="1">
      <alignment horizontal="center" vertical="center" wrapText="1"/>
    </xf>
    <xf numFmtId="0" fontId="221" fillId="0" borderId="0" xfId="0" applyFont="1" applyFill="1" applyBorder="1" applyAlignment="1">
      <alignment horizontal="center"/>
    </xf>
    <xf numFmtId="0" fontId="221" fillId="0" borderId="0" xfId="0" applyFont="1" applyFill="1" applyBorder="1"/>
    <xf numFmtId="4" fontId="86" fillId="0" borderId="0" xfId="0" applyNumberFormat="1" applyFont="1" applyFill="1"/>
    <xf numFmtId="0" fontId="83" fillId="36" borderId="460" xfId="0" applyFont="1" applyFill="1" applyBorder="1" applyAlignment="1">
      <alignment vertical="center"/>
    </xf>
    <xf numFmtId="0" fontId="83" fillId="36" borderId="457" xfId="0" applyFont="1" applyFill="1" applyBorder="1" applyAlignment="1">
      <alignment vertical="center"/>
    </xf>
    <xf numFmtId="0" fontId="83" fillId="36" borderId="467" xfId="0" applyFont="1" applyFill="1" applyBorder="1" applyAlignment="1">
      <alignment vertical="center"/>
    </xf>
    <xf numFmtId="0" fontId="3" fillId="36" borderId="455" xfId="0" applyFont="1" applyFill="1" applyBorder="1" applyAlignment="1">
      <alignment vertical="center" wrapText="1"/>
    </xf>
    <xf numFmtId="0" fontId="77" fillId="0" borderId="0" xfId="24710" applyFill="1">
      <alignment vertical="center"/>
    </xf>
    <xf numFmtId="4" fontId="0" fillId="0" borderId="433" xfId="0" applyNumberFormat="1" applyFont="1" applyFill="1" applyBorder="1" applyAlignment="1">
      <alignment horizontal="center" vertical="center"/>
    </xf>
    <xf numFmtId="4" fontId="79" fillId="0" borderId="455" xfId="198" applyNumberFormat="1" applyFill="1" applyBorder="1" applyAlignment="1">
      <alignment horizontal="center" vertical="center"/>
    </xf>
    <xf numFmtId="0" fontId="79" fillId="0" borderId="0" xfId="198" applyFill="1"/>
    <xf numFmtId="0" fontId="214" fillId="35" borderId="0" xfId="0" applyFont="1" applyFill="1" applyBorder="1" applyAlignment="1">
      <alignment horizontal="center" vertical="center" wrapText="1"/>
    </xf>
    <xf numFmtId="0" fontId="214" fillId="35" borderId="392" xfId="0" applyFont="1" applyFill="1" applyBorder="1" applyAlignment="1">
      <alignment horizontal="center" vertical="center" wrapText="1"/>
    </xf>
    <xf numFmtId="0" fontId="214" fillId="35" borderId="374" xfId="0" applyFont="1" applyFill="1" applyBorder="1" applyAlignment="1">
      <alignment horizontal="center" vertical="center" wrapText="1"/>
    </xf>
    <xf numFmtId="0" fontId="83" fillId="0" borderId="455" xfId="0" applyFont="1" applyBorder="1"/>
    <xf numFmtId="0" fontId="111" fillId="0" borderId="455" xfId="0" applyFont="1" applyBorder="1" applyAlignment="1">
      <alignment horizontal="center" vertical="center"/>
    </xf>
    <xf numFmtId="0" fontId="111" fillId="0" borderId="455" xfId="0" applyFont="1" applyBorder="1" applyAlignment="1">
      <alignment vertical="center" wrapText="1"/>
    </xf>
    <xf numFmtId="0" fontId="83" fillId="0" borderId="455" xfId="0" applyFont="1" applyBorder="1" applyAlignment="1">
      <alignment horizontal="center"/>
    </xf>
    <xf numFmtId="0" fontId="0" fillId="0" borderId="455" xfId="0" applyFont="1" applyBorder="1" applyAlignment="1" applyProtection="1">
      <protection locked="0"/>
    </xf>
    <xf numFmtId="0" fontId="215" fillId="0" borderId="455" xfId="0" applyFont="1" applyFill="1" applyBorder="1" applyAlignment="1">
      <alignment horizontal="center" vertical="center"/>
    </xf>
    <xf numFmtId="0" fontId="0" fillId="0" borderId="455" xfId="0" applyFont="1" applyBorder="1" applyProtection="1">
      <protection locked="0"/>
    </xf>
    <xf numFmtId="0" fontId="214" fillId="36" borderId="455" xfId="0" applyFont="1" applyFill="1" applyBorder="1" applyAlignment="1">
      <alignment horizontal="center" vertical="center" wrapText="1"/>
    </xf>
    <xf numFmtId="2" fontId="111" fillId="36" borderId="455" xfId="0" applyNumberFormat="1" applyFont="1" applyFill="1" applyBorder="1" applyAlignment="1">
      <alignment horizontal="center" vertical="center"/>
    </xf>
    <xf numFmtId="0" fontId="0" fillId="0" borderId="476" xfId="0" applyFont="1" applyFill="1" applyBorder="1" applyAlignment="1">
      <alignment horizontal="center" vertical="center"/>
    </xf>
    <xf numFmtId="4" fontId="89" fillId="0" borderId="477" xfId="0" applyNumberFormat="1" applyFont="1" applyFill="1" applyBorder="1" applyAlignment="1">
      <alignment horizontal="center" vertical="center"/>
    </xf>
    <xf numFmtId="4" fontId="89" fillId="0" borderId="461" xfId="0" applyNumberFormat="1" applyFont="1" applyFill="1" applyBorder="1" applyAlignment="1">
      <alignment horizontal="center" vertical="center"/>
    </xf>
    <xf numFmtId="4" fontId="89" fillId="0" borderId="462" xfId="0" applyNumberFormat="1" applyFont="1" applyFill="1" applyBorder="1" applyAlignment="1">
      <alignment horizontal="center" vertical="center"/>
    </xf>
    <xf numFmtId="4" fontId="89" fillId="0" borderId="473" xfId="0" applyNumberFormat="1" applyFont="1" applyFill="1" applyBorder="1" applyAlignment="1">
      <alignment horizontal="center" vertical="center"/>
    </xf>
    <xf numFmtId="4" fontId="89" fillId="0" borderId="465" xfId="0" applyNumberFormat="1" applyFont="1" applyFill="1" applyBorder="1" applyAlignment="1">
      <alignment horizontal="center" vertical="center"/>
    </xf>
    <xf numFmtId="4" fontId="89" fillId="0" borderId="435" xfId="0" applyNumberFormat="1" applyFont="1" applyFill="1" applyBorder="1" applyAlignment="1">
      <alignment horizontal="center" vertical="center"/>
    </xf>
    <xf numFmtId="0" fontId="89" fillId="0" borderId="385" xfId="0" applyFont="1" applyFill="1" applyBorder="1" applyAlignment="1">
      <alignment horizontal="center" vertical="center"/>
    </xf>
    <xf numFmtId="0" fontId="89" fillId="0" borderId="450" xfId="0" applyFont="1" applyFill="1" applyBorder="1" applyAlignment="1">
      <alignment vertical="center"/>
    </xf>
    <xf numFmtId="0" fontId="89" fillId="0" borderId="450" xfId="0" applyFont="1" applyFill="1" applyBorder="1" applyAlignment="1">
      <alignment horizontal="center" vertical="center"/>
    </xf>
    <xf numFmtId="4" fontId="89" fillId="0" borderId="475" xfId="0" applyNumberFormat="1" applyFont="1" applyFill="1" applyBorder="1" applyAlignment="1">
      <alignment horizontal="center" vertical="center"/>
    </xf>
    <xf numFmtId="0" fontId="89" fillId="0" borderId="433" xfId="0" applyFont="1" applyFill="1" applyBorder="1" applyAlignment="1">
      <alignment vertical="center"/>
    </xf>
    <xf numFmtId="0" fontId="89" fillId="0" borderId="433" xfId="0" applyFont="1" applyFill="1" applyBorder="1" applyAlignment="1">
      <alignment horizontal="center" vertical="center"/>
    </xf>
    <xf numFmtId="0" fontId="89" fillId="0" borderId="381" xfId="0" applyFont="1" applyFill="1" applyBorder="1" applyAlignment="1">
      <alignment vertical="center"/>
    </xf>
    <xf numFmtId="0" fontId="89" fillId="0" borderId="375" xfId="0" applyFont="1" applyFill="1" applyBorder="1" applyAlignment="1">
      <alignment horizontal="center" vertical="center"/>
    </xf>
    <xf numFmtId="0" fontId="89" fillId="0" borderId="463" xfId="0" applyFont="1" applyFill="1" applyBorder="1" applyAlignment="1">
      <alignment vertical="center"/>
    </xf>
    <xf numFmtId="0" fontId="89" fillId="0" borderId="455" xfId="0" applyFont="1" applyFill="1" applyBorder="1" applyAlignment="1">
      <alignment horizontal="center" vertical="center"/>
    </xf>
    <xf numFmtId="0" fontId="89" fillId="0" borderId="436" xfId="0" applyFont="1" applyFill="1" applyBorder="1" applyAlignment="1">
      <alignment vertical="center"/>
    </xf>
    <xf numFmtId="0" fontId="89" fillId="0" borderId="472" xfId="0" applyFont="1" applyFill="1" applyBorder="1" applyAlignment="1">
      <alignment vertical="center"/>
    </xf>
    <xf numFmtId="0" fontId="89" fillId="0" borderId="70" xfId="0" applyFont="1" applyFill="1" applyBorder="1" applyAlignment="1">
      <alignment vertical="center"/>
    </xf>
    <xf numFmtId="4" fontId="89" fillId="0" borderId="478" xfId="0" applyNumberFormat="1" applyFont="1" applyFill="1" applyBorder="1" applyAlignment="1">
      <alignment horizontal="center" vertical="center"/>
    </xf>
    <xf numFmtId="4" fontId="89" fillId="0" borderId="467" xfId="0" applyNumberFormat="1" applyFont="1" applyFill="1" applyBorder="1" applyAlignment="1">
      <alignment horizontal="center" vertical="center"/>
    </xf>
    <xf numFmtId="49" fontId="97" fillId="0" borderId="469" xfId="52" applyNumberFormat="1" applyFont="1" applyFill="1" applyBorder="1" applyAlignment="1">
      <alignment vertical="center" wrapText="1"/>
    </xf>
    <xf numFmtId="49" fontId="97" fillId="0" borderId="471" xfId="52" applyNumberFormat="1" applyFont="1" applyFill="1" applyBorder="1" applyAlignment="1">
      <alignment horizontal="center" vertical="center" wrapText="1"/>
    </xf>
    <xf numFmtId="49" fontId="97" fillId="0" borderId="471" xfId="52" applyNumberFormat="1" applyFont="1" applyFill="1" applyBorder="1" applyAlignment="1">
      <alignment vertical="center" wrapText="1"/>
    </xf>
    <xf numFmtId="0" fontId="89" fillId="0" borderId="466" xfId="0" applyFont="1" applyBorder="1" applyAlignment="1">
      <alignment horizontal="left" vertical="top" wrapText="1"/>
    </xf>
    <xf numFmtId="0" fontId="0" fillId="0" borderId="450" xfId="0" applyFill="1" applyBorder="1" applyAlignment="1">
      <alignment horizontal="center" vertical="center"/>
    </xf>
    <xf numFmtId="0" fontId="0" fillId="0" borderId="455" xfId="0" applyFill="1" applyBorder="1" applyAlignment="1">
      <alignment horizontal="center" vertical="center"/>
    </xf>
    <xf numFmtId="0" fontId="84" fillId="0" borderId="96" xfId="0" applyFont="1" applyBorder="1" applyAlignment="1">
      <alignment vertical="center"/>
    </xf>
    <xf numFmtId="0" fontId="84" fillId="0" borderId="112" xfId="0" applyFont="1" applyBorder="1" applyAlignment="1">
      <alignment vertical="center"/>
    </xf>
    <xf numFmtId="0" fontId="11" fillId="96" borderId="113" xfId="0" applyFont="1" applyFill="1" applyBorder="1" applyAlignment="1">
      <alignment horizontal="center" vertical="center"/>
    </xf>
    <xf numFmtId="9" fontId="11" fillId="96" borderId="113" xfId="189" applyFont="1" applyFill="1" applyBorder="1" applyAlignment="1">
      <alignment horizontal="center" vertical="center"/>
    </xf>
    <xf numFmtId="0" fontId="3" fillId="35" borderId="381" xfId="0" applyFont="1" applyFill="1" applyBorder="1" applyAlignment="1">
      <alignment horizontal="center" vertical="center" wrapText="1"/>
    </xf>
    <xf numFmtId="0" fontId="3" fillId="35" borderId="220" xfId="0" applyFont="1" applyFill="1" applyBorder="1" applyAlignment="1">
      <alignment horizontal="center" vertical="center" wrapText="1"/>
    </xf>
    <xf numFmtId="0" fontId="3" fillId="35" borderId="336" xfId="0" applyFont="1" applyFill="1" applyBorder="1" applyAlignment="1">
      <alignment horizontal="center" vertical="center" wrapText="1"/>
    </xf>
    <xf numFmtId="0" fontId="3" fillId="35" borderId="382" xfId="0" applyFont="1" applyFill="1" applyBorder="1" applyAlignment="1">
      <alignment horizontal="center" vertical="center" wrapText="1"/>
    </xf>
    <xf numFmtId="0" fontId="3" fillId="35" borderId="219" xfId="0" applyFont="1" applyFill="1" applyBorder="1" applyAlignment="1">
      <alignment horizontal="center" vertical="center" wrapText="1"/>
    </xf>
    <xf numFmtId="0" fontId="3" fillId="35" borderId="345" xfId="0" applyFont="1" applyFill="1" applyBorder="1" applyAlignment="1">
      <alignment horizontal="center" vertical="center" wrapText="1"/>
    </xf>
    <xf numFmtId="0" fontId="3" fillId="35" borderId="387" xfId="0" applyFont="1" applyFill="1" applyBorder="1" applyAlignment="1">
      <alignment horizontal="center" vertical="center" wrapText="1"/>
    </xf>
    <xf numFmtId="0" fontId="3" fillId="35" borderId="385" xfId="0" applyFont="1" applyFill="1" applyBorder="1" applyAlignment="1">
      <alignment horizontal="center" vertical="center" wrapText="1"/>
    </xf>
    <xf numFmtId="0" fontId="3" fillId="35" borderId="386" xfId="0" applyFont="1" applyFill="1" applyBorder="1" applyAlignment="1">
      <alignment horizontal="center" vertical="center" wrapText="1"/>
    </xf>
    <xf numFmtId="0" fontId="3" fillId="35" borderId="397" xfId="0" applyFont="1" applyFill="1" applyBorder="1" applyAlignment="1">
      <alignment horizontal="center" vertical="center" wrapText="1"/>
    </xf>
    <xf numFmtId="4" fontId="3" fillId="35" borderId="388" xfId="0" applyNumberFormat="1" applyFont="1" applyFill="1" applyBorder="1" applyAlignment="1">
      <alignment horizontal="center" vertical="center" wrapText="1"/>
    </xf>
    <xf numFmtId="4" fontId="3" fillId="35" borderId="69" xfId="0" applyNumberFormat="1" applyFont="1" applyFill="1" applyBorder="1" applyAlignment="1">
      <alignment horizontal="center" vertical="center" wrapText="1"/>
    </xf>
    <xf numFmtId="4" fontId="3" fillId="35" borderId="71" xfId="0" applyNumberFormat="1" applyFont="1" applyFill="1" applyBorder="1" applyAlignment="1">
      <alignment horizontal="center" vertical="center" wrapText="1"/>
    </xf>
    <xf numFmtId="0" fontId="0" fillId="0" borderId="381" xfId="0" applyFill="1" applyBorder="1" applyAlignment="1">
      <alignment horizontal="left" vertical="top"/>
    </xf>
    <xf numFmtId="0" fontId="0" fillId="0" borderId="382" xfId="0" applyFill="1" applyBorder="1" applyAlignment="1">
      <alignment horizontal="left" vertical="top"/>
    </xf>
    <xf numFmtId="0" fontId="0" fillId="0" borderId="395" xfId="0" applyFill="1" applyBorder="1" applyAlignment="1">
      <alignment horizontal="center" vertical="top"/>
    </xf>
    <xf numFmtId="0" fontId="0" fillId="0" borderId="114" xfId="0" applyFill="1" applyBorder="1" applyAlignment="1">
      <alignment horizontal="center" vertical="top"/>
    </xf>
    <xf numFmtId="0" fontId="0" fillId="0" borderId="464" xfId="0" applyFill="1" applyBorder="1" applyAlignment="1">
      <alignment horizontal="center" vertical="top"/>
    </xf>
    <xf numFmtId="4" fontId="83" fillId="0" borderId="381" xfId="0" applyNumberFormat="1" applyFont="1" applyFill="1" applyBorder="1" applyAlignment="1">
      <alignment horizontal="center" vertical="top"/>
    </xf>
    <xf numFmtId="4" fontId="83" fillId="0" borderId="382" xfId="0" applyNumberFormat="1" applyFont="1" applyFill="1" applyBorder="1" applyAlignment="1">
      <alignment horizontal="center" vertical="top"/>
    </xf>
    <xf numFmtId="0" fontId="0" fillId="0" borderId="383" xfId="0" applyFill="1" applyBorder="1" applyAlignment="1">
      <alignment horizontal="left" vertical="top"/>
    </xf>
    <xf numFmtId="0" fontId="0" fillId="0" borderId="384" xfId="0" applyFill="1" applyBorder="1" applyAlignment="1">
      <alignment horizontal="left" vertical="top"/>
    </xf>
    <xf numFmtId="0" fontId="0" fillId="0" borderId="391" xfId="0" applyFill="1" applyBorder="1" applyAlignment="1">
      <alignment horizontal="center" vertical="top"/>
    </xf>
    <xf numFmtId="0" fontId="0" fillId="0" borderId="378" xfId="0" applyFill="1" applyBorder="1" applyAlignment="1">
      <alignment horizontal="center" vertical="top"/>
    </xf>
    <xf numFmtId="0" fontId="0" fillId="0" borderId="476" xfId="0" applyFill="1" applyBorder="1" applyAlignment="1">
      <alignment horizontal="center" vertical="top"/>
    </xf>
    <xf numFmtId="4" fontId="83" fillId="0" borderId="383" xfId="0" applyNumberFormat="1" applyFont="1" applyFill="1" applyBorder="1" applyAlignment="1">
      <alignment horizontal="center" vertical="top"/>
    </xf>
    <xf numFmtId="4" fontId="83" fillId="0" borderId="384" xfId="0" applyNumberFormat="1" applyFont="1" applyFill="1" applyBorder="1" applyAlignment="1">
      <alignment horizontal="center" vertical="top"/>
    </xf>
    <xf numFmtId="0" fontId="0" fillId="0" borderId="345" xfId="0" applyFill="1" applyBorder="1" applyAlignment="1">
      <alignment horizontal="left" vertical="top"/>
    </xf>
    <xf numFmtId="0" fontId="0" fillId="0" borderId="386" xfId="0" applyFill="1" applyBorder="1" applyAlignment="1">
      <alignment horizontal="left" vertical="top"/>
    </xf>
    <xf numFmtId="0" fontId="0" fillId="0" borderId="388" xfId="0" applyFill="1" applyBorder="1" applyAlignment="1">
      <alignment horizontal="center" vertical="top"/>
    </xf>
    <xf numFmtId="0" fontId="0" fillId="0" borderId="385" xfId="0" applyFill="1" applyBorder="1" applyAlignment="1">
      <alignment horizontal="center" vertical="top"/>
    </xf>
    <xf numFmtId="0" fontId="0" fillId="0" borderId="387" xfId="0" applyFill="1" applyBorder="1" applyAlignment="1">
      <alignment horizontal="center" vertical="top"/>
    </xf>
    <xf numFmtId="4" fontId="83" fillId="0" borderId="345" xfId="0" applyNumberFormat="1" applyFont="1" applyFill="1" applyBorder="1" applyAlignment="1">
      <alignment horizontal="center" vertical="top"/>
    </xf>
    <xf numFmtId="4" fontId="83" fillId="0" borderId="386" xfId="0" applyNumberFormat="1" applyFont="1" applyFill="1" applyBorder="1" applyAlignment="1">
      <alignment horizontal="center" vertical="top"/>
    </xf>
    <xf numFmtId="0" fontId="0" fillId="0" borderId="207" xfId="0" applyFill="1" applyBorder="1" applyAlignment="1">
      <alignment horizontal="center" vertical="top"/>
    </xf>
    <xf numFmtId="0" fontId="0" fillId="0" borderId="336" xfId="0" applyFill="1" applyBorder="1" applyAlignment="1">
      <alignment horizontal="center" vertical="top"/>
    </xf>
    <xf numFmtId="0" fontId="0" fillId="0" borderId="220" xfId="0" applyFill="1" applyBorder="1" applyAlignment="1">
      <alignment horizontal="center" vertical="top"/>
    </xf>
    <xf numFmtId="0" fontId="0" fillId="0" borderId="456" xfId="0" applyFill="1" applyBorder="1" applyAlignment="1">
      <alignment horizontal="center" vertical="top"/>
    </xf>
    <xf numFmtId="0" fontId="0" fillId="0" borderId="375" xfId="0" applyFill="1" applyBorder="1" applyAlignment="1">
      <alignment horizontal="center" vertical="top"/>
    </xf>
    <xf numFmtId="0" fontId="0" fillId="0" borderId="382" xfId="0" applyFill="1" applyBorder="1" applyAlignment="1">
      <alignment horizontal="center" vertical="top"/>
    </xf>
    <xf numFmtId="0" fontId="0" fillId="0" borderId="463" xfId="0" applyFill="1" applyBorder="1" applyAlignment="1">
      <alignment horizontal="left" vertical="top"/>
    </xf>
    <xf numFmtId="0" fontId="0" fillId="0" borderId="458" xfId="0" applyFill="1" applyBorder="1" applyAlignment="1">
      <alignment horizontal="left" vertical="top"/>
    </xf>
    <xf numFmtId="0" fontId="0" fillId="0" borderId="467" xfId="0" applyFill="1" applyBorder="1" applyAlignment="1">
      <alignment horizontal="center" vertical="top"/>
    </xf>
    <xf numFmtId="0" fontId="0" fillId="0" borderId="455" xfId="0" applyFill="1" applyBorder="1" applyAlignment="1">
      <alignment horizontal="center" vertical="top"/>
    </xf>
    <xf numFmtId="0" fontId="0" fillId="0" borderId="458" xfId="0" applyFill="1" applyBorder="1" applyAlignment="1">
      <alignment horizontal="center" vertical="top"/>
    </xf>
    <xf numFmtId="0" fontId="0" fillId="0" borderId="436" xfId="0" applyFill="1" applyBorder="1" applyAlignment="1">
      <alignment horizontal="left" vertical="top"/>
    </xf>
    <xf numFmtId="0" fontId="0" fillId="0" borderId="454" xfId="0" applyFill="1" applyBorder="1" applyAlignment="1">
      <alignment horizontal="center" vertical="top"/>
    </xf>
    <xf numFmtId="0" fontId="0" fillId="0" borderId="386" xfId="0" applyFill="1" applyBorder="1" applyAlignment="1">
      <alignment horizontal="center" vertical="top"/>
    </xf>
    <xf numFmtId="0" fontId="83" fillId="36" borderId="476" xfId="0" applyFont="1" applyFill="1" applyBorder="1" applyAlignment="1">
      <alignment vertical="center"/>
    </xf>
    <xf numFmtId="49" fontId="220" fillId="36" borderId="457" xfId="0" applyNumberFormat="1" applyFont="1" applyFill="1" applyBorder="1" applyAlignment="1">
      <alignment vertical="top" wrapText="1"/>
    </xf>
    <xf numFmtId="49" fontId="220" fillId="36" borderId="467" xfId="0" applyNumberFormat="1" applyFont="1" applyFill="1" applyBorder="1" applyAlignment="1">
      <alignment vertical="top" wrapText="1"/>
    </xf>
    <xf numFmtId="0" fontId="89" fillId="0" borderId="450" xfId="0" applyFont="1" applyBorder="1" applyAlignment="1">
      <alignment vertical="center"/>
    </xf>
    <xf numFmtId="0" fontId="89" fillId="0" borderId="426" xfId="0" applyFont="1" applyBorder="1" applyAlignment="1">
      <alignment vertical="center"/>
    </xf>
    <xf numFmtId="0" fontId="89" fillId="0" borderId="433" xfId="0" applyFont="1" applyBorder="1" applyAlignment="1">
      <alignment vertical="center"/>
    </xf>
    <xf numFmtId="49" fontId="220" fillId="36" borderId="460" xfId="0" applyNumberFormat="1" applyFont="1" applyFill="1" applyBorder="1" applyAlignment="1">
      <alignment vertical="top"/>
    </xf>
    <xf numFmtId="49" fontId="163" fillId="33" borderId="450" xfId="52" applyNumberFormat="1" applyFont="1" applyFill="1" applyBorder="1" applyAlignment="1">
      <alignment horizontal="center" vertical="center" wrapText="1"/>
    </xf>
    <xf numFmtId="49" fontId="217" fillId="0" borderId="433" xfId="0" applyNumberFormat="1" applyFont="1" applyBorder="1" applyAlignment="1">
      <alignment vertical="center" wrapText="1"/>
    </xf>
    <xf numFmtId="174" fontId="217" fillId="0" borderId="433" xfId="0" applyNumberFormat="1" applyFont="1" applyBorder="1" applyAlignment="1">
      <alignment horizontal="center" vertical="center" wrapText="1"/>
    </xf>
    <xf numFmtId="169" fontId="217" fillId="0" borderId="433" xfId="0" applyNumberFormat="1" applyFont="1" applyBorder="1" applyAlignment="1">
      <alignment horizontal="center" vertical="center" wrapText="1"/>
    </xf>
    <xf numFmtId="3" fontId="217" fillId="0" borderId="433" xfId="0" applyNumberFormat="1" applyFont="1" applyBorder="1" applyAlignment="1">
      <alignment horizontal="center" vertical="center" wrapText="1"/>
    </xf>
    <xf numFmtId="0" fontId="89" fillId="0" borderId="226" xfId="0" applyFont="1" applyBorder="1" applyAlignment="1">
      <alignment vertical="center"/>
    </xf>
    <xf numFmtId="49" fontId="217" fillId="0" borderId="226" xfId="0" applyNumberFormat="1" applyFont="1" applyBorder="1" applyAlignment="1">
      <alignment vertical="center" wrapText="1"/>
    </xf>
    <xf numFmtId="1" fontId="217" fillId="0" borderId="226" xfId="0" applyNumberFormat="1" applyFont="1" applyBorder="1" applyAlignment="1">
      <alignment horizontal="center" vertical="center" wrapText="1"/>
    </xf>
    <xf numFmtId="174" fontId="217" fillId="0" borderId="226" xfId="0" applyNumberFormat="1" applyFont="1" applyBorder="1" applyAlignment="1">
      <alignment horizontal="center" vertical="center" wrapText="1"/>
    </xf>
    <xf numFmtId="169" fontId="217" fillId="0" borderId="226" xfId="0" applyNumberFormat="1" applyFont="1" applyBorder="1" applyAlignment="1">
      <alignment horizontal="center" vertical="center" wrapText="1"/>
    </xf>
    <xf numFmtId="3" fontId="217" fillId="0" borderId="226" xfId="0" applyNumberFormat="1" applyFont="1" applyBorder="1" applyAlignment="1">
      <alignment horizontal="center" vertical="center" wrapText="1"/>
    </xf>
    <xf numFmtId="0" fontId="217" fillId="0" borderId="433" xfId="0" applyNumberFormat="1" applyFont="1" applyBorder="1" applyAlignment="1">
      <alignment horizontal="center" vertical="center" wrapText="1"/>
    </xf>
    <xf numFmtId="49" fontId="220" fillId="36" borderId="476" xfId="0" applyNumberFormat="1" applyFont="1" applyFill="1" applyBorder="1" applyAlignment="1">
      <alignment vertical="top"/>
    </xf>
    <xf numFmtId="166" fontId="98" fillId="35" borderId="450" xfId="107" applyNumberFormat="1" applyFont="1" applyFill="1" applyBorder="1" applyAlignment="1">
      <alignment horizontal="center" vertical="center" wrapText="1"/>
    </xf>
    <xf numFmtId="0" fontId="13" fillId="0" borderId="476" xfId="0" applyNumberFormat="1" applyFont="1" applyFill="1" applyBorder="1" applyAlignment="1" applyProtection="1">
      <alignment horizontal="center" vertical="center"/>
    </xf>
    <xf numFmtId="166" fontId="101" fillId="0" borderId="467" xfId="107" applyNumberFormat="1" applyFont="1" applyFill="1" applyBorder="1" applyAlignment="1">
      <alignment horizontal="center" vertical="center"/>
    </xf>
    <xf numFmtId="4" fontId="89" fillId="0" borderId="42" xfId="0" applyNumberFormat="1" applyFont="1" applyFill="1" applyBorder="1" applyAlignment="1">
      <alignment horizontal="center" vertical="center"/>
    </xf>
    <xf numFmtId="0" fontId="0" fillId="0" borderId="384" xfId="0" applyFill="1" applyBorder="1"/>
    <xf numFmtId="4" fontId="101" fillId="0" borderId="455" xfId="107" applyNumberFormat="1" applyFont="1" applyFill="1" applyBorder="1" applyAlignment="1">
      <alignment horizontal="center" vertical="center"/>
    </xf>
    <xf numFmtId="0" fontId="0" fillId="0" borderId="455" xfId="0" applyFill="1" applyBorder="1" applyAlignment="1">
      <alignment horizontal="center" vertical="center"/>
    </xf>
    <xf numFmtId="4" fontId="101" fillId="0" borderId="455" xfId="107" applyNumberFormat="1" applyFont="1" applyFill="1" applyBorder="1" applyAlignment="1">
      <alignment horizontal="center" vertical="center"/>
    </xf>
    <xf numFmtId="0" fontId="95" fillId="0" borderId="480" xfId="0" applyFont="1" applyFill="1" applyBorder="1" applyAlignment="1">
      <alignment vertical="center"/>
    </xf>
    <xf numFmtId="0" fontId="0" fillId="0" borderId="480" xfId="0" applyFont="1" applyFill="1" applyBorder="1" applyProtection="1">
      <protection locked="0"/>
    </xf>
    <xf numFmtId="0" fontId="111" fillId="0" borderId="480" xfId="0" applyFont="1" applyFill="1" applyBorder="1" applyAlignment="1">
      <alignment horizontal="center" vertical="center"/>
    </xf>
    <xf numFmtId="0" fontId="111" fillId="0" borderId="480" xfId="0" applyFont="1" applyFill="1" applyBorder="1" applyAlignment="1">
      <alignment vertical="center" wrapText="1"/>
    </xf>
    <xf numFmtId="4" fontId="101" fillId="0" borderId="455" xfId="107" applyNumberFormat="1" applyFont="1" applyFill="1" applyBorder="1" applyAlignment="1">
      <alignment horizontal="center" vertical="center"/>
    </xf>
    <xf numFmtId="0" fontId="82" fillId="0" borderId="455" xfId="16194" applyNumberFormat="1" applyFont="1" applyFill="1" applyBorder="1" applyAlignment="1">
      <alignment horizontal="center" vertical="center"/>
    </xf>
    <xf numFmtId="179" fontId="15" fillId="97" borderId="0" xfId="0" applyNumberFormat="1" applyFont="1" applyFill="1" applyAlignment="1">
      <alignment horizontal="center" vertical="center"/>
    </xf>
    <xf numFmtId="0" fontId="15" fillId="97" borderId="0" xfId="0" applyFont="1" applyFill="1" applyAlignment="1">
      <alignment horizontal="right" wrapText="1"/>
    </xf>
    <xf numFmtId="0" fontId="111" fillId="0" borderId="0" xfId="0" applyFont="1" applyAlignment="1">
      <alignment vertical="center" wrapText="1"/>
    </xf>
    <xf numFmtId="0" fontId="0" fillId="0" borderId="480" xfId="0" applyFont="1" applyFill="1" applyBorder="1"/>
    <xf numFmtId="0" fontId="111" fillId="0" borderId="455" xfId="0" applyFont="1" applyFill="1" applyBorder="1" applyAlignment="1">
      <alignment horizontal="center" vertical="center"/>
    </xf>
    <xf numFmtId="0" fontId="111" fillId="0" borderId="455" xfId="0" applyFont="1" applyFill="1" applyBorder="1" applyAlignment="1">
      <alignment vertical="center" wrapText="1"/>
    </xf>
    <xf numFmtId="0" fontId="86" fillId="0" borderId="0" xfId="0" applyFont="1" applyBorder="1"/>
    <xf numFmtId="0" fontId="0" fillId="0" borderId="0" xfId="0" applyFont="1" applyAlignment="1">
      <alignment horizontal="center" vertical="center" wrapText="1"/>
    </xf>
    <xf numFmtId="0" fontId="0" fillId="0" borderId="487" xfId="0" applyFont="1" applyFill="1" applyBorder="1"/>
    <xf numFmtId="0" fontId="111" fillId="0" borderId="487" xfId="0" applyFont="1" applyFill="1" applyBorder="1" applyAlignment="1">
      <alignment horizontal="center" vertical="center"/>
    </xf>
    <xf numFmtId="0" fontId="111" fillId="0" borderId="487" xfId="0" applyFont="1" applyFill="1" applyBorder="1" applyAlignment="1">
      <alignment vertical="center" wrapText="1"/>
    </xf>
    <xf numFmtId="0" fontId="83" fillId="0" borderId="455" xfId="0" applyFont="1" applyFill="1" applyBorder="1"/>
    <xf numFmtId="0" fontId="83" fillId="0" borderId="486" xfId="0" applyFont="1" applyFill="1" applyBorder="1"/>
    <xf numFmtId="0" fontId="111" fillId="0" borderId="486" xfId="0" applyFont="1" applyFill="1" applyBorder="1" applyAlignment="1">
      <alignment horizontal="center" vertical="center"/>
    </xf>
    <xf numFmtId="0" fontId="111" fillId="0" borderId="486" xfId="0" applyFont="1" applyFill="1" applyBorder="1" applyAlignment="1">
      <alignment vertical="center" wrapText="1"/>
    </xf>
    <xf numFmtId="0" fontId="83" fillId="0" borderId="422" xfId="0" applyFont="1" applyFill="1" applyBorder="1" applyAlignment="1">
      <alignment horizontal="center"/>
    </xf>
    <xf numFmtId="0" fontId="0" fillId="0" borderId="486" xfId="0" applyFont="1" applyFill="1" applyBorder="1"/>
    <xf numFmtId="0" fontId="0" fillId="0" borderId="424" xfId="0" applyFont="1" applyFill="1" applyBorder="1" applyAlignment="1">
      <alignment horizontal="center" vertical="center"/>
    </xf>
    <xf numFmtId="4" fontId="4" fillId="0" borderId="424" xfId="52" applyNumberFormat="1" applyFill="1" applyBorder="1" applyAlignment="1">
      <alignment vertical="center"/>
    </xf>
    <xf numFmtId="0" fontId="0" fillId="0" borderId="489" xfId="0" applyFill="1" applyBorder="1" applyAlignment="1">
      <alignment horizontal="center" vertical="center" wrapText="1"/>
    </xf>
    <xf numFmtId="49" fontId="82" fillId="0" borderId="489" xfId="0" applyNumberFormat="1" applyFont="1" applyFill="1" applyBorder="1" applyAlignment="1">
      <alignment horizontal="center"/>
    </xf>
    <xf numFmtId="0" fontId="96" fillId="35" borderId="113" xfId="0" applyFont="1" applyFill="1" applyBorder="1" applyAlignment="1">
      <alignment horizontal="center" vertical="center"/>
    </xf>
    <xf numFmtId="4" fontId="9" fillId="35" borderId="113" xfId="0" applyNumberFormat="1" applyFont="1" applyFill="1" applyBorder="1" applyAlignment="1">
      <alignment horizontal="center" vertical="center" wrapText="1"/>
    </xf>
    <xf numFmtId="4" fontId="9" fillId="35" borderId="190" xfId="0" applyNumberFormat="1" applyFont="1" applyFill="1" applyBorder="1" applyAlignment="1">
      <alignment horizontal="center" vertical="center" wrapText="1"/>
    </xf>
    <xf numFmtId="0" fontId="9" fillId="35" borderId="381" xfId="0" applyFont="1" applyFill="1" applyBorder="1" applyAlignment="1">
      <alignment horizontal="center" vertical="center" wrapText="1"/>
    </xf>
    <xf numFmtId="0" fontId="9" fillId="35" borderId="220" xfId="0" applyFont="1" applyFill="1" applyBorder="1" applyAlignment="1">
      <alignment horizontal="center" vertical="center" wrapText="1"/>
    </xf>
    <xf numFmtId="0" fontId="0" fillId="0" borderId="497" xfId="0" applyBorder="1"/>
    <xf numFmtId="0" fontId="0" fillId="0" borderId="497" xfId="0" applyFill="1" applyBorder="1" applyAlignment="1">
      <alignment horizontal="center" vertical="center"/>
    </xf>
    <xf numFmtId="0" fontId="5" fillId="0" borderId="455" xfId="24710" applyFont="1" applyFill="1" applyBorder="1" applyAlignment="1">
      <alignment horizontal="center" vertical="center" wrapText="1"/>
    </xf>
    <xf numFmtId="0" fontId="5" fillId="0" borderId="455" xfId="24710" applyFont="1" applyFill="1" applyBorder="1" applyAlignment="1">
      <alignment horizontal="left" vertical="center" wrapText="1"/>
    </xf>
    <xf numFmtId="16" fontId="5" fillId="0" borderId="455" xfId="24710" applyNumberFormat="1" applyFont="1" applyFill="1" applyBorder="1" applyAlignment="1">
      <alignment horizontal="center" vertical="center" wrapText="1"/>
    </xf>
    <xf numFmtId="4" fontId="77" fillId="0" borderId="455" xfId="24710" applyNumberFormat="1" applyFill="1" applyBorder="1">
      <alignment vertical="center"/>
    </xf>
    <xf numFmtId="0" fontId="0" fillId="0" borderId="0" xfId="0"/>
    <xf numFmtId="4" fontId="0" fillId="0" borderId="0" xfId="0" applyNumberFormat="1" applyAlignment="1">
      <alignment horizontal="right" indent="1"/>
    </xf>
    <xf numFmtId="0" fontId="11" fillId="26" borderId="497" xfId="0" applyFont="1" applyFill="1" applyBorder="1" applyAlignment="1">
      <alignment horizontal="center" vertical="center"/>
    </xf>
    <xf numFmtId="10" fontId="11" fillId="27" borderId="497" xfId="0" applyNumberFormat="1" applyFont="1" applyFill="1" applyBorder="1" applyAlignment="1">
      <alignment horizontal="center" vertical="center"/>
    </xf>
    <xf numFmtId="49" fontId="0" fillId="0" borderId="497" xfId="0" applyNumberFormat="1" applyBorder="1" applyAlignment="1">
      <alignment vertical="center" wrapText="1"/>
    </xf>
    <xf numFmtId="0" fontId="0" fillId="0" borderId="497" xfId="0" applyFont="1" applyFill="1" applyBorder="1" applyAlignment="1">
      <alignment horizontal="center" wrapText="1"/>
    </xf>
    <xf numFmtId="0" fontId="83" fillId="33" borderId="497" xfId="0" applyFont="1" applyFill="1" applyBorder="1" applyAlignment="1">
      <alignment vertical="center" wrapText="1"/>
    </xf>
    <xf numFmtId="2" fontId="0" fillId="0" borderId="497" xfId="0" applyNumberFormat="1" applyFill="1" applyBorder="1" applyAlignment="1">
      <alignment horizontal="right" vertical="center" indent="1"/>
    </xf>
    <xf numFmtId="2" fontId="0" fillId="0" borderId="497" xfId="0" applyNumberFormat="1" applyFill="1" applyBorder="1" applyAlignment="1">
      <alignment horizontal="center" vertical="center"/>
    </xf>
    <xf numFmtId="0" fontId="82" fillId="0" borderId="497" xfId="0" applyFont="1" applyFill="1" applyBorder="1" applyAlignment="1">
      <alignment horizontal="left" vertical="center" wrapText="1"/>
    </xf>
    <xf numFmtId="0" fontId="82" fillId="0" borderId="497" xfId="0" applyFont="1" applyFill="1" applyBorder="1" applyAlignment="1">
      <alignment horizontal="center" vertical="center"/>
    </xf>
    <xf numFmtId="2" fontId="82" fillId="0" borderId="497" xfId="107" applyNumberFormat="1" applyFont="1" applyFill="1" applyBorder="1" applyAlignment="1">
      <alignment horizontal="center" vertical="center"/>
    </xf>
    <xf numFmtId="0" fontId="0" fillId="32" borderId="497" xfId="0" applyFill="1" applyBorder="1" applyAlignment="1">
      <alignment horizontal="center"/>
    </xf>
    <xf numFmtId="0" fontId="85" fillId="32" borderId="497" xfId="0" applyFont="1" applyFill="1" applyBorder="1" applyAlignment="1">
      <alignment horizontal="left" vertical="center" wrapText="1"/>
    </xf>
    <xf numFmtId="2" fontId="82" fillId="32" borderId="497" xfId="107" applyNumberFormat="1" applyFont="1" applyFill="1" applyBorder="1" applyAlignment="1">
      <alignment horizontal="center" vertical="center"/>
    </xf>
    <xf numFmtId="0" fontId="82" fillId="0" borderId="497" xfId="169" applyFont="1" applyFill="1" applyBorder="1" applyAlignment="1">
      <alignment vertical="center"/>
    </xf>
    <xf numFmtId="49" fontId="82" fillId="0" borderId="497" xfId="16194" applyNumberFormat="1" applyFont="1" applyFill="1" applyBorder="1" applyAlignment="1">
      <alignment horizontal="center" vertical="center"/>
    </xf>
    <xf numFmtId="4" fontId="101" fillId="0" borderId="497" xfId="107" applyNumberFormat="1" applyFont="1" applyFill="1" applyBorder="1" applyAlignment="1">
      <alignment horizontal="center" vertical="center"/>
    </xf>
    <xf numFmtId="49" fontId="82" fillId="0" borderId="480" xfId="16194" applyNumberFormat="1" applyFont="1" applyFill="1" applyBorder="1" applyAlignment="1">
      <alignment horizontal="center" vertical="center"/>
    </xf>
    <xf numFmtId="2" fontId="101" fillId="0" borderId="497" xfId="107" applyNumberFormat="1" applyFont="1" applyFill="1" applyBorder="1" applyAlignment="1">
      <alignment horizontal="center" vertical="center"/>
    </xf>
    <xf numFmtId="49" fontId="0" fillId="0" borderId="497" xfId="0" applyNumberFormat="1" applyFill="1" applyBorder="1" applyAlignment="1">
      <alignment vertical="center" wrapText="1"/>
    </xf>
    <xf numFmtId="0" fontId="0" fillId="0" borderId="480" xfId="0" applyBorder="1"/>
    <xf numFmtId="0" fontId="78" fillId="36" borderId="503" xfId="49" applyFill="1" applyBorder="1" applyAlignment="1" applyProtection="1"/>
    <xf numFmtId="4" fontId="101" fillId="0" borderId="455" xfId="107" applyNumberFormat="1" applyFont="1" applyFill="1" applyBorder="1" applyAlignment="1">
      <alignment horizontal="center" vertical="center"/>
    </xf>
    <xf numFmtId="0" fontId="98" fillId="35" borderId="455" xfId="0" applyFont="1" applyFill="1" applyBorder="1" applyAlignment="1">
      <alignment horizontal="center" vertical="center" wrapText="1"/>
    </xf>
    <xf numFmtId="0" fontId="0" fillId="0" borderId="497" xfId="0" applyBorder="1" applyAlignment="1">
      <alignment horizontal="center"/>
    </xf>
    <xf numFmtId="0" fontId="0" fillId="0" borderId="497" xfId="0" applyFont="1" applyFill="1" applyBorder="1" applyAlignment="1">
      <alignment horizontal="center"/>
    </xf>
    <xf numFmtId="0" fontId="0" fillId="0" borderId="497" xfId="0" applyFont="1" applyBorder="1" applyAlignment="1">
      <alignment horizontal="center"/>
    </xf>
    <xf numFmtId="0" fontId="0" fillId="0" borderId="497" xfId="0" applyFont="1" applyBorder="1" applyAlignment="1">
      <alignment horizontal="center" wrapText="1"/>
    </xf>
    <xf numFmtId="0" fontId="82" fillId="0" borderId="497" xfId="0" applyFont="1" applyFill="1" applyBorder="1" applyAlignment="1">
      <alignment horizontal="center" wrapText="1"/>
    </xf>
    <xf numFmtId="0" fontId="83" fillId="47" borderId="497" xfId="0" applyFont="1" applyFill="1" applyBorder="1" applyAlignment="1">
      <alignment horizontal="center" vertical="center" wrapText="1"/>
    </xf>
    <xf numFmtId="4" fontId="98" fillId="47" borderId="497" xfId="107" applyNumberFormat="1" applyFont="1" applyFill="1" applyBorder="1" applyAlignment="1">
      <alignment horizontal="center" vertical="center" wrapText="1"/>
    </xf>
    <xf numFmtId="0" fontId="0" fillId="0" borderId="497" xfId="0" applyFill="1" applyBorder="1"/>
    <xf numFmtId="0" fontId="83" fillId="33" borderId="497" xfId="0" applyFont="1" applyFill="1" applyBorder="1" applyAlignment="1">
      <alignment horizontal="center" vertical="center" wrapText="1"/>
    </xf>
    <xf numFmtId="0" fontId="113" fillId="0" borderId="497" xfId="0" applyFont="1" applyBorder="1" applyAlignment="1">
      <alignment vertical="center" wrapText="1"/>
    </xf>
    <xf numFmtId="0" fontId="113" fillId="0" borderId="497" xfId="0" applyFont="1" applyBorder="1" applyAlignment="1">
      <alignment vertical="center"/>
    </xf>
    <xf numFmtId="0" fontId="0" fillId="0" borderId="500" xfId="0" applyBorder="1" applyAlignment="1">
      <alignment horizontal="center" vertical="center"/>
    </xf>
    <xf numFmtId="0" fontId="90" fillId="34" borderId="501" xfId="0" applyFont="1" applyFill="1" applyBorder="1" applyAlignment="1">
      <alignment vertical="center"/>
    </xf>
    <xf numFmtId="0" fontId="0" fillId="36" borderId="501" xfId="0" applyFill="1" applyBorder="1"/>
    <xf numFmtId="0" fontId="90" fillId="34" borderId="466" xfId="0" applyFont="1" applyFill="1" applyBorder="1" applyAlignment="1">
      <alignment vertical="center"/>
    </xf>
    <xf numFmtId="49" fontId="0" fillId="0" borderId="0" xfId="0" applyNumberFormat="1" applyAlignment="1">
      <alignment vertical="center" wrapText="1"/>
    </xf>
    <xf numFmtId="209" fontId="0" fillId="0" borderId="0" xfId="0" applyNumberFormat="1" applyAlignment="1">
      <alignment vertical="center" wrapText="1"/>
    </xf>
    <xf numFmtId="0" fontId="5" fillId="32" borderId="497" xfId="24710" applyFont="1" applyFill="1" applyBorder="1" applyAlignment="1">
      <alignment horizontal="center" vertical="center" wrapText="1"/>
    </xf>
    <xf numFmtId="4" fontId="77" fillId="0" borderId="497" xfId="24710" applyNumberFormat="1" applyBorder="1">
      <alignment vertical="center"/>
    </xf>
    <xf numFmtId="0" fontId="19" fillId="34" borderId="481" xfId="24710" applyFont="1" applyFill="1" applyBorder="1" applyAlignment="1">
      <alignment horizontal="center" vertical="center" wrapText="1"/>
    </xf>
    <xf numFmtId="0" fontId="19" fillId="34" borderId="481" xfId="24710" applyFont="1" applyFill="1" applyBorder="1" applyAlignment="1">
      <alignment horizontal="left" vertical="center" wrapText="1"/>
    </xf>
    <xf numFmtId="0" fontId="83" fillId="34" borderId="481" xfId="24710" applyFont="1" applyFill="1" applyBorder="1" applyAlignment="1">
      <alignment horizontal="center" vertical="center" wrapText="1"/>
    </xf>
    <xf numFmtId="209" fontId="0" fillId="0" borderId="497" xfId="0" applyNumberFormat="1" applyBorder="1" applyAlignment="1">
      <alignment vertical="center" wrapText="1"/>
    </xf>
    <xf numFmtId="0" fontId="77" fillId="0" borderId="497" xfId="24710" applyBorder="1" applyAlignment="1">
      <alignment horizontal="center" vertical="center"/>
    </xf>
    <xf numFmtId="49" fontId="0" fillId="0" borderId="497" xfId="0" applyNumberFormat="1" applyBorder="1" applyAlignment="1">
      <alignment horizontal="center" vertical="center" wrapText="1"/>
    </xf>
    <xf numFmtId="0" fontId="0" fillId="0" borderId="497" xfId="24710" applyFont="1" applyBorder="1" applyAlignment="1">
      <alignment horizontal="center" vertical="center"/>
    </xf>
    <xf numFmtId="3" fontId="77" fillId="0" borderId="497" xfId="24710" applyNumberFormat="1" applyBorder="1" applyAlignment="1">
      <alignment horizontal="center" vertical="center"/>
    </xf>
    <xf numFmtId="4" fontId="101" fillId="0" borderId="455" xfId="107" applyNumberFormat="1" applyFont="1" applyFill="1" applyBorder="1" applyAlignment="1">
      <alignment horizontal="center" vertical="center"/>
    </xf>
    <xf numFmtId="0" fontId="1" fillId="0" borderId="455" xfId="0" applyFont="1" applyFill="1" applyBorder="1" applyAlignment="1">
      <alignment horizontal="center" vertical="center" wrapText="1"/>
    </xf>
    <xf numFmtId="0" fontId="113" fillId="0" borderId="497" xfId="0" applyFont="1" applyFill="1" applyBorder="1" applyAlignment="1">
      <alignment horizontal="center" vertical="center" wrapText="1"/>
    </xf>
    <xf numFmtId="0" fontId="0" fillId="0" borderId="497" xfId="0" applyFont="1" applyFill="1" applyBorder="1"/>
    <xf numFmtId="44" fontId="157" fillId="0" borderId="497" xfId="175" applyFont="1" applyFill="1" applyBorder="1" applyAlignment="1">
      <alignment horizontal="center" vertical="center"/>
    </xf>
    <xf numFmtId="0" fontId="102" fillId="33" borderId="497" xfId="0" applyFont="1" applyFill="1" applyBorder="1" applyAlignment="1">
      <alignment horizontal="center" vertical="center" wrapText="1"/>
    </xf>
    <xf numFmtId="166" fontId="101" fillId="0" borderId="505" xfId="107" applyNumberFormat="1" applyFont="1" applyFill="1" applyBorder="1" applyAlignment="1">
      <alignment horizontal="center" vertical="center"/>
    </xf>
    <xf numFmtId="1" fontId="0" fillId="0" borderId="506" xfId="0" applyNumberFormat="1" applyFont="1" applyFill="1" applyBorder="1" applyAlignment="1">
      <alignment horizontal="center" vertical="center" wrapText="1"/>
    </xf>
    <xf numFmtId="0" fontId="0" fillId="0" borderId="507" xfId="0" applyFill="1" applyBorder="1" applyAlignment="1">
      <alignment horizontal="left" vertical="center"/>
    </xf>
    <xf numFmtId="166" fontId="101" fillId="0" borderId="508" xfId="107" applyNumberFormat="1" applyFont="1" applyFill="1" applyBorder="1" applyAlignment="1">
      <alignment horizontal="center" vertical="center"/>
    </xf>
    <xf numFmtId="0" fontId="82" fillId="0" borderId="497" xfId="0" applyFont="1" applyFill="1" applyBorder="1"/>
    <xf numFmtId="4" fontId="217" fillId="0" borderId="226" xfId="0" applyNumberFormat="1" applyFont="1" applyBorder="1" applyAlignment="1">
      <alignment horizontal="center" vertical="center" wrapText="1"/>
    </xf>
    <xf numFmtId="49" fontId="220" fillId="36" borderId="457" xfId="0" applyNumberFormat="1" applyFont="1" applyFill="1" applyBorder="1" applyAlignment="1">
      <alignment horizontal="center" vertical="top" wrapText="1"/>
    </xf>
    <xf numFmtId="49" fontId="220" fillId="36" borderId="467" xfId="0" applyNumberFormat="1" applyFont="1" applyFill="1" applyBorder="1" applyAlignment="1">
      <alignment horizontal="center" vertical="top" wrapText="1"/>
    </xf>
    <xf numFmtId="4" fontId="217" fillId="0" borderId="433" xfId="0" applyNumberFormat="1" applyFont="1" applyBorder="1" applyAlignment="1">
      <alignment horizontal="center" vertical="center" wrapText="1"/>
    </xf>
    <xf numFmtId="4" fontId="217" fillId="0" borderId="455" xfId="0" applyNumberFormat="1" applyFont="1" applyBorder="1" applyAlignment="1">
      <alignment horizontal="center" vertical="center" wrapText="1"/>
    </xf>
    <xf numFmtId="0" fontId="1" fillId="0" borderId="497" xfId="0" applyFont="1" applyFill="1" applyBorder="1" applyAlignment="1">
      <alignment horizontal="center" vertical="center"/>
    </xf>
    <xf numFmtId="0" fontId="83" fillId="36" borderId="498" xfId="0" applyFont="1" applyFill="1" applyBorder="1" applyAlignment="1">
      <alignment vertical="center"/>
    </xf>
    <xf numFmtId="0" fontId="83" fillId="0" borderId="497" xfId="0" applyFont="1" applyFill="1" applyBorder="1" applyAlignment="1">
      <alignment horizontal="center" vertical="top"/>
    </xf>
    <xf numFmtId="0" fontId="0" fillId="0" borderId="497" xfId="0" applyFont="1" applyFill="1" applyBorder="1" applyAlignment="1">
      <alignment vertical="center"/>
    </xf>
    <xf numFmtId="0" fontId="13" fillId="0" borderId="497" xfId="53" applyFont="1" applyFill="1" applyBorder="1" applyAlignment="1">
      <alignment vertical="center" wrapText="1"/>
    </xf>
    <xf numFmtId="4" fontId="101" fillId="0" borderId="481" xfId="107" applyNumberFormat="1" applyFont="1" applyFill="1" applyBorder="1" applyAlignment="1">
      <alignment horizontal="center" vertical="center"/>
    </xf>
    <xf numFmtId="0" fontId="83" fillId="0" borderId="481" xfId="0" applyFont="1" applyFill="1" applyBorder="1" applyAlignment="1">
      <alignment horizontal="center" vertical="top"/>
    </xf>
    <xf numFmtId="0" fontId="0" fillId="0" borderId="481" xfId="0" applyFont="1" applyFill="1" applyBorder="1" applyAlignment="1">
      <alignment vertical="center"/>
    </xf>
    <xf numFmtId="0" fontId="13" fillId="0" borderId="481" xfId="53" applyFont="1" applyFill="1" applyBorder="1" applyAlignment="1">
      <alignment vertical="center" wrapText="1"/>
    </xf>
    <xf numFmtId="0" fontId="0" fillId="0" borderId="433" xfId="0" applyFont="1" applyFill="1" applyBorder="1" applyAlignment="1">
      <alignment vertical="center"/>
    </xf>
    <xf numFmtId="0" fontId="13" fillId="0" borderId="433" xfId="53" applyFont="1" applyFill="1" applyBorder="1" applyAlignment="1">
      <alignment vertical="center" wrapText="1"/>
    </xf>
    <xf numFmtId="0" fontId="0" fillId="0" borderId="497" xfId="0" applyFont="1" applyFill="1" applyBorder="1" applyAlignment="1">
      <alignment horizontal="left" vertical="top"/>
    </xf>
    <xf numFmtId="0" fontId="0" fillId="0" borderId="497" xfId="0" applyFont="1" applyFill="1" applyBorder="1" applyAlignment="1">
      <alignment horizontal="center" vertical="center"/>
    </xf>
    <xf numFmtId="0" fontId="26" fillId="0" borderId="497" xfId="53" applyFont="1" applyFill="1" applyBorder="1" applyAlignment="1">
      <alignment vertical="center" wrapText="1"/>
    </xf>
    <xf numFmtId="0" fontId="0" fillId="0" borderId="500" xfId="0" applyFill="1" applyBorder="1" applyAlignment="1">
      <alignment horizontal="center" vertical="center"/>
    </xf>
    <xf numFmtId="166" fontId="101" fillId="0" borderId="499" xfId="107" applyNumberFormat="1" applyFont="1" applyFill="1" applyBorder="1" applyAlignment="1">
      <alignment horizontal="center" vertical="center"/>
    </xf>
    <xf numFmtId="0" fontId="0" fillId="0" borderId="497" xfId="0" applyFont="1" applyFill="1" applyBorder="1" applyAlignment="1">
      <alignment horizontal="left" vertical="center"/>
    </xf>
    <xf numFmtId="0" fontId="0" fillId="0" borderId="511" xfId="0" applyFill="1" applyBorder="1" applyAlignment="1">
      <alignment horizontal="center" vertical="center"/>
    </xf>
    <xf numFmtId="1" fontId="89" fillId="0" borderId="502" xfId="0" applyNumberFormat="1" applyFont="1" applyFill="1" applyBorder="1" applyAlignment="1">
      <alignment horizontal="center" vertical="center"/>
    </xf>
    <xf numFmtId="1" fontId="89" fillId="0" borderId="488" xfId="0" applyNumberFormat="1" applyFont="1" applyFill="1" applyBorder="1" applyAlignment="1">
      <alignment horizontal="center" vertical="center"/>
    </xf>
    <xf numFmtId="1" fontId="89" fillId="0" borderId="485" xfId="0" applyNumberFormat="1" applyFont="1" applyFill="1" applyBorder="1" applyAlignment="1">
      <alignment horizontal="center" vertical="center"/>
    </xf>
    <xf numFmtId="1" fontId="89" fillId="0" borderId="496" xfId="0" applyNumberFormat="1" applyFont="1" applyFill="1" applyBorder="1" applyAlignment="1">
      <alignment horizontal="center" vertical="center"/>
    </xf>
    <xf numFmtId="1" fontId="89" fillId="0" borderId="464" xfId="0" applyNumberFormat="1" applyFont="1" applyFill="1" applyBorder="1" applyAlignment="1">
      <alignment horizontal="center" vertical="center"/>
    </xf>
    <xf numFmtId="0" fontId="89" fillId="0" borderId="0" xfId="0" applyFont="1" applyBorder="1" applyAlignment="1">
      <alignment horizontal="left" vertical="top" wrapText="1"/>
    </xf>
    <xf numFmtId="4" fontId="89" fillId="0" borderId="514" xfId="0" applyNumberFormat="1" applyFont="1" applyFill="1" applyBorder="1" applyAlignment="1">
      <alignment horizontal="center" vertical="center"/>
    </xf>
    <xf numFmtId="49" fontId="225" fillId="33" borderId="511" xfId="52" applyNumberFormat="1" applyFont="1" applyFill="1" applyBorder="1" applyAlignment="1">
      <alignment horizontal="center" vertical="center" wrapText="1"/>
    </xf>
    <xf numFmtId="0" fontId="89" fillId="0" borderId="385" xfId="0" applyFont="1" applyFill="1" applyBorder="1" applyAlignment="1">
      <alignment horizontal="center" vertical="center"/>
    </xf>
    <xf numFmtId="4" fontId="89" fillId="0" borderId="376" xfId="0" applyNumberFormat="1" applyFont="1" applyFill="1" applyBorder="1" applyAlignment="1">
      <alignment horizontal="center" vertical="center"/>
    </xf>
    <xf numFmtId="0" fontId="0" fillId="0" borderId="511" xfId="0" applyFill="1" applyBorder="1" applyAlignment="1">
      <alignment horizontal="left" vertical="center"/>
    </xf>
    <xf numFmtId="4" fontId="0" fillId="0" borderId="511" xfId="0" applyNumberFormat="1" applyFill="1" applyBorder="1" applyAlignment="1">
      <alignment horizontal="center" vertical="center"/>
    </xf>
    <xf numFmtId="4" fontId="83" fillId="0" borderId="463" xfId="0" applyNumberFormat="1" applyFont="1" applyFill="1" applyBorder="1" applyAlignment="1">
      <alignment horizontal="center" vertical="top"/>
    </xf>
    <xf numFmtId="4" fontId="83" fillId="0" borderId="458" xfId="0" applyNumberFormat="1" applyFont="1" applyFill="1" applyBorder="1" applyAlignment="1">
      <alignment horizontal="center" vertical="top"/>
    </xf>
    <xf numFmtId="4" fontId="83" fillId="0" borderId="436" xfId="0" applyNumberFormat="1" applyFont="1" applyFill="1" applyBorder="1" applyAlignment="1">
      <alignment horizontal="center" vertical="top"/>
    </xf>
    <xf numFmtId="0" fontId="83" fillId="0" borderId="511" xfId="0" applyFont="1" applyBorder="1"/>
    <xf numFmtId="4" fontId="4" fillId="0" borderId="511" xfId="52" applyNumberFormat="1" applyFill="1" applyBorder="1" applyAlignment="1">
      <alignment horizontal="center" vertical="center"/>
    </xf>
    <xf numFmtId="0" fontId="111" fillId="0" borderId="511" xfId="0" applyFont="1" applyFill="1" applyBorder="1" applyAlignment="1">
      <alignment horizontal="center" vertical="center"/>
    </xf>
    <xf numFmtId="0" fontId="111" fillId="0" borderId="511" xfId="0" applyFont="1" applyFill="1" applyBorder="1" applyAlignment="1">
      <alignment vertical="center" wrapText="1"/>
    </xf>
    <xf numFmtId="0" fontId="0" fillId="0" borderId="511" xfId="0" applyFont="1" applyFill="1" applyBorder="1" applyAlignment="1">
      <alignment horizontal="center" vertical="center" wrapText="1"/>
    </xf>
    <xf numFmtId="0" fontId="0" fillId="0" borderId="0" xfId="0"/>
    <xf numFmtId="49" fontId="0" fillId="0" borderId="511" xfId="0" applyNumberFormat="1" applyBorder="1" applyAlignment="1">
      <alignment vertical="center" wrapText="1"/>
    </xf>
    <xf numFmtId="3" fontId="19" fillId="39" borderId="512" xfId="66" applyNumberFormat="1" applyFont="1" applyFill="1" applyBorder="1" applyAlignment="1">
      <alignment horizontal="center" vertical="center" wrapText="1"/>
    </xf>
    <xf numFmtId="0" fontId="102" fillId="33" borderId="512" xfId="0" applyFont="1" applyFill="1" applyBorder="1" applyAlignment="1">
      <alignment horizontal="center" vertical="center" wrapText="1"/>
    </xf>
    <xf numFmtId="0" fontId="102" fillId="33" borderId="512" xfId="0" applyFont="1" applyFill="1" applyBorder="1" applyAlignment="1">
      <alignment vertical="center" wrapText="1"/>
    </xf>
    <xf numFmtId="0" fontId="0" fillId="0" borderId="511" xfId="0" applyFont="1" applyBorder="1" applyAlignment="1">
      <alignment horizontal="center" vertical="center" wrapText="1"/>
    </xf>
    <xf numFmtId="4" fontId="0" fillId="0" borderId="511" xfId="0" applyNumberFormat="1" applyFont="1" applyFill="1" applyBorder="1" applyAlignment="1">
      <alignment vertical="center" wrapText="1"/>
    </xf>
    <xf numFmtId="4" fontId="101" fillId="0" borderId="455" xfId="107" applyNumberFormat="1" applyFont="1" applyFill="1" applyBorder="1" applyAlignment="1">
      <alignment horizontal="center" vertical="center"/>
    </xf>
    <xf numFmtId="0" fontId="0" fillId="0" borderId="455" xfId="0" applyFill="1" applyBorder="1" applyAlignment="1">
      <alignment horizontal="left" vertical="center"/>
    </xf>
    <xf numFmtId="0" fontId="156" fillId="99" borderId="430" xfId="65" applyFont="1" applyFill="1" applyBorder="1" applyAlignment="1">
      <alignment horizontal="center" vertical="center"/>
    </xf>
    <xf numFmtId="0" fontId="123" fillId="36" borderId="420" xfId="0" applyFont="1" applyFill="1" applyBorder="1"/>
    <xf numFmtId="0" fontId="156" fillId="36" borderId="420" xfId="0" applyFont="1" applyFill="1" applyBorder="1"/>
    <xf numFmtId="0" fontId="79" fillId="0" borderId="455" xfId="198" applyFill="1" applyBorder="1"/>
    <xf numFmtId="0" fontId="79" fillId="0" borderId="455" xfId="198" applyFill="1" applyBorder="1" applyAlignment="1">
      <alignment vertical="center"/>
    </xf>
    <xf numFmtId="0" fontId="79" fillId="0" borderId="455" xfId="198" applyFill="1" applyBorder="1" applyAlignment="1">
      <alignment horizontal="left" vertical="center" wrapText="1"/>
    </xf>
    <xf numFmtId="0" fontId="79" fillId="0" borderId="455" xfId="198" applyFill="1" applyBorder="1" applyAlignment="1">
      <alignment horizontal="center" vertical="center"/>
    </xf>
    <xf numFmtId="0" fontId="82" fillId="0" borderId="511" xfId="169" applyFont="1" applyFill="1" applyBorder="1" applyAlignment="1">
      <alignment vertical="center"/>
    </xf>
    <xf numFmtId="49" fontId="82" fillId="0" borderId="511" xfId="16194" applyNumberFormat="1" applyFont="1" applyFill="1" applyBorder="1" applyAlignment="1">
      <alignment horizontal="center" vertical="center"/>
    </xf>
    <xf numFmtId="0" fontId="0" fillId="0" borderId="479" xfId="0" applyFont="1" applyFill="1" applyBorder="1" applyAlignment="1">
      <alignment horizontal="left" vertical="center"/>
    </xf>
    <xf numFmtId="49" fontId="0" fillId="0" borderId="0" xfId="0" applyNumberFormat="1" applyFill="1" applyAlignment="1">
      <alignment vertical="center"/>
    </xf>
    <xf numFmtId="0" fontId="83" fillId="0" borderId="226" xfId="0" applyFont="1" applyFill="1" applyBorder="1" applyAlignment="1">
      <alignment horizontal="center" vertical="top"/>
    </xf>
    <xf numFmtId="178" fontId="0" fillId="0" borderId="0" xfId="0" applyNumberFormat="1"/>
    <xf numFmtId="4" fontId="0" fillId="0" borderId="0" xfId="0" applyNumberFormat="1" applyFont="1"/>
    <xf numFmtId="0" fontId="89" fillId="0" borderId="0" xfId="0" applyFont="1" applyAlignment="1">
      <alignment vertical="center"/>
    </xf>
    <xf numFmtId="4" fontId="107" fillId="0" borderId="0" xfId="0" applyNumberFormat="1" applyFont="1"/>
    <xf numFmtId="43" fontId="0" fillId="0" borderId="0" xfId="0" applyNumberFormat="1"/>
    <xf numFmtId="4" fontId="77" fillId="0" borderId="0" xfId="24710" applyNumberFormat="1">
      <alignment vertical="center"/>
    </xf>
    <xf numFmtId="4" fontId="79" fillId="0" borderId="0" xfId="198" applyNumberFormat="1"/>
    <xf numFmtId="4" fontId="89" fillId="0" borderId="0" xfId="0" applyNumberFormat="1" applyFont="1" applyAlignment="1">
      <alignment vertical="center"/>
    </xf>
    <xf numFmtId="196" fontId="0" fillId="0" borderId="0" xfId="0" applyNumberFormat="1"/>
    <xf numFmtId="0" fontId="0" fillId="0" borderId="520" xfId="0" applyFill="1" applyBorder="1" applyAlignment="1">
      <alignment horizontal="center" vertical="center"/>
    </xf>
    <xf numFmtId="4" fontId="4" fillId="0" borderId="490" xfId="52" applyNumberFormat="1" applyFill="1" applyBorder="1" applyAlignment="1">
      <alignment horizontal="center" vertical="center"/>
    </xf>
    <xf numFmtId="0" fontId="0" fillId="0" borderId="516" xfId="0" applyFill="1" applyBorder="1" applyAlignment="1">
      <alignment horizontal="center" vertical="center"/>
    </xf>
    <xf numFmtId="49" fontId="82" fillId="0" borderId="511" xfId="0" applyNumberFormat="1" applyFont="1" applyFill="1" applyBorder="1" applyAlignment="1">
      <alignment horizontal="center"/>
    </xf>
    <xf numFmtId="0" fontId="0" fillId="0" borderId="511" xfId="0" applyFill="1" applyBorder="1" applyAlignment="1">
      <alignment horizontal="center" vertical="center" wrapText="1"/>
    </xf>
    <xf numFmtId="4" fontId="4" fillId="0" borderId="517" xfId="52" applyNumberFormat="1" applyFill="1" applyBorder="1" applyAlignment="1">
      <alignment horizontal="center" vertical="center"/>
    </xf>
    <xf numFmtId="0" fontId="0" fillId="0" borderId="510" xfId="0" applyFill="1" applyBorder="1" applyAlignment="1">
      <alignment horizontal="center" vertical="center"/>
    </xf>
    <xf numFmtId="49" fontId="82" fillId="0" borderId="507" xfId="0" applyNumberFormat="1" applyFont="1" applyFill="1" applyBorder="1" applyAlignment="1">
      <alignment horizontal="center"/>
    </xf>
    <xf numFmtId="0" fontId="0" fillId="0" borderId="507" xfId="0" applyFill="1" applyBorder="1" applyAlignment="1">
      <alignment horizontal="center" vertical="center" wrapText="1"/>
    </xf>
    <xf numFmtId="4" fontId="4" fillId="0" borderId="519" xfId="52" applyNumberFormat="1" applyFill="1" applyBorder="1" applyAlignment="1">
      <alignment horizontal="center" vertical="center"/>
    </xf>
    <xf numFmtId="0" fontId="0" fillId="0" borderId="520" xfId="0" applyFont="1" applyFill="1" applyBorder="1" applyAlignment="1">
      <alignment horizontal="center" vertical="center"/>
    </xf>
    <xf numFmtId="3" fontId="0" fillId="0" borderId="521" xfId="0" applyNumberFormat="1" applyFont="1" applyFill="1" applyBorder="1" applyAlignment="1">
      <alignment horizontal="center"/>
    </xf>
    <xf numFmtId="2" fontId="82" fillId="0" borderId="511" xfId="0" applyNumberFormat="1" applyFont="1" applyFill="1" applyBorder="1" applyAlignment="1">
      <alignment horizontal="center" vertical="center" wrapText="1"/>
    </xf>
    <xf numFmtId="49" fontId="82" fillId="0" borderId="517" xfId="0" applyNumberFormat="1" applyFont="1" applyFill="1" applyBorder="1" applyAlignment="1">
      <alignment horizontal="center"/>
    </xf>
    <xf numFmtId="3" fontId="0" fillId="0" borderId="515" xfId="0" applyNumberFormat="1" applyFont="1" applyFill="1" applyBorder="1" applyAlignment="1">
      <alignment horizontal="center"/>
    </xf>
    <xf numFmtId="0" fontId="0" fillId="0" borderId="516" xfId="0" applyFont="1" applyFill="1" applyBorder="1" applyAlignment="1">
      <alignment horizontal="center" vertical="center"/>
    </xf>
    <xf numFmtId="0" fontId="0" fillId="0" borderId="510" xfId="0" applyFont="1" applyFill="1" applyBorder="1" applyAlignment="1">
      <alignment horizontal="center" vertical="center"/>
    </xf>
    <xf numFmtId="3" fontId="0" fillId="0" borderId="506" xfId="0" applyNumberFormat="1" applyFont="1" applyFill="1" applyBorder="1" applyAlignment="1">
      <alignment horizontal="center"/>
    </xf>
    <xf numFmtId="49" fontId="82" fillId="0" borderId="521" xfId="0" applyNumberFormat="1" applyFont="1" applyFill="1" applyBorder="1" applyAlignment="1">
      <alignment horizontal="center"/>
    </xf>
    <xf numFmtId="49" fontId="82" fillId="0" borderId="515" xfId="0" applyNumberFormat="1" applyFont="1" applyFill="1" applyBorder="1" applyAlignment="1">
      <alignment horizontal="center"/>
    </xf>
    <xf numFmtId="49" fontId="82" fillId="0" borderId="506" xfId="0" applyNumberFormat="1" applyFont="1" applyFill="1" applyBorder="1" applyAlignment="1">
      <alignment horizontal="center"/>
    </xf>
    <xf numFmtId="2" fontId="82" fillId="0" borderId="489" xfId="0" applyNumberFormat="1" applyFont="1" applyFill="1" applyBorder="1" applyAlignment="1">
      <alignment horizontal="center" vertical="center" wrapText="1"/>
    </xf>
    <xf numFmtId="49" fontId="82" fillId="0" borderId="490" xfId="0" applyNumberFormat="1" applyFont="1" applyFill="1" applyBorder="1" applyAlignment="1">
      <alignment horizontal="center"/>
    </xf>
    <xf numFmtId="2" fontId="82" fillId="0" borderId="507" xfId="0" applyNumberFormat="1" applyFont="1" applyFill="1" applyBorder="1" applyAlignment="1">
      <alignment horizontal="center" vertical="center" wrapText="1"/>
    </xf>
    <xf numFmtId="49" fontId="82" fillId="0" borderId="519" xfId="0" applyNumberFormat="1" applyFont="1" applyFill="1" applyBorder="1" applyAlignment="1">
      <alignment horizontal="center"/>
    </xf>
    <xf numFmtId="0" fontId="0" fillId="0" borderId="507" xfId="0" applyFill="1" applyBorder="1" applyAlignment="1">
      <alignment horizontal="center" vertical="center"/>
    </xf>
    <xf numFmtId="4" fontId="4" fillId="0" borderId="456" xfId="52" applyNumberFormat="1" applyFill="1" applyBorder="1" applyAlignment="1">
      <alignment vertical="center"/>
    </xf>
    <xf numFmtId="4" fontId="4" fillId="0" borderId="499" xfId="52" applyNumberFormat="1" applyFill="1" applyBorder="1" applyAlignment="1">
      <alignment vertical="center"/>
    </xf>
    <xf numFmtId="4" fontId="4" fillId="0" borderId="509" xfId="52" applyNumberFormat="1" applyFill="1" applyBorder="1" applyAlignment="1">
      <alignment vertical="center"/>
    </xf>
    <xf numFmtId="4" fontId="4" fillId="0" borderId="503" xfId="52" applyNumberFormat="1" applyFill="1" applyBorder="1" applyAlignment="1">
      <alignment vertical="center"/>
    </xf>
    <xf numFmtId="4" fontId="9" fillId="35" borderId="492" xfId="0" applyNumberFormat="1" applyFont="1" applyFill="1" applyBorder="1" applyAlignment="1">
      <alignment horizontal="center" vertical="center" wrapText="1"/>
    </xf>
    <xf numFmtId="4" fontId="9" fillId="35" borderId="494" xfId="0" applyNumberFormat="1" applyFont="1" applyFill="1" applyBorder="1" applyAlignment="1">
      <alignment horizontal="center" vertical="center" wrapText="1"/>
    </xf>
    <xf numFmtId="0" fontId="9" fillId="35" borderId="492" xfId="0" applyFont="1" applyFill="1" applyBorder="1" applyAlignment="1">
      <alignment horizontal="center" vertical="center" wrapText="1"/>
    </xf>
    <xf numFmtId="0" fontId="9" fillId="35" borderId="494" xfId="0" applyFont="1" applyFill="1" applyBorder="1" applyAlignment="1">
      <alignment horizontal="center" vertical="center" wrapText="1"/>
    </xf>
    <xf numFmtId="0" fontId="9" fillId="35" borderId="491" xfId="0" applyFont="1" applyFill="1" applyBorder="1" applyAlignment="1">
      <alignment horizontal="center" vertical="center" wrapText="1"/>
    </xf>
    <xf numFmtId="4" fontId="9" fillId="35" borderId="518" xfId="0" applyNumberFormat="1" applyFont="1" applyFill="1" applyBorder="1" applyAlignment="1">
      <alignment horizontal="center" vertical="center" wrapText="1"/>
    </xf>
    <xf numFmtId="4" fontId="9" fillId="35" borderId="493" xfId="0" applyNumberFormat="1" applyFont="1" applyFill="1" applyBorder="1" applyAlignment="1">
      <alignment horizontal="center" vertical="center" wrapText="1"/>
    </xf>
    <xf numFmtId="0" fontId="9" fillId="35" borderId="493" xfId="0" applyFont="1" applyFill="1" applyBorder="1" applyAlignment="1">
      <alignment horizontal="center" vertical="center" wrapText="1"/>
    </xf>
    <xf numFmtId="4" fontId="4" fillId="0" borderId="520" xfId="52" applyNumberFormat="1" applyFill="1" applyBorder="1" applyAlignment="1">
      <alignment vertical="center"/>
    </xf>
    <xf numFmtId="4" fontId="4" fillId="0" borderId="516" xfId="52" applyNumberFormat="1" applyFill="1" applyBorder="1" applyAlignment="1">
      <alignment vertical="center"/>
    </xf>
    <xf numFmtId="4" fontId="4" fillId="0" borderId="510" xfId="52" applyNumberFormat="1" applyFill="1" applyBorder="1" applyAlignment="1">
      <alignment vertical="center"/>
    </xf>
    <xf numFmtId="0" fontId="0" fillId="0" borderId="489" xfId="0" applyFont="1" applyFill="1" applyBorder="1" applyAlignment="1">
      <alignment horizontal="center" vertical="center"/>
    </xf>
    <xf numFmtId="0" fontId="0" fillId="0" borderId="511" xfId="0" applyFont="1" applyFill="1" applyBorder="1" applyAlignment="1">
      <alignment horizontal="center" vertical="center"/>
    </xf>
    <xf numFmtId="0" fontId="0" fillId="0" borderId="507" xfId="0" applyFont="1" applyFill="1" applyBorder="1" applyAlignment="1">
      <alignment horizontal="center" vertical="center"/>
    </xf>
    <xf numFmtId="3" fontId="26" fillId="0" borderId="0" xfId="53" applyNumberFormat="1" applyFont="1" applyFill="1" applyAlignment="1">
      <alignment vertical="center"/>
    </xf>
    <xf numFmtId="1" fontId="0" fillId="0" borderId="521" xfId="0" applyNumberFormat="1" applyFont="1" applyFill="1" applyBorder="1" applyAlignment="1">
      <alignment horizontal="center" vertical="center" wrapText="1"/>
    </xf>
    <xf numFmtId="0" fontId="0" fillId="0" borderId="489" xfId="0" applyFill="1" applyBorder="1" applyAlignment="1">
      <alignment horizontal="left" vertical="center"/>
    </xf>
    <xf numFmtId="0" fontId="0" fillId="0" borderId="490" xfId="0" applyFont="1" applyFill="1" applyBorder="1" applyAlignment="1">
      <alignment horizontal="center" vertical="center"/>
    </xf>
    <xf numFmtId="166" fontId="101" fillId="0" borderId="482" xfId="107" applyNumberFormat="1" applyFont="1" applyFill="1" applyBorder="1" applyAlignment="1">
      <alignment horizontal="center" vertical="center"/>
    </xf>
    <xf numFmtId="1" fontId="0" fillId="0" borderId="515" xfId="0" applyNumberFormat="1" applyFont="1" applyFill="1" applyBorder="1" applyAlignment="1">
      <alignment horizontal="center" vertical="center" wrapText="1"/>
    </xf>
    <xf numFmtId="0" fontId="0" fillId="0" borderId="517" xfId="0" applyFont="1" applyFill="1" applyBorder="1" applyAlignment="1">
      <alignment horizontal="center" vertical="center"/>
    </xf>
    <xf numFmtId="0" fontId="0" fillId="0" borderId="519" xfId="0" applyFont="1" applyFill="1" applyBorder="1" applyAlignment="1">
      <alignment horizontal="center" vertical="center"/>
    </xf>
    <xf numFmtId="1" fontId="0" fillId="0" borderId="492" xfId="0" applyNumberFormat="1" applyFont="1" applyFill="1" applyBorder="1" applyAlignment="1">
      <alignment horizontal="center" vertical="center" wrapText="1"/>
    </xf>
    <xf numFmtId="0" fontId="0" fillId="0" borderId="518" xfId="0" applyFill="1" applyBorder="1" applyAlignment="1">
      <alignment horizontal="left" vertical="center"/>
    </xf>
    <xf numFmtId="0" fontId="0" fillId="0" borderId="493" xfId="0" applyFont="1" applyFill="1" applyBorder="1" applyAlignment="1">
      <alignment horizontal="center" vertical="center"/>
    </xf>
    <xf numFmtId="166" fontId="101" fillId="0" borderId="522" xfId="107" applyNumberFormat="1" applyFont="1" applyFill="1" applyBorder="1" applyAlignment="1">
      <alignment horizontal="center" vertical="center"/>
    </xf>
    <xf numFmtId="166" fontId="222" fillId="0" borderId="516" xfId="108" applyFont="1" applyFill="1" applyBorder="1" applyAlignment="1">
      <alignment horizontal="center" vertical="center"/>
    </xf>
    <xf numFmtId="166" fontId="222" fillId="0" borderId="510" xfId="108" applyFont="1" applyFill="1" applyBorder="1" applyAlignment="1">
      <alignment horizontal="center" vertical="center"/>
    </xf>
    <xf numFmtId="166" fontId="222" fillId="0" borderId="520" xfId="108" applyFont="1" applyFill="1" applyBorder="1" applyAlignment="1">
      <alignment horizontal="center" vertical="center"/>
    </xf>
    <xf numFmtId="2" fontId="111" fillId="0" borderId="0" xfId="0" applyNumberFormat="1" applyFont="1"/>
    <xf numFmtId="2" fontId="0" fillId="0" borderId="211" xfId="0" applyNumberFormat="1" applyFill="1" applyBorder="1" applyAlignment="1">
      <alignment horizontal="center" vertical="center"/>
    </xf>
    <xf numFmtId="166" fontId="101" fillId="0" borderId="489" xfId="107" applyNumberFormat="1" applyFont="1" applyFill="1" applyBorder="1" applyAlignment="1">
      <alignment horizontal="center" vertical="center"/>
    </xf>
    <xf numFmtId="166" fontId="101" fillId="0" borderId="511" xfId="107" applyNumberFormat="1" applyFont="1" applyFill="1" applyBorder="1" applyAlignment="1">
      <alignment horizontal="center" vertical="center"/>
    </xf>
    <xf numFmtId="166" fontId="101" fillId="0" borderId="507" xfId="107" applyNumberFormat="1" applyFont="1" applyFill="1" applyBorder="1" applyAlignment="1">
      <alignment horizontal="center" vertical="center"/>
    </xf>
    <xf numFmtId="0" fontId="0" fillId="0" borderId="432" xfId="0" applyFont="1" applyFill="1" applyBorder="1"/>
    <xf numFmtId="44" fontId="157" fillId="0" borderId="432" xfId="175" applyFont="1" applyFill="1" applyBorder="1" applyAlignment="1">
      <alignment horizontal="center" vertical="center"/>
    </xf>
    <xf numFmtId="0" fontId="0" fillId="0" borderId="524" xfId="0" applyFont="1" applyFill="1" applyBorder="1"/>
    <xf numFmtId="44" fontId="157" fillId="0" borderId="524" xfId="175" applyFont="1" applyFill="1" applyBorder="1" applyAlignment="1">
      <alignment horizontal="center" vertical="center"/>
    </xf>
    <xf numFmtId="0" fontId="0" fillId="0" borderId="525" xfId="0" applyFont="1" applyFill="1" applyBorder="1"/>
    <xf numFmtId="44" fontId="157" fillId="0" borderId="525" xfId="175" applyFont="1" applyFill="1" applyBorder="1" applyAlignment="1">
      <alignment horizontal="center" vertical="center"/>
    </xf>
    <xf numFmtId="0" fontId="0" fillId="0" borderId="489" xfId="0" applyFont="1" applyFill="1" applyBorder="1"/>
    <xf numFmtId="44" fontId="157" fillId="0" borderId="489" xfId="175" applyFont="1" applyFill="1" applyBorder="1" applyAlignment="1">
      <alignment horizontal="center" vertical="center"/>
    </xf>
    <xf numFmtId="0" fontId="82" fillId="0" borderId="432" xfId="0" applyFont="1" applyFill="1" applyBorder="1"/>
    <xf numFmtId="0" fontId="82" fillId="0" borderId="524" xfId="0" applyFont="1" applyFill="1" applyBorder="1"/>
    <xf numFmtId="0" fontId="82" fillId="0" borderId="525" xfId="0" applyFont="1" applyFill="1" applyBorder="1"/>
    <xf numFmtId="0" fontId="82" fillId="0" borderId="489" xfId="0" applyFont="1" applyFill="1" applyBorder="1"/>
    <xf numFmtId="0" fontId="0" fillId="0" borderId="511" xfId="0" applyFill="1" applyBorder="1" applyAlignment="1">
      <alignment horizontal="center"/>
    </xf>
    <xf numFmtId="0" fontId="0" fillId="0" borderId="497" xfId="0" applyBorder="1" applyAlignment="1">
      <alignment horizontal="center" vertical="center"/>
    </xf>
    <xf numFmtId="4" fontId="101" fillId="0" borderId="455" xfId="107" applyNumberFormat="1" applyFont="1" applyFill="1" applyBorder="1" applyAlignment="1">
      <alignment horizontal="center" vertical="center"/>
    </xf>
    <xf numFmtId="0" fontId="0" fillId="0" borderId="521" xfId="0" applyFill="1" applyBorder="1" applyAlignment="1">
      <alignment horizontal="center" vertical="center"/>
    </xf>
    <xf numFmtId="0" fontId="0" fillId="0" borderId="515" xfId="0" applyFill="1" applyBorder="1" applyAlignment="1">
      <alignment horizontal="center" vertical="center"/>
    </xf>
    <xf numFmtId="0" fontId="0" fillId="0" borderId="506" xfId="0" applyFill="1" applyBorder="1" applyAlignment="1">
      <alignment horizontal="center" vertical="center"/>
    </xf>
    <xf numFmtId="4" fontId="101" fillId="0" borderId="524" xfId="107" applyNumberFormat="1" applyFont="1" applyFill="1" applyBorder="1" applyAlignment="1">
      <alignment horizontal="center" vertical="center"/>
    </xf>
    <xf numFmtId="2" fontId="0" fillId="0" borderId="467" xfId="0" applyNumberFormat="1" applyFill="1" applyBorder="1" applyAlignment="1">
      <alignment horizontal="center" wrapText="1"/>
    </xf>
    <xf numFmtId="2" fontId="82" fillId="0" borderId="455" xfId="0" applyNumberFormat="1" applyFont="1" applyFill="1" applyBorder="1" applyAlignment="1">
      <alignment horizontal="center" wrapText="1"/>
    </xf>
    <xf numFmtId="178" fontId="0" fillId="0" borderId="524" xfId="175" applyNumberFormat="1" applyFont="1" applyFill="1" applyBorder="1" applyAlignment="1">
      <alignment horizontal="center" vertical="center"/>
    </xf>
    <xf numFmtId="178" fontId="0" fillId="0" borderId="525" xfId="175" applyNumberFormat="1" applyFont="1" applyFill="1" applyBorder="1" applyAlignment="1">
      <alignment horizontal="center" vertical="center"/>
    </xf>
    <xf numFmtId="178" fontId="0" fillId="0" borderId="489" xfId="175" applyNumberFormat="1" applyFont="1" applyFill="1" applyBorder="1" applyAlignment="1">
      <alignment horizontal="center" vertical="center"/>
    </xf>
    <xf numFmtId="178" fontId="0" fillId="0" borderId="432" xfId="175" applyNumberFormat="1" applyFont="1" applyFill="1" applyBorder="1" applyAlignment="1">
      <alignment horizontal="center" vertical="center"/>
    </xf>
    <xf numFmtId="178" fontId="0" fillId="0" borderId="497" xfId="175" applyNumberFormat="1" applyFont="1" applyFill="1" applyBorder="1" applyAlignment="1">
      <alignment horizontal="center" vertical="center"/>
    </xf>
    <xf numFmtId="0" fontId="77" fillId="0" borderId="0" xfId="24710" applyBorder="1" applyAlignment="1">
      <alignment horizontal="center" vertical="center"/>
    </xf>
    <xf numFmtId="0" fontId="77" fillId="0" borderId="0" xfId="24710" applyAlignment="1">
      <alignment horizontal="center" vertical="center"/>
    </xf>
    <xf numFmtId="0" fontId="77" fillId="0" borderId="0" xfId="24710" applyFill="1" applyAlignment="1">
      <alignment horizontal="center" vertical="center"/>
    </xf>
    <xf numFmtId="4" fontId="77" fillId="0" borderId="455" xfId="24710" applyNumberFormat="1" applyFill="1" applyBorder="1" applyAlignment="1">
      <alignment horizontal="center" vertical="center"/>
    </xf>
    <xf numFmtId="4" fontId="77" fillId="0" borderId="497" xfId="24710" applyNumberFormat="1" applyFill="1" applyBorder="1" applyAlignment="1">
      <alignment horizontal="center" vertical="center"/>
    </xf>
    <xf numFmtId="2" fontId="126" fillId="0" borderId="455" xfId="0" applyNumberFormat="1" applyFont="1" applyFill="1" applyBorder="1" applyAlignment="1">
      <alignment horizontal="center" vertical="center" wrapText="1"/>
    </xf>
    <xf numFmtId="4" fontId="217" fillId="0" borderId="455" xfId="0" applyNumberFormat="1" applyFont="1" applyFill="1" applyBorder="1" applyAlignment="1">
      <alignment horizontal="center" vertical="center" wrapText="1"/>
    </xf>
    <xf numFmtId="4" fontId="0" fillId="0" borderId="480" xfId="0" applyNumberFormat="1" applyFont="1" applyFill="1" applyBorder="1" applyAlignment="1">
      <alignment horizontal="center" vertical="center" wrapText="1"/>
    </xf>
    <xf numFmtId="4" fontId="0" fillId="0" borderId="455" xfId="0" applyNumberFormat="1" applyFont="1" applyFill="1" applyBorder="1" applyAlignment="1">
      <alignment horizontal="center" vertical="center" wrapText="1"/>
    </xf>
    <xf numFmtId="196" fontId="20" fillId="0" borderId="455" xfId="0" applyNumberFormat="1" applyFont="1" applyFill="1" applyBorder="1" applyAlignment="1" applyProtection="1">
      <alignment horizontal="right" vertical="center" wrapText="1"/>
    </xf>
    <xf numFmtId="4" fontId="19" fillId="0" borderId="489" xfId="0" applyNumberFormat="1" applyFont="1" applyFill="1" applyBorder="1" applyAlignment="1">
      <alignment horizontal="center" vertical="center" wrapText="1"/>
    </xf>
    <xf numFmtId="4" fontId="19" fillId="0" borderId="511" xfId="0" applyNumberFormat="1" applyFont="1" applyFill="1" applyBorder="1" applyAlignment="1">
      <alignment horizontal="center" vertical="center" wrapText="1"/>
    </xf>
    <xf numFmtId="4" fontId="19" fillId="0" borderId="507" xfId="0" applyNumberFormat="1" applyFont="1" applyFill="1" applyBorder="1" applyAlignment="1">
      <alignment horizontal="center" vertical="center" wrapText="1"/>
    </xf>
    <xf numFmtId="1" fontId="82" fillId="0" borderId="521" xfId="0" applyNumberFormat="1" applyFont="1" applyFill="1" applyBorder="1" applyAlignment="1">
      <alignment horizontal="center"/>
    </xf>
    <xf numFmtId="1" fontId="82" fillId="0" borderId="515" xfId="0" applyNumberFormat="1" applyFont="1" applyFill="1" applyBorder="1" applyAlignment="1">
      <alignment horizontal="center"/>
    </xf>
    <xf numFmtId="1" fontId="82" fillId="0" borderId="506" xfId="0" applyNumberFormat="1" applyFont="1" applyFill="1" applyBorder="1" applyAlignment="1">
      <alignment horizontal="center"/>
    </xf>
    <xf numFmtId="1" fontId="0" fillId="0" borderId="521" xfId="0" applyNumberFormat="1" applyFont="1" applyFill="1" applyBorder="1" applyAlignment="1">
      <alignment horizontal="center" vertical="center"/>
    </xf>
    <xf numFmtId="0" fontId="83" fillId="0" borderId="489" xfId="0" applyFont="1" applyFill="1" applyBorder="1" applyAlignment="1">
      <alignment horizontal="center"/>
    </xf>
    <xf numFmtId="49" fontId="0" fillId="0" borderId="489" xfId="0" applyNumberFormat="1" applyFont="1" applyFill="1" applyBorder="1" applyAlignment="1">
      <alignment horizontal="center" vertical="center"/>
    </xf>
    <xf numFmtId="49" fontId="0" fillId="0" borderId="490" xfId="0" applyNumberFormat="1" applyFont="1" applyFill="1" applyBorder="1" applyAlignment="1">
      <alignment horizontal="center" vertical="center"/>
    </xf>
    <xf numFmtId="1" fontId="0" fillId="0" borderId="515" xfId="0" applyNumberFormat="1" applyFont="1" applyFill="1" applyBorder="1" applyAlignment="1">
      <alignment horizontal="center" vertical="center"/>
    </xf>
    <xf numFmtId="0" fontId="83" fillId="0" borderId="511" xfId="0" applyFont="1" applyFill="1" applyBorder="1" applyAlignment="1">
      <alignment horizontal="center"/>
    </xf>
    <xf numFmtId="49" fontId="0" fillId="0" borderId="511" xfId="0" applyNumberFormat="1" applyFont="1" applyFill="1" applyBorder="1" applyAlignment="1">
      <alignment horizontal="center" vertical="center"/>
    </xf>
    <xf numFmtId="49" fontId="0" fillId="0" borderId="517" xfId="0" applyNumberFormat="1" applyFont="1" applyFill="1" applyBorder="1" applyAlignment="1">
      <alignment horizontal="center" vertical="center"/>
    </xf>
    <xf numFmtId="1" fontId="0" fillId="0" borderId="506" xfId="0" applyNumberFormat="1" applyFont="1" applyFill="1" applyBorder="1" applyAlignment="1">
      <alignment horizontal="center" vertical="center"/>
    </xf>
    <xf numFmtId="0" fontId="83" fillId="0" borderId="507" xfId="0" applyFont="1" applyFill="1" applyBorder="1" applyAlignment="1">
      <alignment horizontal="center"/>
    </xf>
    <xf numFmtId="49" fontId="0" fillId="0" borderId="507" xfId="0" applyNumberFormat="1" applyFont="1" applyFill="1" applyBorder="1" applyAlignment="1">
      <alignment horizontal="center" vertical="center"/>
    </xf>
    <xf numFmtId="49" fontId="0" fillId="0" borderId="519" xfId="0" applyNumberFormat="1" applyFont="1" applyFill="1" applyBorder="1" applyAlignment="1">
      <alignment horizontal="center" vertical="center"/>
    </xf>
    <xf numFmtId="4" fontId="4" fillId="0" borderId="489" xfId="52" applyNumberFormat="1" applyFill="1" applyBorder="1" applyAlignment="1">
      <alignment horizontal="center" vertical="center"/>
    </xf>
    <xf numFmtId="4" fontId="4" fillId="0" borderId="507" xfId="52" applyNumberFormat="1" applyFill="1" applyBorder="1" applyAlignment="1">
      <alignment horizontal="center" vertical="center"/>
    </xf>
    <xf numFmtId="3" fontId="0" fillId="0" borderId="489" xfId="0" applyNumberFormat="1" applyFont="1" applyFill="1" applyBorder="1" applyAlignment="1">
      <alignment horizontal="center"/>
    </xf>
    <xf numFmtId="2" fontId="102" fillId="0" borderId="489" xfId="0" applyNumberFormat="1" applyFont="1" applyFill="1" applyBorder="1" applyAlignment="1">
      <alignment horizontal="center" vertical="center"/>
    </xf>
    <xf numFmtId="3" fontId="0" fillId="0" borderId="511" xfId="0" applyNumberFormat="1" applyFont="1" applyFill="1" applyBorder="1" applyAlignment="1">
      <alignment horizontal="center"/>
    </xf>
    <xf numFmtId="2" fontId="102" fillId="0" borderId="511" xfId="0" applyNumberFormat="1" applyFont="1" applyFill="1" applyBorder="1" applyAlignment="1">
      <alignment horizontal="center" vertical="center"/>
    </xf>
    <xf numFmtId="3" fontId="0" fillId="0" borderId="507" xfId="0" applyNumberFormat="1" applyFont="1" applyFill="1" applyBorder="1" applyAlignment="1">
      <alignment horizontal="center"/>
    </xf>
    <xf numFmtId="2" fontId="102" fillId="0" borderId="507" xfId="0" applyNumberFormat="1" applyFont="1" applyFill="1" applyBorder="1" applyAlignment="1">
      <alignment horizontal="center" vertical="center"/>
    </xf>
    <xf numFmtId="0" fontId="82" fillId="0" borderId="489" xfId="0" applyFont="1" applyFill="1" applyBorder="1" applyAlignment="1">
      <alignment horizontal="center"/>
    </xf>
    <xf numFmtId="0" fontId="82" fillId="0" borderId="489" xfId="0" applyFont="1" applyFill="1" applyBorder="1" applyAlignment="1">
      <alignment horizontal="center" vertical="center" wrapText="1"/>
    </xf>
    <xf numFmtId="0" fontId="82" fillId="0" borderId="511" xfId="0" applyFont="1" applyFill="1" applyBorder="1" applyAlignment="1">
      <alignment horizontal="center" vertical="center" wrapText="1"/>
    </xf>
    <xf numFmtId="0" fontId="0" fillId="0" borderId="507" xfId="0" applyFill="1" applyBorder="1" applyAlignment="1">
      <alignment horizontal="center"/>
    </xf>
    <xf numFmtId="0" fontId="82" fillId="0" borderId="507" xfId="0" applyFont="1" applyFill="1" applyBorder="1" applyAlignment="1">
      <alignment horizontal="center" vertical="center" wrapText="1"/>
    </xf>
    <xf numFmtId="1" fontId="0" fillId="0" borderId="521" xfId="0" applyNumberFormat="1" applyFont="1" applyFill="1" applyBorder="1" applyAlignment="1">
      <alignment horizontal="center"/>
    </xf>
    <xf numFmtId="2" fontId="102" fillId="0" borderId="520" xfId="0" applyNumberFormat="1" applyFont="1" applyFill="1" applyBorder="1" applyAlignment="1">
      <alignment horizontal="center" vertical="center"/>
    </xf>
    <xf numFmtId="1" fontId="0" fillId="0" borderId="515" xfId="0" applyNumberFormat="1" applyFont="1" applyFill="1" applyBorder="1" applyAlignment="1">
      <alignment horizontal="center"/>
    </xf>
    <xf numFmtId="2" fontId="102" fillId="0" borderId="516" xfId="0" applyNumberFormat="1" applyFont="1" applyFill="1" applyBorder="1" applyAlignment="1">
      <alignment horizontal="center" vertical="center"/>
    </xf>
    <xf numFmtId="1" fontId="0" fillId="0" borderId="506" xfId="0" applyNumberFormat="1" applyFont="1" applyFill="1" applyBorder="1" applyAlignment="1">
      <alignment horizontal="center"/>
    </xf>
    <xf numFmtId="2" fontId="102" fillId="0" borderId="510" xfId="0" applyNumberFormat="1" applyFont="1" applyFill="1" applyBorder="1" applyAlignment="1">
      <alignment horizontal="center" vertical="center"/>
    </xf>
    <xf numFmtId="0" fontId="0" fillId="0" borderId="489" xfId="0" applyFill="1" applyBorder="1" applyAlignment="1">
      <alignment horizontal="center"/>
    </xf>
    <xf numFmtId="3" fontId="26" fillId="0" borderId="420" xfId="53" applyNumberFormat="1" applyFont="1" applyFill="1" applyBorder="1" applyAlignment="1">
      <alignment horizontal="center" vertical="center"/>
    </xf>
    <xf numFmtId="4" fontId="101" fillId="0" borderId="438" xfId="107" applyNumberFormat="1" applyFont="1" applyFill="1" applyBorder="1" applyAlignment="1">
      <alignment horizontal="center" vertical="center"/>
    </xf>
    <xf numFmtId="166" fontId="101" fillId="0" borderId="518" xfId="107" applyNumberFormat="1" applyFont="1" applyFill="1" applyBorder="1" applyAlignment="1">
      <alignment horizontal="center" vertical="center"/>
    </xf>
    <xf numFmtId="2" fontId="111" fillId="0" borderId="455" xfId="0" applyNumberFormat="1" applyFont="1" applyFill="1" applyBorder="1" applyAlignment="1">
      <alignment horizontal="center" vertical="center"/>
    </xf>
    <xf numFmtId="0" fontId="27" fillId="26" borderId="518" xfId="0" applyFont="1" applyFill="1" applyBorder="1" applyAlignment="1">
      <alignment horizontal="center" vertical="center"/>
    </xf>
    <xf numFmtId="2" fontId="27" fillId="27" borderId="518" xfId="0" applyNumberFormat="1" applyFont="1" applyFill="1" applyBorder="1" applyAlignment="1">
      <alignment horizontal="center" vertical="center"/>
    </xf>
    <xf numFmtId="0" fontId="222" fillId="0" borderId="0" xfId="156" applyFont="1" applyFill="1" applyBorder="1" applyAlignment="1">
      <alignment horizontal="left"/>
    </xf>
    <xf numFmtId="0" fontId="222" fillId="0" borderId="0" xfId="52" applyFont="1" applyFill="1" applyBorder="1" applyAlignment="1">
      <alignment horizontal="center"/>
    </xf>
    <xf numFmtId="0" fontId="16" fillId="35" borderId="506" xfId="52" applyFont="1" applyFill="1" applyBorder="1" applyAlignment="1">
      <alignment horizontal="center" vertical="center" wrapText="1"/>
    </xf>
    <xf numFmtId="0" fontId="121" fillId="35" borderId="525" xfId="52" applyFont="1" applyFill="1" applyBorder="1" applyAlignment="1">
      <alignment horizontal="center" vertical="center" wrapText="1"/>
    </xf>
    <xf numFmtId="2" fontId="121" fillId="35" borderId="510" xfId="66" applyNumberFormat="1" applyFont="1" applyFill="1" applyBorder="1" applyAlignment="1">
      <alignment horizontal="center" vertical="center" wrapText="1"/>
    </xf>
    <xf numFmtId="166" fontId="222" fillId="0" borderId="531" xfId="108" applyFont="1" applyFill="1" applyBorder="1" applyAlignment="1">
      <alignment horizontal="center" vertical="center"/>
    </xf>
    <xf numFmtId="0" fontId="221" fillId="32" borderId="527" xfId="0" applyFont="1" applyFill="1" applyBorder="1" applyAlignment="1"/>
    <xf numFmtId="0" fontId="221" fillId="32" borderId="515" xfId="0" applyFont="1" applyFill="1" applyBorder="1" applyAlignment="1"/>
    <xf numFmtId="0" fontId="221" fillId="0" borderId="526" xfId="0" applyFont="1" applyFill="1" applyBorder="1"/>
    <xf numFmtId="0" fontId="221" fillId="0" borderId="504" xfId="0" applyFont="1" applyFill="1" applyBorder="1"/>
    <xf numFmtId="0" fontId="222" fillId="0" borderId="524" xfId="52" applyFont="1" applyFill="1" applyBorder="1" applyAlignment="1">
      <alignment horizontal="center"/>
    </xf>
    <xf numFmtId="0" fontId="222" fillId="0" borderId="517" xfId="52" applyFont="1" applyFill="1" applyBorder="1" applyAlignment="1">
      <alignment horizontal="center"/>
    </xf>
    <xf numFmtId="0" fontId="221" fillId="0" borderId="530" xfId="0" applyFont="1" applyFill="1" applyBorder="1"/>
    <xf numFmtId="0" fontId="222" fillId="0" borderId="525" xfId="52" applyFont="1" applyFill="1" applyBorder="1" applyAlignment="1">
      <alignment horizontal="center"/>
    </xf>
    <xf numFmtId="0" fontId="222" fillId="0" borderId="519" xfId="52" applyFont="1" applyFill="1" applyBorder="1" applyAlignment="1">
      <alignment horizontal="center"/>
    </xf>
    <xf numFmtId="4" fontId="86" fillId="0" borderId="0" xfId="0" applyNumberFormat="1" applyFont="1" applyFill="1" applyBorder="1"/>
    <xf numFmtId="0" fontId="86" fillId="0" borderId="0" xfId="0" applyFont="1" applyFill="1" applyBorder="1"/>
    <xf numFmtId="0" fontId="221" fillId="0" borderId="526" xfId="0" applyNumberFormat="1" applyFont="1" applyFill="1" applyBorder="1" applyAlignment="1">
      <alignment horizontal="left"/>
    </xf>
    <xf numFmtId="166" fontId="222" fillId="0" borderId="336" xfId="108" applyFont="1" applyFill="1" applyBorder="1" applyAlignment="1">
      <alignment horizontal="center" vertical="center"/>
    </xf>
    <xf numFmtId="0" fontId="221" fillId="0" borderId="529" xfId="0" applyNumberFormat="1" applyFont="1" applyFill="1" applyBorder="1" applyAlignment="1">
      <alignment horizontal="left"/>
    </xf>
    <xf numFmtId="166" fontId="222" fillId="0" borderId="524" xfId="108" applyFont="1" applyFill="1" applyBorder="1" applyAlignment="1">
      <alignment horizontal="center" vertical="center"/>
    </xf>
    <xf numFmtId="0" fontId="221" fillId="0" borderId="504" xfId="0" applyNumberFormat="1" applyFont="1" applyFill="1" applyBorder="1" applyAlignment="1">
      <alignment horizontal="left"/>
    </xf>
    <xf numFmtId="0" fontId="221" fillId="0" borderId="530" xfId="0" applyNumberFormat="1" applyFont="1" applyFill="1" applyBorder="1" applyAlignment="1">
      <alignment horizontal="left"/>
    </xf>
    <xf numFmtId="166" fontId="222" fillId="0" borderId="525" xfId="108" applyFont="1" applyFill="1" applyBorder="1" applyAlignment="1">
      <alignment horizontal="center" vertical="center"/>
    </xf>
    <xf numFmtId="0" fontId="221" fillId="0" borderId="336" xfId="0" applyFont="1" applyFill="1" applyBorder="1"/>
    <xf numFmtId="0" fontId="221" fillId="0" borderId="524" xfId="0" applyFont="1" applyFill="1" applyBorder="1"/>
    <xf numFmtId="0" fontId="221" fillId="0" borderId="525" xfId="0" applyFont="1" applyFill="1" applyBorder="1"/>
    <xf numFmtId="0" fontId="221" fillId="0" borderId="528" xfId="0" applyFont="1" applyFill="1" applyBorder="1"/>
    <xf numFmtId="0" fontId="222" fillId="0" borderId="528" xfId="52" applyFont="1" applyFill="1" applyBorder="1" applyAlignment="1">
      <alignment horizontal="center"/>
    </xf>
    <xf numFmtId="4" fontId="101" fillId="0" borderId="433" xfId="107" applyNumberFormat="1" applyFont="1" applyFill="1" applyBorder="1" applyAlignment="1">
      <alignment horizontal="center" vertical="center"/>
    </xf>
    <xf numFmtId="4" fontId="101" fillId="0" borderId="455" xfId="107" applyNumberFormat="1" applyFont="1" applyFill="1" applyBorder="1" applyAlignment="1">
      <alignment horizontal="center" vertical="center"/>
    </xf>
    <xf numFmtId="0" fontId="83" fillId="0" borderId="441" xfId="0" applyFont="1" applyFill="1" applyBorder="1"/>
    <xf numFmtId="3" fontId="26" fillId="0" borderId="449" xfId="53" applyNumberFormat="1" applyFont="1" applyFill="1" applyBorder="1" applyAlignment="1">
      <alignment horizontal="center" vertical="center"/>
    </xf>
    <xf numFmtId="0" fontId="121" fillId="35" borderId="538" xfId="52" applyFont="1" applyFill="1" applyBorder="1" applyAlignment="1">
      <alignment horizontal="center" vertical="center" wrapText="1"/>
    </xf>
    <xf numFmtId="0" fontId="222" fillId="0" borderId="537" xfId="52" applyFont="1" applyFill="1" applyBorder="1" applyAlignment="1">
      <alignment horizontal="center"/>
    </xf>
    <xf numFmtId="0" fontId="222" fillId="0" borderId="440" xfId="52" applyFont="1" applyFill="1" applyBorder="1" applyAlignment="1">
      <alignment horizontal="center"/>
    </xf>
    <xf numFmtId="0" fontId="222" fillId="0" borderId="539" xfId="52" applyFont="1" applyFill="1" applyBorder="1" applyAlignment="1">
      <alignment horizontal="center"/>
    </xf>
    <xf numFmtId="2" fontId="121" fillId="35" borderId="538" xfId="66" applyNumberFormat="1" applyFont="1" applyFill="1" applyBorder="1" applyAlignment="1">
      <alignment horizontal="center" vertical="center" wrapText="1"/>
    </xf>
    <xf numFmtId="0" fontId="222" fillId="0" borderId="441" xfId="156" applyFont="1" applyFill="1" applyBorder="1" applyAlignment="1">
      <alignment horizontal="left"/>
    </xf>
    <xf numFmtId="0" fontId="221" fillId="0" borderId="441" xfId="0" applyFont="1" applyFill="1" applyBorder="1"/>
    <xf numFmtId="166" fontId="222" fillId="0" borderId="441" xfId="108" applyFont="1" applyFill="1" applyBorder="1" applyAlignment="1">
      <alignment horizontal="center" vertical="center"/>
    </xf>
    <xf numFmtId="0" fontId="82" fillId="0" borderId="460" xfId="169" applyFont="1" applyFill="1" applyBorder="1" applyAlignment="1">
      <alignment vertical="center"/>
    </xf>
    <xf numFmtId="0" fontId="82" fillId="0" borderId="457" xfId="169" applyFont="1" applyFill="1" applyBorder="1" applyAlignment="1">
      <alignment vertical="center"/>
    </xf>
    <xf numFmtId="0" fontId="82" fillId="0" borderId="467" xfId="169" applyFont="1" applyFill="1" applyBorder="1" applyAlignment="1">
      <alignment vertical="center"/>
    </xf>
    <xf numFmtId="0" fontId="47" fillId="0" borderId="0" xfId="0" applyFont="1" applyFill="1" applyAlignment="1">
      <alignment wrapText="1"/>
    </xf>
    <xf numFmtId="0" fontId="11" fillId="32" borderId="542" xfId="0" applyFont="1" applyFill="1" applyBorder="1" applyAlignment="1">
      <alignment horizontal="center" vertical="center"/>
    </xf>
    <xf numFmtId="2" fontId="11" fillId="32" borderId="542" xfId="0" applyNumberFormat="1" applyFont="1" applyFill="1" applyBorder="1" applyAlignment="1">
      <alignment horizontal="center" vertical="center"/>
    </xf>
    <xf numFmtId="10" fontId="3" fillId="35" borderId="542" xfId="0" applyNumberFormat="1" applyFont="1" applyFill="1" applyBorder="1" applyAlignment="1">
      <alignment horizontal="center" vertical="center" wrapText="1"/>
    </xf>
    <xf numFmtId="0" fontId="3" fillId="35" borderId="542" xfId="0" applyFont="1" applyFill="1" applyBorder="1" applyAlignment="1">
      <alignment horizontal="center" vertical="center" wrapText="1"/>
    </xf>
    <xf numFmtId="4" fontId="98" fillId="35" borderId="542" xfId="107" applyNumberFormat="1" applyFont="1" applyFill="1" applyBorder="1" applyAlignment="1">
      <alignment horizontal="center" vertical="center" wrapText="1"/>
    </xf>
    <xf numFmtId="166" fontId="98" fillId="35" borderId="542" xfId="107" applyNumberFormat="1" applyFont="1" applyFill="1" applyBorder="1" applyAlignment="1">
      <alignment horizontal="center" vertical="center" wrapText="1"/>
    </xf>
    <xf numFmtId="0" fontId="0" fillId="0" borderId="542" xfId="0" applyFill="1" applyBorder="1" applyAlignment="1">
      <alignment vertical="center"/>
    </xf>
    <xf numFmtId="0" fontId="26" fillId="0" borderId="542" xfId="53" applyFont="1" applyFill="1" applyBorder="1" applyAlignment="1">
      <alignment vertical="center" wrapText="1"/>
    </xf>
    <xf numFmtId="49" fontId="0" fillId="0" borderId="542" xfId="0" applyNumberFormat="1" applyFill="1" applyBorder="1" applyAlignment="1">
      <alignment horizontal="center" vertical="center"/>
    </xf>
    <xf numFmtId="166" fontId="101" fillId="0" borderId="542" xfId="107" applyNumberFormat="1" applyFont="1" applyFill="1" applyBorder="1" applyAlignment="1">
      <alignment horizontal="center" vertical="center"/>
    </xf>
    <xf numFmtId="43" fontId="101" fillId="0" borderId="542" xfId="107" applyNumberFormat="1" applyFont="1" applyFill="1" applyBorder="1" applyAlignment="1">
      <alignment horizontal="center" vertical="center"/>
    </xf>
    <xf numFmtId="0" fontId="26" fillId="0" borderId="542" xfId="0" applyNumberFormat="1" applyFont="1" applyFill="1" applyBorder="1" applyAlignment="1" applyProtection="1">
      <alignment vertical="center" wrapText="1"/>
    </xf>
    <xf numFmtId="0" fontId="0" fillId="32" borderId="542" xfId="0" applyFill="1" applyBorder="1" applyAlignment="1">
      <alignment vertical="center"/>
    </xf>
    <xf numFmtId="0" fontId="26" fillId="32" borderId="542" xfId="53" applyFont="1" applyFill="1" applyBorder="1" applyAlignment="1">
      <alignment vertical="center" wrapText="1"/>
    </xf>
    <xf numFmtId="49" fontId="0" fillId="32" borderId="542" xfId="0" applyNumberFormat="1" applyFill="1" applyBorder="1" applyAlignment="1">
      <alignment horizontal="center" vertical="center"/>
    </xf>
    <xf numFmtId="0" fontId="5" fillId="0" borderId="542" xfId="0" applyFont="1" applyFill="1" applyBorder="1" applyAlignment="1"/>
    <xf numFmtId="0" fontId="0" fillId="0" borderId="542" xfId="0" applyFill="1" applyBorder="1"/>
    <xf numFmtId="0" fontId="0" fillId="0" borderId="0" xfId="0" applyFont="1" applyAlignment="1">
      <alignment horizontal="center" vertical="center" wrapText="1"/>
    </xf>
    <xf numFmtId="0" fontId="214" fillId="36" borderId="455" xfId="0" applyFont="1" applyFill="1" applyBorder="1" applyAlignment="1">
      <alignment horizontal="center" vertical="center" wrapText="1"/>
    </xf>
    <xf numFmtId="0" fontId="111" fillId="0" borderId="0" xfId="0" applyFont="1" applyFill="1" applyAlignment="1">
      <alignment horizontal="center" vertical="center"/>
    </xf>
    <xf numFmtId="0" fontId="111" fillId="0" borderId="0" xfId="0" applyFont="1" applyFill="1" applyBorder="1" applyAlignment="1">
      <alignment horizontal="center" vertical="top" wrapText="1"/>
    </xf>
    <xf numFmtId="0" fontId="78" fillId="36" borderId="513" xfId="49" applyFill="1" applyBorder="1" applyAlignment="1" applyProtection="1"/>
    <xf numFmtId="0" fontId="0" fillId="36" borderId="543" xfId="0" applyFill="1" applyBorder="1"/>
    <xf numFmtId="4" fontId="101" fillId="0" borderId="542" xfId="107" applyNumberFormat="1" applyFont="1" applyFill="1" applyBorder="1" applyAlignment="1">
      <alignment horizontal="center" vertical="center"/>
    </xf>
    <xf numFmtId="4" fontId="98" fillId="35" borderId="540" xfId="107" applyNumberFormat="1" applyFont="1" applyFill="1" applyBorder="1" applyAlignment="1">
      <alignment horizontal="center" vertical="center" wrapText="1"/>
    </xf>
    <xf numFmtId="0" fontId="1" fillId="0" borderId="542" xfId="0" applyFont="1" applyFill="1" applyBorder="1" applyAlignment="1">
      <alignment horizontal="center" vertical="center"/>
    </xf>
    <xf numFmtId="0" fontId="1" fillId="0" borderId="542" xfId="0" applyFont="1" applyFill="1" applyBorder="1" applyAlignment="1">
      <alignment horizontal="center" vertical="center" wrapText="1"/>
    </xf>
    <xf numFmtId="0" fontId="113" fillId="0" borderId="542" xfId="0" applyFont="1" applyFill="1" applyBorder="1" applyAlignment="1">
      <alignment horizontal="center" vertical="center" wrapText="1"/>
    </xf>
    <xf numFmtId="4" fontId="0" fillId="0" borderId="542" xfId="0" applyNumberFormat="1" applyFill="1" applyBorder="1" applyAlignment="1">
      <alignment horizontal="center" vertical="center"/>
    </xf>
    <xf numFmtId="0" fontId="83" fillId="35" borderId="540" xfId="0" applyFont="1" applyFill="1" applyBorder="1" applyAlignment="1">
      <alignment horizontal="center" vertical="center" wrapText="1"/>
    </xf>
    <xf numFmtId="0" fontId="1" fillId="0" borderId="0" xfId="0" applyFont="1" applyFill="1" applyBorder="1" applyAlignment="1">
      <alignment horizontal="center" vertical="center"/>
    </xf>
    <xf numFmtId="0" fontId="1" fillId="0" borderId="0" xfId="0" applyFont="1" applyFill="1" applyBorder="1" applyAlignment="1">
      <alignment horizontal="center" vertical="center" wrapText="1"/>
    </xf>
    <xf numFmtId="0" fontId="113" fillId="0" borderId="0" xfId="0" applyFont="1" applyFill="1" applyBorder="1" applyAlignment="1">
      <alignment horizontal="center" vertical="center" wrapText="1"/>
    </xf>
    <xf numFmtId="4" fontId="0" fillId="0" borderId="0" xfId="0" applyNumberFormat="1" applyFill="1" applyAlignment="1">
      <alignment horizontal="center" vertical="center" wrapText="1"/>
    </xf>
    <xf numFmtId="0" fontId="26" fillId="0" borderId="542" xfId="0" applyFont="1" applyFill="1" applyBorder="1" applyAlignment="1">
      <alignment horizontal="left" vertical="center"/>
    </xf>
    <xf numFmtId="0" fontId="26" fillId="0" borderId="542" xfId="0" applyFont="1" applyFill="1" applyBorder="1" applyAlignment="1">
      <alignment horizontal="center" vertical="center"/>
    </xf>
    <xf numFmtId="0" fontId="0" fillId="0" borderId="0" xfId="0" applyFill="1" applyAlignment="1">
      <alignment horizontal="center"/>
    </xf>
    <xf numFmtId="0" fontId="26" fillId="0" borderId="542" xfId="53" applyFont="1" applyFill="1" applyBorder="1" applyAlignment="1">
      <alignment vertical="center"/>
    </xf>
    <xf numFmtId="49" fontId="1" fillId="0" borderId="542" xfId="0" applyNumberFormat="1" applyFont="1" applyFill="1" applyBorder="1" applyAlignment="1">
      <alignment horizontal="left" vertical="top" wrapText="1"/>
    </xf>
    <xf numFmtId="0" fontId="26" fillId="0" borderId="452" xfId="0" applyFont="1" applyFill="1" applyBorder="1" applyAlignment="1">
      <alignment horizontal="center" vertical="center"/>
    </xf>
    <xf numFmtId="0" fontId="26" fillId="0" borderId="412" xfId="0" applyFont="1" applyFill="1" applyBorder="1" applyAlignment="1">
      <alignment horizontal="center" vertical="center" wrapText="1"/>
    </xf>
    <xf numFmtId="9" fontId="11" fillId="0" borderId="420" xfId="68" applyFont="1" applyFill="1" applyBorder="1" applyAlignment="1">
      <alignment horizontal="center" vertical="center"/>
    </xf>
    <xf numFmtId="0" fontId="26" fillId="0" borderId="542" xfId="53" applyFont="1" applyFill="1" applyBorder="1" applyAlignment="1">
      <alignment horizontal="left" vertical="center" wrapText="1"/>
    </xf>
    <xf numFmtId="4" fontId="26" fillId="32" borderId="542" xfId="53" applyNumberFormat="1" applyFont="1" applyFill="1" applyBorder="1" applyAlignment="1">
      <alignment vertical="center"/>
    </xf>
    <xf numFmtId="0" fontId="0" fillId="0" borderId="542" xfId="0" applyFill="1" applyBorder="1" applyAlignment="1">
      <alignment horizontal="center"/>
    </xf>
    <xf numFmtId="4" fontId="26" fillId="0" borderId="542" xfId="53" applyNumberFormat="1" applyFont="1" applyFill="1" applyBorder="1" applyAlignment="1">
      <alignment horizontal="center" vertical="center"/>
    </xf>
    <xf numFmtId="0" fontId="26" fillId="0" borderId="542" xfId="53" applyFont="1" applyFill="1" applyBorder="1" applyAlignment="1">
      <alignment horizontal="center" vertical="center"/>
    </xf>
    <xf numFmtId="0" fontId="0" fillId="0" borderId="535" xfId="0" applyBorder="1" applyAlignment="1">
      <alignment horizontal="center"/>
    </xf>
    <xf numFmtId="0" fontId="95" fillId="0" borderId="536" xfId="0" applyFont="1" applyBorder="1" applyAlignment="1" applyProtection="1">
      <alignment horizontal="center" vertical="center" wrapText="1"/>
    </xf>
    <xf numFmtId="49" fontId="1" fillId="0" borderId="536" xfId="0" applyNumberFormat="1" applyFont="1" applyFill="1" applyBorder="1" applyAlignment="1">
      <alignment horizontal="left" vertical="top" wrapText="1"/>
    </xf>
    <xf numFmtId="4" fontId="1" fillId="0" borderId="536" xfId="0" applyNumberFormat="1" applyFont="1" applyBorder="1" applyAlignment="1">
      <alignment horizontal="center" vertical="center"/>
    </xf>
    <xf numFmtId="4" fontId="26" fillId="32" borderId="541" xfId="53" applyNumberFormat="1" applyFont="1" applyFill="1" applyBorder="1" applyAlignment="1">
      <alignment vertical="center"/>
    </xf>
    <xf numFmtId="0" fontId="26" fillId="32" borderId="536" xfId="53" applyFont="1" applyFill="1" applyBorder="1" applyAlignment="1">
      <alignment vertical="center"/>
    </xf>
    <xf numFmtId="0" fontId="26" fillId="0" borderId="536" xfId="53" applyFont="1" applyFill="1" applyBorder="1" applyAlignment="1">
      <alignment horizontal="center" vertical="center"/>
    </xf>
    <xf numFmtId="0" fontId="249" fillId="0" borderId="0" xfId="24700" applyFont="1"/>
    <xf numFmtId="0" fontId="222" fillId="0" borderId="0" xfId="53" applyFont="1" applyFill="1" applyAlignment="1">
      <alignment vertical="center"/>
    </xf>
    <xf numFmtId="0" fontId="222" fillId="32" borderId="0" xfId="53" applyFont="1" applyFill="1" applyAlignment="1">
      <alignment vertical="center"/>
    </xf>
    <xf numFmtId="0" fontId="5" fillId="0" borderId="0" xfId="24700" applyAlignment="1">
      <alignment horizontal="center" vertical="center"/>
    </xf>
    <xf numFmtId="3" fontId="26" fillId="0" borderId="0" xfId="53" applyNumberFormat="1" applyFont="1" applyFill="1" applyAlignment="1">
      <alignment horizontal="center" vertical="center"/>
    </xf>
    <xf numFmtId="0" fontId="95" fillId="0" borderId="542" xfId="0" applyFont="1" applyFill="1" applyBorder="1" applyAlignment="1" applyProtection="1">
      <alignment horizontal="center" vertical="center" wrapText="1"/>
    </xf>
    <xf numFmtId="4" fontId="1" fillId="0" borderId="542" xfId="0" applyNumberFormat="1" applyFont="1" applyFill="1" applyBorder="1" applyAlignment="1">
      <alignment horizontal="center" vertical="center"/>
    </xf>
    <xf numFmtId="12" fontId="26" fillId="0" borderId="542" xfId="53" applyNumberFormat="1" applyFont="1" applyFill="1" applyBorder="1" applyAlignment="1">
      <alignment horizontal="center" vertical="center"/>
    </xf>
    <xf numFmtId="0" fontId="1" fillId="0" borderId="542" xfId="0" applyFont="1" applyFill="1" applyBorder="1" applyAlignment="1" applyProtection="1">
      <alignment horizontal="center" vertical="center"/>
    </xf>
    <xf numFmtId="0" fontId="16" fillId="0" borderId="0" xfId="0" applyFont="1" applyAlignment="1">
      <alignment horizontal="center"/>
    </xf>
    <xf numFmtId="0" fontId="3" fillId="50" borderId="484" xfId="0" applyFont="1" applyFill="1" applyBorder="1" applyAlignment="1">
      <alignment horizontal="center" vertical="center"/>
    </xf>
    <xf numFmtId="0" fontId="3" fillId="50" borderId="483" xfId="0" applyFont="1" applyFill="1" applyBorder="1" applyAlignment="1">
      <alignment horizontal="center" vertical="center"/>
    </xf>
    <xf numFmtId="0" fontId="3" fillId="50" borderId="464" xfId="0" applyFont="1" applyFill="1" applyBorder="1" applyAlignment="1">
      <alignment horizontal="center" vertical="center"/>
    </xf>
    <xf numFmtId="0" fontId="110" fillId="40" borderId="0" xfId="0" applyFont="1" applyFill="1" applyAlignment="1">
      <alignment horizontal="center"/>
    </xf>
    <xf numFmtId="1" fontId="99" fillId="28" borderId="0" xfId="52" applyNumberFormat="1" applyFont="1" applyFill="1" applyBorder="1" applyAlignment="1">
      <alignment horizontal="center" vertical="center"/>
    </xf>
    <xf numFmtId="1" fontId="0" fillId="0" borderId="152" xfId="0" applyNumberFormat="1" applyFont="1" applyFill="1" applyBorder="1" applyAlignment="1">
      <alignment horizontal="left" vertical="center" wrapText="1"/>
    </xf>
    <xf numFmtId="1" fontId="0" fillId="0" borderId="226" xfId="0" applyNumberFormat="1" applyFont="1" applyFill="1" applyBorder="1" applyAlignment="1">
      <alignment horizontal="left" vertical="center" wrapText="1"/>
    </xf>
    <xf numFmtId="1" fontId="0" fillId="0" borderId="81" xfId="0" applyNumberFormat="1" applyFont="1" applyFill="1" applyBorder="1" applyAlignment="1">
      <alignment horizontal="left" vertical="center" wrapText="1"/>
    </xf>
    <xf numFmtId="1" fontId="0" fillId="0" borderId="489" xfId="0" applyNumberFormat="1" applyFill="1" applyBorder="1" applyAlignment="1">
      <alignment horizontal="left" vertical="center" wrapText="1"/>
    </xf>
    <xf numFmtId="1" fontId="0" fillId="0" borderId="511" xfId="0" applyNumberFormat="1" applyFont="1" applyFill="1" applyBorder="1" applyAlignment="1">
      <alignment horizontal="left" vertical="center" wrapText="1"/>
    </xf>
    <xf numFmtId="1" fontId="0" fillId="0" borderId="507" xfId="0" applyNumberFormat="1" applyFont="1" applyFill="1" applyBorder="1" applyAlignment="1">
      <alignment horizontal="left" vertical="center" wrapText="1"/>
    </xf>
    <xf numFmtId="1" fontId="0" fillId="0" borderId="489" xfId="0" applyNumberFormat="1" applyFont="1" applyFill="1" applyBorder="1" applyAlignment="1">
      <alignment horizontal="left" vertical="center" wrapText="1"/>
    </xf>
    <xf numFmtId="0" fontId="0" fillId="0" borderId="226" xfId="0" applyBorder="1" applyAlignment="1">
      <alignment horizontal="center"/>
    </xf>
    <xf numFmtId="0" fontId="8" fillId="28" borderId="0" xfId="52" applyFont="1" applyFill="1" applyBorder="1" applyAlignment="1">
      <alignment horizontal="center" vertical="center"/>
    </xf>
    <xf numFmtId="0" fontId="8" fillId="28" borderId="37" xfId="52" applyFont="1" applyFill="1" applyBorder="1" applyAlignment="1">
      <alignment horizontal="center" vertical="center"/>
    </xf>
    <xf numFmtId="0" fontId="109" fillId="28" borderId="0" xfId="52" applyFont="1" applyFill="1" applyBorder="1" applyAlignment="1">
      <alignment horizontal="center" vertical="center"/>
    </xf>
    <xf numFmtId="0" fontId="118" fillId="40" borderId="0" xfId="0" applyFont="1" applyFill="1" applyAlignment="1">
      <alignment horizontal="center"/>
    </xf>
    <xf numFmtId="0" fontId="83" fillId="40" borderId="0" xfId="0" applyFont="1" applyFill="1" applyAlignment="1">
      <alignment horizontal="center"/>
    </xf>
    <xf numFmtId="0" fontId="0" fillId="0" borderId="521" xfId="0" applyFill="1" applyBorder="1" applyAlignment="1">
      <alignment horizontal="center" vertical="center"/>
    </xf>
    <xf numFmtId="0" fontId="0" fillId="0" borderId="506" xfId="0" applyFill="1" applyBorder="1" applyAlignment="1">
      <alignment horizontal="center" vertical="center"/>
    </xf>
    <xf numFmtId="0" fontId="0" fillId="0" borderId="103" xfId="0" applyFill="1" applyBorder="1" applyAlignment="1">
      <alignment horizontal="center" vertical="center"/>
    </xf>
    <xf numFmtId="0" fontId="0" fillId="0" borderId="474" xfId="0" applyFill="1" applyBorder="1" applyAlignment="1">
      <alignment horizontal="center" vertical="center"/>
    </xf>
    <xf numFmtId="1" fontId="135" fillId="49" borderId="0" xfId="52" applyNumberFormat="1" applyFont="1" applyFill="1" applyBorder="1" applyAlignment="1">
      <alignment horizontal="center" vertical="center"/>
    </xf>
    <xf numFmtId="0" fontId="83" fillId="36" borderId="455" xfId="0" applyFont="1" applyFill="1" applyBorder="1" applyAlignment="1">
      <alignment horizontal="left" wrapText="1"/>
    </xf>
    <xf numFmtId="0" fontId="97" fillId="36" borderId="455" xfId="0" applyFont="1" applyFill="1" applyBorder="1" applyAlignment="1">
      <alignment horizontal="left" wrapText="1"/>
    </xf>
    <xf numFmtId="0" fontId="83" fillId="36" borderId="500" xfId="0" applyFont="1" applyFill="1" applyBorder="1" applyAlignment="1">
      <alignment horizontal="left" vertical="center"/>
    </xf>
    <xf numFmtId="0" fontId="83" fillId="36" borderId="498" xfId="0" applyFont="1" applyFill="1" applyBorder="1" applyAlignment="1">
      <alignment horizontal="left" vertical="center"/>
    </xf>
    <xf numFmtId="0" fontId="83" fillId="36" borderId="499" xfId="0" applyFont="1" applyFill="1" applyBorder="1" applyAlignment="1">
      <alignment horizontal="left" vertical="center"/>
    </xf>
    <xf numFmtId="0" fontId="83" fillId="98" borderId="500" xfId="0" applyFont="1" applyFill="1" applyBorder="1" applyAlignment="1">
      <alignment horizontal="left" vertical="center"/>
    </xf>
    <xf numFmtId="0" fontId="83" fillId="98" borderId="498" xfId="0" applyFont="1" applyFill="1" applyBorder="1" applyAlignment="1">
      <alignment horizontal="left" vertical="center"/>
    </xf>
    <xf numFmtId="0" fontId="83" fillId="98" borderId="499" xfId="0" applyFont="1" applyFill="1" applyBorder="1" applyAlignment="1">
      <alignment horizontal="left" vertical="center"/>
    </xf>
    <xf numFmtId="1" fontId="171" fillId="28" borderId="0" xfId="52" applyNumberFormat="1" applyFont="1" applyFill="1" applyBorder="1" applyAlignment="1">
      <alignment horizontal="center" vertical="center"/>
    </xf>
    <xf numFmtId="0" fontId="83" fillId="36" borderId="460" xfId="0" applyFont="1" applyFill="1" applyBorder="1" applyAlignment="1">
      <alignment horizontal="left" vertical="center" wrapText="1"/>
    </xf>
    <xf numFmtId="0" fontId="83" fillId="36" borderId="498" xfId="0" applyFont="1" applyFill="1" applyBorder="1" applyAlignment="1">
      <alignment horizontal="left" vertical="center" wrapText="1"/>
    </xf>
    <xf numFmtId="0" fontId="83" fillId="36" borderId="457" xfId="0" applyFont="1" applyFill="1" applyBorder="1" applyAlignment="1">
      <alignment horizontal="left" vertical="center" wrapText="1"/>
    </xf>
    <xf numFmtId="0" fontId="83" fillId="36" borderId="467" xfId="0" applyFont="1" applyFill="1" applyBorder="1" applyAlignment="1">
      <alignment horizontal="left" vertical="center" wrapText="1"/>
    </xf>
    <xf numFmtId="0" fontId="83" fillId="36" borderId="460" xfId="0" applyFont="1" applyFill="1" applyBorder="1" applyAlignment="1">
      <alignment horizontal="left" vertical="center"/>
    </xf>
    <xf numFmtId="0" fontId="83" fillId="36" borderId="457" xfId="0" applyFont="1" applyFill="1" applyBorder="1" applyAlignment="1">
      <alignment horizontal="left" vertical="center"/>
    </xf>
    <xf numFmtId="0" fontId="83" fillId="36" borderId="467" xfId="0" applyFont="1" applyFill="1" applyBorder="1" applyAlignment="1">
      <alignment horizontal="left" vertical="center"/>
    </xf>
    <xf numFmtId="0" fontId="98" fillId="26" borderId="500" xfId="0" applyFont="1" applyFill="1" applyBorder="1" applyAlignment="1">
      <alignment horizontal="left" vertical="center"/>
    </xf>
    <xf numFmtId="0" fontId="98" fillId="26" borderId="499" xfId="0" applyFont="1" applyFill="1" applyBorder="1" applyAlignment="1">
      <alignment horizontal="left" vertical="center"/>
    </xf>
    <xf numFmtId="0" fontId="11" fillId="36" borderId="460" xfId="0" applyNumberFormat="1" applyFont="1" applyFill="1" applyBorder="1" applyAlignment="1">
      <alignment horizontal="left" vertical="center" wrapText="1"/>
    </xf>
    <xf numFmtId="0" fontId="11" fillId="36" borderId="447" xfId="0" applyNumberFormat="1" applyFont="1" applyFill="1" applyBorder="1" applyAlignment="1">
      <alignment horizontal="left" vertical="center" wrapText="1"/>
    </xf>
    <xf numFmtId="0" fontId="11" fillId="36" borderId="453" xfId="0" applyNumberFormat="1" applyFont="1" applyFill="1" applyBorder="1" applyAlignment="1">
      <alignment horizontal="left" vertical="center" wrapText="1"/>
    </xf>
    <xf numFmtId="0" fontId="11" fillId="36" borderId="460" xfId="0" applyNumberFormat="1" applyFont="1" applyFill="1" applyBorder="1" applyAlignment="1">
      <alignment horizontal="left" vertical="center"/>
    </xf>
    <xf numFmtId="0" fontId="11" fillId="36" borderId="447" xfId="0" applyNumberFormat="1" applyFont="1" applyFill="1" applyBorder="1" applyAlignment="1">
      <alignment horizontal="left" vertical="center"/>
    </xf>
    <xf numFmtId="0" fontId="11" fillId="36" borderId="453" xfId="0" applyNumberFormat="1" applyFont="1" applyFill="1" applyBorder="1" applyAlignment="1">
      <alignment horizontal="left" vertical="center"/>
    </xf>
    <xf numFmtId="1" fontId="0" fillId="0" borderId="455" xfId="0" applyNumberFormat="1" applyFont="1" applyFill="1" applyBorder="1" applyAlignment="1">
      <alignment horizontal="center" vertical="center"/>
    </xf>
    <xf numFmtId="169" fontId="0" fillId="0" borderId="455" xfId="0" applyNumberFormat="1" applyFont="1" applyFill="1" applyBorder="1" applyAlignment="1">
      <alignment horizontal="center" vertical="center"/>
    </xf>
    <xf numFmtId="49" fontId="97" fillId="33" borderId="455" xfId="52" applyNumberFormat="1" applyFont="1" applyFill="1" applyBorder="1" applyAlignment="1">
      <alignment horizontal="center" vertical="center" wrapText="1"/>
    </xf>
    <xf numFmtId="0" fontId="0" fillId="0" borderId="433" xfId="0" applyFont="1" applyFill="1" applyBorder="1" applyAlignment="1">
      <alignment horizontal="center" vertical="center"/>
    </xf>
    <xf numFmtId="0" fontId="0" fillId="0" borderId="455" xfId="0" applyFont="1" applyFill="1" applyBorder="1" applyAlignment="1">
      <alignment horizontal="center" vertical="center"/>
    </xf>
    <xf numFmtId="0" fontId="0" fillId="0" borderId="455" xfId="0" applyFont="1" applyFill="1" applyBorder="1" applyAlignment="1">
      <alignment horizontal="center"/>
    </xf>
    <xf numFmtId="1" fontId="0" fillId="0" borderId="433" xfId="0" applyNumberFormat="1" applyFont="1" applyFill="1" applyBorder="1" applyAlignment="1">
      <alignment horizontal="center" vertical="center"/>
    </xf>
    <xf numFmtId="0" fontId="0" fillId="0" borderId="455" xfId="0" applyFill="1" applyBorder="1" applyAlignment="1">
      <alignment horizontal="center"/>
    </xf>
    <xf numFmtId="0" fontId="98" fillId="35" borderId="455" xfId="0" applyFont="1" applyFill="1" applyBorder="1" applyAlignment="1">
      <alignment horizontal="center" vertical="center"/>
    </xf>
    <xf numFmtId="0" fontId="84" fillId="36" borderId="0" xfId="0" applyFont="1" applyFill="1" applyAlignment="1">
      <alignment horizontal="center" vertical="center"/>
    </xf>
    <xf numFmtId="0" fontId="82" fillId="0" borderId="460" xfId="169" applyFont="1" applyFill="1" applyBorder="1" applyAlignment="1">
      <alignment horizontal="left" vertical="center"/>
    </xf>
    <xf numFmtId="0" fontId="82" fillId="0" borderId="457" xfId="169" applyFont="1" applyFill="1" applyBorder="1" applyAlignment="1">
      <alignment horizontal="left" vertical="center"/>
    </xf>
    <xf numFmtId="0" fontId="82" fillId="0" borderId="467" xfId="169" applyFont="1" applyFill="1" applyBorder="1" applyAlignment="1">
      <alignment horizontal="left" vertical="center"/>
    </xf>
    <xf numFmtId="0" fontId="226" fillId="40" borderId="0" xfId="0" applyFont="1" applyFill="1" applyAlignment="1">
      <alignment horizontal="center"/>
    </xf>
    <xf numFmtId="0" fontId="0" fillId="0" borderId="109" xfId="0" applyFont="1" applyFill="1" applyBorder="1" applyAlignment="1">
      <alignment horizontal="center" vertical="center"/>
    </xf>
    <xf numFmtId="1" fontId="0" fillId="0" borderId="109" xfId="0" applyNumberFormat="1" applyFont="1" applyFill="1" applyBorder="1" applyAlignment="1">
      <alignment horizontal="center" vertical="center"/>
    </xf>
    <xf numFmtId="169" fontId="0" fillId="0" borderId="433" xfId="0" applyNumberFormat="1" applyFont="1" applyFill="1" applyBorder="1" applyAlignment="1">
      <alignment horizontal="center" vertical="center"/>
    </xf>
    <xf numFmtId="0" fontId="135" fillId="40" borderId="0" xfId="0" applyFont="1" applyFill="1" applyAlignment="1">
      <alignment horizontal="center" vertical="center"/>
    </xf>
    <xf numFmtId="0" fontId="110" fillId="40" borderId="0" xfId="0" applyFont="1" applyFill="1" applyAlignment="1">
      <alignment horizontal="center" vertical="center"/>
    </xf>
    <xf numFmtId="0" fontId="156" fillId="99" borderId="430" xfId="65" applyFont="1" applyFill="1" applyBorder="1" applyAlignment="1">
      <alignment horizontal="center" vertical="center"/>
    </xf>
    <xf numFmtId="0" fontId="156" fillId="99" borderId="431" xfId="65" applyFont="1" applyFill="1" applyBorder="1" applyAlignment="1">
      <alignment horizontal="center" vertical="center"/>
    </xf>
    <xf numFmtId="0" fontId="156" fillId="99" borderId="427" xfId="65" applyFont="1" applyFill="1" applyBorder="1" applyAlignment="1">
      <alignment horizontal="center" vertical="center"/>
    </xf>
    <xf numFmtId="0" fontId="158" fillId="40" borderId="0" xfId="0" applyFont="1" applyFill="1" applyAlignment="1">
      <alignment horizontal="center" vertical="center"/>
    </xf>
    <xf numFmtId="0" fontId="0" fillId="0" borderId="226" xfId="0" applyFont="1" applyFill="1" applyBorder="1" applyAlignment="1">
      <alignment horizontal="center"/>
    </xf>
    <xf numFmtId="0" fontId="0" fillId="0" borderId="426" xfId="0" applyFont="1" applyFill="1" applyBorder="1" applyAlignment="1">
      <alignment horizontal="center"/>
    </xf>
    <xf numFmtId="0" fontId="0" fillId="0" borderId="433" xfId="0" applyFont="1" applyFill="1" applyBorder="1" applyAlignment="1">
      <alignment horizontal="center"/>
    </xf>
    <xf numFmtId="0" fontId="218" fillId="40" borderId="0" xfId="0" applyFont="1" applyFill="1" applyAlignment="1">
      <alignment horizontal="center"/>
    </xf>
    <xf numFmtId="0" fontId="0" fillId="0" borderId="438" xfId="0" applyFont="1" applyFill="1" applyBorder="1" applyAlignment="1">
      <alignment horizontal="center"/>
    </xf>
    <xf numFmtId="0" fontId="0" fillId="0" borderId="81" xfId="0" applyFont="1" applyFill="1" applyBorder="1" applyAlignment="1">
      <alignment horizontal="center"/>
    </xf>
    <xf numFmtId="0" fontId="0" fillId="0" borderId="152" xfId="0" applyFont="1" applyFill="1" applyBorder="1" applyAlignment="1">
      <alignment horizontal="center"/>
    </xf>
    <xf numFmtId="0" fontId="5" fillId="0" borderId="542" xfId="0" applyFont="1" applyFill="1" applyBorder="1" applyAlignment="1">
      <alignment horizontal="center"/>
    </xf>
    <xf numFmtId="1" fontId="83" fillId="34" borderId="542" xfId="0" applyNumberFormat="1" applyFont="1" applyFill="1" applyBorder="1" applyAlignment="1">
      <alignment horizontal="center" vertical="center" wrapText="1"/>
    </xf>
    <xf numFmtId="0" fontId="133" fillId="40" borderId="517" xfId="0" applyFont="1" applyFill="1" applyBorder="1" applyAlignment="1">
      <alignment horizontal="center" vertical="center"/>
    </xf>
    <xf numFmtId="0" fontId="133" fillId="40" borderId="536" xfId="0" applyFont="1" applyFill="1" applyBorder="1" applyAlignment="1">
      <alignment horizontal="center" vertical="center"/>
    </xf>
    <xf numFmtId="0" fontId="133" fillId="40" borderId="541" xfId="0" applyFont="1" applyFill="1" applyBorder="1" applyAlignment="1">
      <alignment horizontal="center" vertical="center"/>
    </xf>
    <xf numFmtId="0" fontId="0" fillId="0" borderId="542" xfId="0" applyBorder="1" applyAlignment="1">
      <alignment horizontal="center"/>
    </xf>
    <xf numFmtId="0" fontId="0" fillId="0" borderId="544" xfId="0" applyBorder="1" applyAlignment="1">
      <alignment horizontal="center"/>
    </xf>
    <xf numFmtId="0" fontId="0" fillId="0" borderId="540" xfId="0" applyBorder="1" applyAlignment="1">
      <alignment horizontal="center"/>
    </xf>
    <xf numFmtId="0" fontId="133" fillId="40" borderId="455" xfId="0" applyFont="1" applyFill="1" applyBorder="1" applyAlignment="1">
      <alignment horizontal="center" vertical="center"/>
    </xf>
    <xf numFmtId="0" fontId="0" fillId="0" borderId="480" xfId="0" applyBorder="1" applyAlignment="1">
      <alignment horizontal="center"/>
    </xf>
    <xf numFmtId="0" fontId="117" fillId="36" borderId="0" xfId="24710" applyFont="1" applyFill="1" applyBorder="1" applyAlignment="1">
      <alignment horizontal="center" vertical="center"/>
    </xf>
    <xf numFmtId="0" fontId="77" fillId="0" borderId="481" xfId="24710" applyBorder="1" applyAlignment="1">
      <alignment horizontal="center" vertical="center"/>
    </xf>
    <xf numFmtId="0" fontId="77" fillId="0" borderId="399" xfId="24710" applyBorder="1" applyAlignment="1">
      <alignment horizontal="center" vertical="center"/>
    </xf>
    <xf numFmtId="0" fontId="77" fillId="0" borderId="455" xfId="24710" applyBorder="1" applyAlignment="1">
      <alignment horizontal="center" vertical="center"/>
    </xf>
    <xf numFmtId="0" fontId="77" fillId="0" borderId="438" xfId="24710" applyBorder="1" applyAlignment="1">
      <alignment horizontal="center" vertical="center"/>
    </xf>
    <xf numFmtId="0" fontId="77" fillId="0" borderId="433" xfId="24710" applyBorder="1" applyAlignment="1">
      <alignment horizontal="center" vertical="center"/>
    </xf>
    <xf numFmtId="0" fontId="134" fillId="42" borderId="0" xfId="24710" applyFont="1" applyFill="1" applyBorder="1" applyAlignment="1">
      <alignment horizontal="center" vertical="center"/>
    </xf>
    <xf numFmtId="3" fontId="5" fillId="32" borderId="481" xfId="24710" applyNumberFormat="1" applyFont="1" applyFill="1" applyBorder="1" applyAlignment="1">
      <alignment horizontal="center" vertical="center" wrapText="1"/>
    </xf>
    <xf numFmtId="3" fontId="5" fillId="32" borderId="426" xfId="24710" applyNumberFormat="1" applyFont="1" applyFill="1" applyBorder="1" applyAlignment="1">
      <alignment horizontal="center" vertical="center" wrapText="1"/>
    </xf>
    <xf numFmtId="3" fontId="5" fillId="32" borderId="422" xfId="24710" applyNumberFormat="1" applyFont="1" applyFill="1" applyBorder="1" applyAlignment="1">
      <alignment horizontal="center" vertical="center" wrapText="1"/>
    </xf>
    <xf numFmtId="0" fontId="5" fillId="32" borderId="481" xfId="24710" applyFont="1" applyFill="1" applyBorder="1" applyAlignment="1">
      <alignment horizontal="center" vertical="center" wrapText="1"/>
    </xf>
    <xf numFmtId="0" fontId="5" fillId="32" borderId="426" xfId="24710" applyFont="1" applyFill="1" applyBorder="1" applyAlignment="1">
      <alignment horizontal="center" vertical="center" wrapText="1"/>
    </xf>
    <xf numFmtId="0" fontId="5" fillId="32" borderId="422" xfId="24710" applyFont="1" applyFill="1" applyBorder="1" applyAlignment="1">
      <alignment horizontal="center" vertical="center" wrapText="1"/>
    </xf>
    <xf numFmtId="0" fontId="77" fillId="0" borderId="426" xfId="24710" applyBorder="1" applyAlignment="1">
      <alignment horizontal="center" vertical="center"/>
    </xf>
    <xf numFmtId="0" fontId="77" fillId="0" borderId="422" xfId="24710" applyBorder="1" applyAlignment="1">
      <alignment horizontal="center" vertical="center"/>
    </xf>
    <xf numFmtId="0" fontId="99" fillId="28" borderId="0" xfId="52" applyFont="1" applyFill="1" applyBorder="1" applyAlignment="1">
      <alignment horizontal="center" vertical="center"/>
    </xf>
    <xf numFmtId="0" fontId="89" fillId="0" borderId="0" xfId="0" applyFont="1" applyAlignment="1">
      <alignment vertical="center"/>
    </xf>
    <xf numFmtId="0" fontId="3" fillId="36" borderId="460" xfId="0" applyFont="1" applyFill="1" applyBorder="1" applyAlignment="1">
      <alignment horizontal="left" vertical="center" wrapText="1"/>
    </xf>
    <xf numFmtId="0" fontId="3" fillId="36" borderId="457" xfId="0" applyFont="1" applyFill="1" applyBorder="1" applyAlignment="1">
      <alignment horizontal="left" vertical="center" wrapText="1"/>
    </xf>
    <xf numFmtId="0" fontId="3" fillId="36" borderId="428" xfId="0" applyFont="1" applyFill="1" applyBorder="1" applyAlignment="1">
      <alignment horizontal="left" vertical="center" wrapText="1"/>
    </xf>
    <xf numFmtId="0" fontId="3" fillId="36" borderId="429" xfId="0" applyFont="1" applyFill="1" applyBorder="1" applyAlignment="1">
      <alignment horizontal="left" vertical="center" wrapText="1"/>
    </xf>
    <xf numFmtId="49" fontId="83" fillId="36" borderId="414" xfId="0" applyNumberFormat="1" applyFont="1" applyFill="1" applyBorder="1" applyAlignment="1">
      <alignment horizontal="center" vertical="center" wrapText="1"/>
    </xf>
    <xf numFmtId="49" fontId="83" fillId="36" borderId="415" xfId="0" applyNumberFormat="1" applyFont="1" applyFill="1" applyBorder="1" applyAlignment="1">
      <alignment horizontal="center" vertical="center" wrapText="1"/>
    </xf>
    <xf numFmtId="49" fontId="83" fillId="36" borderId="416" xfId="0" applyNumberFormat="1" applyFont="1" applyFill="1" applyBorder="1" applyAlignment="1">
      <alignment horizontal="center" vertical="center" wrapText="1"/>
    </xf>
    <xf numFmtId="49" fontId="83" fillId="36" borderId="460" xfId="0" applyNumberFormat="1" applyFont="1" applyFill="1" applyBorder="1" applyAlignment="1">
      <alignment horizontal="left" vertical="top" wrapText="1"/>
    </xf>
    <xf numFmtId="49" fontId="83" fillId="36" borderId="457" xfId="0" applyNumberFormat="1" applyFont="1" applyFill="1" applyBorder="1" applyAlignment="1">
      <alignment horizontal="left" vertical="top" wrapText="1"/>
    </xf>
    <xf numFmtId="49" fontId="83" fillId="36" borderId="467" xfId="0" applyNumberFormat="1" applyFont="1" applyFill="1" applyBorder="1" applyAlignment="1">
      <alignment horizontal="left" vertical="top" wrapText="1"/>
    </xf>
    <xf numFmtId="0" fontId="83" fillId="36" borderId="460" xfId="0" applyFont="1" applyFill="1" applyBorder="1" applyAlignment="1">
      <alignment horizontal="left" vertical="top"/>
    </xf>
    <xf numFmtId="0" fontId="83" fillId="36" borderId="457" xfId="0" applyFont="1" applyFill="1" applyBorder="1" applyAlignment="1">
      <alignment horizontal="left" vertical="top"/>
    </xf>
    <xf numFmtId="0" fontId="83" fillId="36" borderId="467" xfId="0" applyFont="1" applyFill="1" applyBorder="1" applyAlignment="1">
      <alignment horizontal="left" vertical="top"/>
    </xf>
    <xf numFmtId="0" fontId="102" fillId="33" borderId="420" xfId="0" applyFont="1" applyFill="1" applyBorder="1" applyAlignment="1">
      <alignment horizontal="center" vertical="center" wrapText="1"/>
    </xf>
    <xf numFmtId="0" fontId="126" fillId="0" borderId="450" xfId="0" applyFont="1" applyBorder="1" applyAlignment="1">
      <alignment horizontal="center" vertical="center" wrapText="1"/>
    </xf>
    <xf numFmtId="0" fontId="126" fillId="0" borderId="426" xfId="0" applyFont="1" applyBorder="1" applyAlignment="1">
      <alignment horizontal="center" vertical="center" wrapText="1"/>
    </xf>
    <xf numFmtId="0" fontId="126" fillId="0" borderId="422" xfId="0" applyFont="1" applyBorder="1" applyAlignment="1">
      <alignment horizontal="center" vertical="center" wrapText="1"/>
    </xf>
    <xf numFmtId="0" fontId="126" fillId="0" borderId="450" xfId="0" applyFont="1" applyFill="1" applyBorder="1" applyAlignment="1">
      <alignment horizontal="center" vertical="center" wrapText="1"/>
    </xf>
    <xf numFmtId="0" fontId="126" fillId="0" borderId="426" xfId="0" applyFont="1" applyFill="1" applyBorder="1" applyAlignment="1">
      <alignment horizontal="center" vertical="center" wrapText="1"/>
    </xf>
    <xf numFmtId="0" fontId="126" fillId="0" borderId="422" xfId="0" applyFont="1" applyFill="1" applyBorder="1" applyAlignment="1">
      <alignment horizontal="center" vertical="center" wrapText="1"/>
    </xf>
    <xf numFmtId="0" fontId="97" fillId="36" borderId="434" xfId="198" applyFont="1" applyFill="1" applyBorder="1" applyAlignment="1">
      <alignment horizontal="center"/>
    </xf>
    <xf numFmtId="0" fontId="97" fillId="36" borderId="466" xfId="198" applyFont="1" applyFill="1" applyBorder="1" applyAlignment="1">
      <alignment horizontal="center"/>
    </xf>
    <xf numFmtId="0" fontId="145" fillId="40" borderId="0" xfId="0" applyFont="1" applyFill="1" applyAlignment="1">
      <alignment horizontal="center" vertical="center"/>
    </xf>
    <xf numFmtId="0" fontId="156" fillId="36" borderId="0" xfId="0" applyFont="1" applyFill="1" applyAlignment="1">
      <alignment horizontal="center" vertical="center"/>
    </xf>
    <xf numFmtId="0" fontId="0" fillId="0" borderId="511" xfId="0" applyFont="1" applyBorder="1" applyAlignment="1">
      <alignment horizontal="center"/>
    </xf>
    <xf numFmtId="0" fontId="0" fillId="0" borderId="511" xfId="0" applyFont="1" applyBorder="1" applyAlignment="1">
      <alignment horizontal="center" vertical="center" wrapText="1"/>
    </xf>
    <xf numFmtId="0" fontId="82" fillId="0" borderId="455" xfId="0" applyFont="1" applyFill="1" applyBorder="1" applyAlignment="1">
      <alignment horizontal="center"/>
    </xf>
    <xf numFmtId="0" fontId="82" fillId="0" borderId="455" xfId="0" applyFont="1" applyFill="1" applyBorder="1" applyAlignment="1">
      <alignment horizontal="center" vertical="center" wrapText="1"/>
    </xf>
    <xf numFmtId="0" fontId="0" fillId="0" borderId="455" xfId="0" applyFont="1" applyBorder="1" applyAlignment="1">
      <alignment horizontal="center"/>
    </xf>
    <xf numFmtId="0" fontId="0" fillId="0" borderId="455" xfId="0" applyFont="1" applyBorder="1" applyAlignment="1">
      <alignment horizontal="center" vertical="center" wrapText="1"/>
    </xf>
    <xf numFmtId="0" fontId="126" fillId="0" borderId="433" xfId="0" applyFont="1" applyFill="1" applyBorder="1" applyAlignment="1">
      <alignment horizontal="center" vertical="center" wrapText="1"/>
    </xf>
    <xf numFmtId="49" fontId="138" fillId="33" borderId="460" xfId="52" applyNumberFormat="1" applyFont="1" applyFill="1" applyBorder="1" applyAlignment="1">
      <alignment horizontal="center" vertical="center" wrapText="1"/>
    </xf>
    <xf numFmtId="49" fontId="138" fillId="33" borderId="457" xfId="52" applyNumberFormat="1" applyFont="1" applyFill="1" applyBorder="1" applyAlignment="1">
      <alignment horizontal="center" vertical="center" wrapText="1"/>
    </xf>
    <xf numFmtId="49" fontId="138" fillId="33" borderId="467" xfId="52" applyNumberFormat="1" applyFont="1" applyFill="1" applyBorder="1" applyAlignment="1">
      <alignment horizontal="center" vertical="center" wrapText="1"/>
    </xf>
    <xf numFmtId="0" fontId="107" fillId="0" borderId="455" xfId="0" applyFont="1" applyFill="1" applyBorder="1" applyAlignment="1">
      <alignment horizontal="center"/>
    </xf>
    <xf numFmtId="0" fontId="163" fillId="36" borderId="460" xfId="169" applyFont="1" applyFill="1" applyBorder="1" applyAlignment="1">
      <alignment horizontal="center" vertical="center"/>
    </xf>
    <xf numFmtId="0" fontId="163" fillId="36" borderId="457" xfId="169" applyFont="1" applyFill="1" applyBorder="1" applyAlignment="1">
      <alignment horizontal="center" vertical="center"/>
    </xf>
    <xf numFmtId="0" fontId="163" fillId="36" borderId="467" xfId="169" applyFont="1" applyFill="1" applyBorder="1" applyAlignment="1">
      <alignment horizontal="center" vertical="center"/>
    </xf>
    <xf numFmtId="0" fontId="19" fillId="94" borderId="0" xfId="66" applyFont="1" applyFill="1" applyBorder="1" applyAlignment="1">
      <alignment horizontal="center" vertical="center"/>
    </xf>
    <xf numFmtId="0" fontId="19" fillId="94" borderId="459" xfId="66" applyFont="1" applyFill="1" applyBorder="1" applyAlignment="1">
      <alignment horizontal="center" vertical="center"/>
    </xf>
    <xf numFmtId="0" fontId="0" fillId="0" borderId="468" xfId="0" applyBorder="1" applyAlignment="1">
      <alignment horizontal="center"/>
    </xf>
    <xf numFmtId="0" fontId="19" fillId="94" borderId="468" xfId="66" applyFont="1" applyFill="1" applyBorder="1" applyAlignment="1">
      <alignment horizontal="center" vertical="center"/>
    </xf>
    <xf numFmtId="0" fontId="8" fillId="28" borderId="0" xfId="66" applyFont="1" applyFill="1" applyBorder="1" applyAlignment="1">
      <alignment horizontal="center" vertical="center" wrapText="1"/>
    </xf>
    <xf numFmtId="0" fontId="0" fillId="0" borderId="465" xfId="0" applyBorder="1" applyAlignment="1">
      <alignment horizontal="center"/>
    </xf>
    <xf numFmtId="49" fontId="0" fillId="0" borderId="511" xfId="0" applyNumberFormat="1" applyFill="1" applyBorder="1" applyAlignment="1">
      <alignment horizontal="center" vertical="center" wrapText="1"/>
    </xf>
    <xf numFmtId="0" fontId="0" fillId="0" borderId="214" xfId="0" applyFill="1" applyBorder="1" applyAlignment="1">
      <alignment horizontal="center" vertical="center"/>
    </xf>
    <xf numFmtId="0" fontId="96" fillId="35" borderId="183" xfId="0" applyFont="1" applyFill="1" applyBorder="1" applyAlignment="1">
      <alignment horizontal="center" vertical="center"/>
    </xf>
    <xf numFmtId="0" fontId="96" fillId="35" borderId="184" xfId="0" applyFont="1" applyFill="1" applyBorder="1" applyAlignment="1">
      <alignment horizontal="center" vertical="center"/>
    </xf>
    <xf numFmtId="0" fontId="96" fillId="35" borderId="185" xfId="0" applyFont="1" applyFill="1" applyBorder="1" applyAlignment="1">
      <alignment horizontal="center" vertical="center"/>
    </xf>
    <xf numFmtId="0" fontId="0" fillId="0" borderId="168" xfId="0" applyFill="1" applyBorder="1" applyAlignment="1">
      <alignment horizontal="center"/>
    </xf>
    <xf numFmtId="4" fontId="9" fillId="35" borderId="381" xfId="0" applyNumberFormat="1" applyFont="1" applyFill="1" applyBorder="1" applyAlignment="1">
      <alignment horizontal="center" vertical="center" wrapText="1"/>
    </xf>
    <xf numFmtId="4" fontId="9" fillId="35" borderId="382" xfId="0" applyNumberFormat="1" applyFont="1" applyFill="1" applyBorder="1" applyAlignment="1">
      <alignment horizontal="center" vertical="center" wrapText="1"/>
    </xf>
    <xf numFmtId="4" fontId="9" fillId="35" borderId="495" xfId="0" applyNumberFormat="1" applyFont="1" applyFill="1" applyBorder="1" applyAlignment="1">
      <alignment horizontal="center" vertical="center" wrapText="1"/>
    </xf>
    <xf numFmtId="4" fontId="9" fillId="35" borderId="219" xfId="0" applyNumberFormat="1" applyFont="1" applyFill="1" applyBorder="1" applyAlignment="1">
      <alignment horizontal="center" vertical="center" wrapText="1"/>
    </xf>
    <xf numFmtId="0" fontId="0" fillId="0" borderId="154" xfId="0" applyFill="1" applyBorder="1" applyAlignment="1">
      <alignment horizontal="center" vertical="top" wrapText="1"/>
    </xf>
    <xf numFmtId="0" fontId="0" fillId="0" borderId="96" xfId="0" applyFill="1" applyBorder="1" applyAlignment="1">
      <alignment horizontal="center" vertical="top" wrapText="1"/>
    </xf>
    <xf numFmtId="0" fontId="0" fillId="0" borderId="112" xfId="0" applyFill="1" applyBorder="1" applyAlignment="1">
      <alignment horizontal="center" vertical="top" wrapText="1"/>
    </xf>
    <xf numFmtId="0" fontId="0" fillId="0" borderId="515" xfId="0" applyFill="1" applyBorder="1" applyAlignment="1">
      <alignment horizontal="center" vertical="center"/>
    </xf>
    <xf numFmtId="0" fontId="8" fillId="40" borderId="0" xfId="0" applyFont="1" applyFill="1" applyAlignment="1">
      <alignment horizontal="center" vertical="center"/>
    </xf>
    <xf numFmtId="0" fontId="9" fillId="35" borderId="220" xfId="0" applyFont="1" applyFill="1" applyBorder="1" applyAlignment="1">
      <alignment horizontal="center" vertical="center" wrapText="1"/>
    </xf>
    <xf numFmtId="0" fontId="9" fillId="35" borderId="150" xfId="0" applyFont="1" applyFill="1" applyBorder="1" applyAlignment="1">
      <alignment horizontal="center" vertical="center" wrapText="1"/>
    </xf>
    <xf numFmtId="0" fontId="0" fillId="0" borderId="123" xfId="0" applyFill="1" applyBorder="1" applyAlignment="1">
      <alignment horizontal="center" vertical="center"/>
    </xf>
    <xf numFmtId="0" fontId="9" fillId="35" borderId="104" xfId="0" applyFont="1" applyFill="1" applyBorder="1" applyAlignment="1">
      <alignment horizontal="center" vertical="center"/>
    </xf>
    <xf numFmtId="0" fontId="9" fillId="35" borderId="105" xfId="0" applyFont="1" applyFill="1" applyBorder="1" applyAlignment="1">
      <alignment horizontal="center" vertical="center"/>
    </xf>
    <xf numFmtId="0" fontId="9" fillId="35" borderId="73" xfId="0" applyFont="1" applyFill="1" applyBorder="1" applyAlignment="1">
      <alignment horizontal="center" vertical="center" wrapText="1"/>
    </xf>
    <xf numFmtId="0" fontId="9" fillId="35" borderId="74" xfId="0" applyFont="1" applyFill="1" applyBorder="1" applyAlignment="1">
      <alignment horizontal="center" vertical="center" wrapText="1"/>
    </xf>
    <xf numFmtId="0" fontId="82" fillId="0" borderId="154" xfId="0" applyFont="1" applyFill="1" applyBorder="1" applyAlignment="1">
      <alignment horizontal="center" vertical="top" wrapText="1"/>
    </xf>
    <xf numFmtId="0" fontId="82" fillId="0" borderId="96" xfId="0" applyFont="1" applyFill="1" applyBorder="1" applyAlignment="1">
      <alignment horizontal="center" vertical="top" wrapText="1"/>
    </xf>
    <xf numFmtId="0" fontId="82" fillId="0" borderId="112" xfId="0" applyFont="1" applyFill="1" applyBorder="1" applyAlignment="1">
      <alignment horizontal="center" vertical="top" wrapText="1"/>
    </xf>
    <xf numFmtId="0" fontId="223" fillId="40" borderId="0" xfId="0" applyFont="1" applyFill="1" applyAlignment="1">
      <alignment horizontal="center" vertical="center"/>
    </xf>
    <xf numFmtId="4" fontId="3" fillId="35" borderId="218" xfId="0" applyNumberFormat="1" applyFont="1" applyFill="1" applyBorder="1" applyAlignment="1">
      <alignment horizontal="center" vertical="center" wrapText="1"/>
    </xf>
    <xf numFmtId="4" fontId="3" fillId="35" borderId="219" xfId="0" applyNumberFormat="1" applyFont="1" applyFill="1" applyBorder="1" applyAlignment="1">
      <alignment horizontal="center" vertical="center" wrapText="1"/>
    </xf>
    <xf numFmtId="0" fontId="0" fillId="0" borderId="217" xfId="0" applyFill="1" applyBorder="1" applyAlignment="1">
      <alignment horizontal="center" vertical="top" wrapText="1"/>
    </xf>
    <xf numFmtId="0" fontId="3" fillId="35" borderId="208" xfId="0" applyFont="1" applyFill="1" applyBorder="1" applyAlignment="1">
      <alignment horizontal="center" vertical="center"/>
    </xf>
    <xf numFmtId="0" fontId="3" fillId="35" borderId="80" xfId="0" applyFont="1" applyFill="1" applyBorder="1" applyAlignment="1">
      <alignment horizontal="center" vertical="center"/>
    </xf>
    <xf numFmtId="0" fontId="248" fillId="36" borderId="535" xfId="0" applyFont="1" applyFill="1" applyBorder="1" applyAlignment="1">
      <alignment horizontal="center" vertical="center"/>
    </xf>
    <xf numFmtId="0" fontId="248" fillId="36" borderId="536" xfId="0" applyFont="1" applyFill="1" applyBorder="1" applyAlignment="1">
      <alignment horizontal="center" vertical="center"/>
    </xf>
    <xf numFmtId="0" fontId="248" fillId="36" borderId="541" xfId="0" applyFont="1" applyFill="1" applyBorder="1" applyAlignment="1">
      <alignment horizontal="center" vertical="center"/>
    </xf>
    <xf numFmtId="0" fontId="248" fillId="36" borderId="534" xfId="0" applyFont="1" applyFill="1" applyBorder="1" applyAlignment="1">
      <alignment horizontal="center" vertical="center"/>
    </xf>
    <xf numFmtId="0" fontId="248" fillId="36" borderId="523" xfId="0" applyFont="1" applyFill="1" applyBorder="1" applyAlignment="1">
      <alignment horizontal="center" vertical="center"/>
    </xf>
    <xf numFmtId="0" fontId="248" fillId="36" borderId="545" xfId="0" applyFont="1" applyFill="1" applyBorder="1" applyAlignment="1">
      <alignment horizontal="center" vertical="center"/>
    </xf>
    <xf numFmtId="0" fontId="0" fillId="0" borderId="542" xfId="0" applyFill="1" applyBorder="1" applyAlignment="1">
      <alignment horizontal="center"/>
    </xf>
    <xf numFmtId="0" fontId="248" fillId="36" borderId="535" xfId="0" applyFont="1" applyFill="1" applyBorder="1" applyAlignment="1">
      <alignment horizontal="center" vertical="center" wrapText="1"/>
    </xf>
    <xf numFmtId="0" fontId="248" fillId="36" borderId="536" xfId="0" applyFont="1" applyFill="1" applyBorder="1" applyAlignment="1">
      <alignment horizontal="center" vertical="center" wrapText="1"/>
    </xf>
    <xf numFmtId="0" fontId="248" fillId="36" borderId="541" xfId="0" applyFont="1" applyFill="1" applyBorder="1" applyAlignment="1">
      <alignment horizontal="center" vertical="center" wrapText="1"/>
    </xf>
    <xf numFmtId="0" fontId="0" fillId="0" borderId="542" xfId="0" applyBorder="1" applyAlignment="1">
      <alignment horizontal="center" vertical="center"/>
    </xf>
    <xf numFmtId="0" fontId="219" fillId="40" borderId="535" xfId="0" applyFont="1" applyFill="1" applyBorder="1" applyAlignment="1">
      <alignment horizontal="center" vertical="center" wrapText="1"/>
    </xf>
    <xf numFmtId="0" fontId="219" fillId="40" borderId="536" xfId="0" applyFont="1" applyFill="1" applyBorder="1" applyAlignment="1">
      <alignment horizontal="center" vertical="center" wrapText="1"/>
    </xf>
    <xf numFmtId="0" fontId="219" fillId="40" borderId="541" xfId="0" applyFont="1" applyFill="1" applyBorder="1" applyAlignment="1">
      <alignment horizontal="center" vertical="center" wrapText="1"/>
    </xf>
    <xf numFmtId="0" fontId="133" fillId="40" borderId="420" xfId="0" applyFont="1" applyFill="1" applyBorder="1" applyAlignment="1">
      <alignment horizontal="center" vertical="center"/>
    </xf>
    <xf numFmtId="0" fontId="133" fillId="40" borderId="542" xfId="0" applyFont="1" applyFill="1" applyBorder="1" applyAlignment="1">
      <alignment horizontal="center" vertical="center"/>
    </xf>
    <xf numFmtId="0" fontId="83" fillId="0" borderId="542" xfId="0" applyFont="1" applyFill="1" applyBorder="1" applyAlignment="1">
      <alignment horizontal="center" vertical="center"/>
    </xf>
    <xf numFmtId="0" fontId="0" fillId="0" borderId="438" xfId="0" applyFont="1" applyBorder="1" applyAlignment="1">
      <alignment horizontal="center" vertical="top"/>
    </xf>
    <xf numFmtId="0" fontId="0" fillId="0" borderId="433" xfId="0" applyFont="1" applyBorder="1" applyAlignment="1">
      <alignment horizontal="center" vertical="top"/>
    </xf>
    <xf numFmtId="0" fontId="172" fillId="28" borderId="405" xfId="52" applyFont="1" applyFill="1" applyBorder="1" applyAlignment="1">
      <alignment horizontal="center" vertical="center"/>
    </xf>
    <xf numFmtId="0" fontId="172" fillId="28" borderId="0" xfId="52" applyFont="1" applyFill="1" applyBorder="1" applyAlignment="1">
      <alignment horizontal="center" vertical="center"/>
    </xf>
    <xf numFmtId="0" fontId="172" fillId="28" borderId="374" xfId="52" applyFont="1" applyFill="1" applyBorder="1" applyAlignment="1">
      <alignment horizontal="center" vertical="center"/>
    </xf>
    <xf numFmtId="0" fontId="84" fillId="36" borderId="439" xfId="0" applyFont="1" applyFill="1" applyBorder="1" applyAlignment="1">
      <alignment horizontal="center" vertical="top"/>
    </xf>
    <xf numFmtId="0" fontId="84" fillId="36" borderId="444" xfId="0" applyFont="1" applyFill="1" applyBorder="1" applyAlignment="1">
      <alignment horizontal="center" vertical="top"/>
    </xf>
    <xf numFmtId="0" fontId="84" fillId="36" borderId="455" xfId="0" applyFont="1" applyFill="1" applyBorder="1" applyAlignment="1">
      <alignment horizontal="center" vertical="top"/>
    </xf>
    <xf numFmtId="0" fontId="83" fillId="0" borderId="438" xfId="0" applyFont="1" applyBorder="1" applyAlignment="1">
      <alignment horizontal="center" vertical="top"/>
    </xf>
    <xf numFmtId="0" fontId="83" fillId="0" borderId="433" xfId="0" applyFont="1" applyBorder="1" applyAlignment="1">
      <alignment horizontal="center" vertical="top"/>
    </xf>
    <xf numFmtId="0" fontId="83" fillId="0" borderId="426" xfId="0" applyFont="1" applyBorder="1" applyAlignment="1">
      <alignment horizontal="center" vertical="top"/>
    </xf>
    <xf numFmtId="0" fontId="84" fillId="36" borderId="455" xfId="0" applyFont="1" applyFill="1" applyBorder="1" applyAlignment="1">
      <alignment horizontal="center" vertical="center"/>
    </xf>
    <xf numFmtId="1" fontId="83" fillId="36" borderId="0" xfId="0" applyNumberFormat="1" applyFont="1" applyFill="1" applyAlignment="1">
      <alignment horizontal="center" vertical="center" wrapText="1"/>
    </xf>
    <xf numFmtId="1" fontId="83" fillId="36" borderId="469" xfId="0" applyNumberFormat="1" applyFont="1" applyFill="1" applyBorder="1" applyAlignment="1">
      <alignment horizontal="left" vertical="center" wrapText="1"/>
    </xf>
    <xf numFmtId="0" fontId="83" fillId="36" borderId="471" xfId="0" applyFont="1" applyFill="1" applyBorder="1" applyAlignment="1">
      <alignment horizontal="left" vertical="center"/>
    </xf>
    <xf numFmtId="0" fontId="0" fillId="36" borderId="471" xfId="0" applyFill="1" applyBorder="1" applyAlignment="1">
      <alignment horizontal="left"/>
    </xf>
    <xf numFmtId="0" fontId="0" fillId="36" borderId="470" xfId="0" applyFill="1" applyBorder="1" applyAlignment="1">
      <alignment horizontal="left"/>
    </xf>
    <xf numFmtId="1" fontId="0" fillId="0" borderId="518" xfId="0" applyNumberFormat="1" applyFont="1" applyFill="1" applyBorder="1" applyAlignment="1">
      <alignment horizontal="left" vertical="center" wrapText="1"/>
    </xf>
    <xf numFmtId="49" fontId="97" fillId="33" borderId="209" xfId="52" applyNumberFormat="1" applyFont="1" applyFill="1" applyBorder="1" applyAlignment="1">
      <alignment horizontal="center" vertical="center" wrapText="1"/>
    </xf>
    <xf numFmtId="49" fontId="97" fillId="33" borderId="216" xfId="52" applyNumberFormat="1" applyFont="1" applyFill="1" applyBorder="1" applyAlignment="1">
      <alignment horizontal="center" vertical="center" wrapText="1"/>
    </xf>
    <xf numFmtId="49" fontId="97" fillId="33" borderId="217" xfId="52" applyNumberFormat="1" applyFont="1" applyFill="1" applyBorder="1" applyAlignment="1">
      <alignment horizontal="center" vertical="center" wrapText="1"/>
    </xf>
    <xf numFmtId="0" fontId="89" fillId="0" borderId="21" xfId="0" applyFont="1" applyBorder="1" applyAlignment="1">
      <alignment horizontal="left" vertical="top" wrapText="1"/>
    </xf>
    <xf numFmtId="0" fontId="89" fillId="0" borderId="111" xfId="0" applyFont="1" applyBorder="1" applyAlignment="1">
      <alignment horizontal="left" vertical="top" wrapText="1"/>
    </xf>
    <xf numFmtId="49" fontId="225" fillId="35" borderId="511" xfId="52" applyNumberFormat="1" applyFont="1" applyFill="1" applyBorder="1" applyAlignment="1">
      <alignment horizontal="center" vertical="center" wrapText="1"/>
    </xf>
    <xf numFmtId="49" fontId="225" fillId="33" borderId="511" xfId="52" applyNumberFormat="1" applyFont="1" applyFill="1" applyBorder="1" applyAlignment="1">
      <alignment horizontal="center" vertical="center" wrapText="1"/>
    </xf>
    <xf numFmtId="199" fontId="86" fillId="0" borderId="409" xfId="0" applyNumberFormat="1" applyFont="1" applyFill="1" applyBorder="1" applyAlignment="1">
      <alignment horizontal="center" vertical="center"/>
    </xf>
    <xf numFmtId="0" fontId="145" fillId="40" borderId="76" xfId="52" applyFont="1" applyFill="1" applyBorder="1" applyAlignment="1">
      <alignment horizontal="center" vertical="center" wrapText="1"/>
    </xf>
    <xf numFmtId="0" fontId="145" fillId="40" borderId="77" xfId="52" applyFont="1" applyFill="1" applyBorder="1" applyAlignment="1">
      <alignment horizontal="center" vertical="center" wrapText="1"/>
    </xf>
    <xf numFmtId="0" fontId="145" fillId="40" borderId="78" xfId="52" applyFont="1" applyFill="1" applyBorder="1" applyAlignment="1">
      <alignment horizontal="center" vertical="center" wrapText="1"/>
    </xf>
    <xf numFmtId="0" fontId="221" fillId="0" borderId="208" xfId="0" applyFont="1" applyFill="1" applyBorder="1" applyAlignment="1">
      <alignment horizontal="center"/>
    </xf>
    <xf numFmtId="0" fontId="221" fillId="0" borderId="79" xfId="0" applyFont="1" applyFill="1" applyBorder="1" applyAlignment="1">
      <alignment horizontal="center"/>
    </xf>
    <xf numFmtId="0" fontId="145" fillId="40" borderId="0" xfId="52" applyFont="1" applyFill="1" applyBorder="1" applyAlignment="1">
      <alignment horizontal="center" vertical="center" wrapText="1"/>
    </xf>
    <xf numFmtId="0" fontId="221" fillId="0" borderId="80" xfId="0" applyFont="1" applyFill="1" applyBorder="1" applyAlignment="1">
      <alignment horizontal="center"/>
    </xf>
    <xf numFmtId="0" fontId="222" fillId="0" borderId="216" xfId="52" applyFont="1" applyFill="1" applyBorder="1" applyAlignment="1">
      <alignment horizontal="center"/>
    </xf>
    <xf numFmtId="0" fontId="222" fillId="0" borderId="153" xfId="52" applyFont="1" applyFill="1" applyBorder="1" applyAlignment="1">
      <alignment horizontal="center"/>
    </xf>
    <xf numFmtId="0" fontId="222" fillId="0" borderId="0" xfId="52" applyFont="1" applyFill="1" applyBorder="1" applyAlignment="1">
      <alignment horizontal="center"/>
    </xf>
    <xf numFmtId="0" fontId="222" fillId="0" borderId="513" xfId="52" applyFont="1" applyFill="1" applyBorder="1" applyAlignment="1">
      <alignment horizontal="center"/>
    </xf>
    <xf numFmtId="0" fontId="222" fillId="0" borderId="111" xfId="52" applyFont="1" applyFill="1" applyBorder="1" applyAlignment="1">
      <alignment horizontal="center"/>
    </xf>
    <xf numFmtId="0" fontId="222" fillId="0" borderId="532" xfId="52" applyFont="1" applyFill="1" applyBorder="1" applyAlignment="1">
      <alignment horizontal="center"/>
    </xf>
    <xf numFmtId="0" fontId="221" fillId="32" borderId="521" xfId="0" applyFont="1" applyFill="1" applyBorder="1" applyAlignment="1">
      <alignment horizontal="center"/>
    </xf>
    <xf numFmtId="0" fontId="221" fillId="32" borderId="515" xfId="0" applyFont="1" applyFill="1" applyBorder="1" applyAlignment="1">
      <alignment horizontal="center"/>
    </xf>
    <xf numFmtId="0" fontId="221" fillId="32" borderId="506" xfId="0" applyFont="1" applyFill="1" applyBorder="1" applyAlignment="1">
      <alignment horizontal="center"/>
    </xf>
    <xf numFmtId="0" fontId="221" fillId="0" borderId="526" xfId="0" applyFont="1" applyFill="1" applyBorder="1" applyAlignment="1">
      <alignment horizontal="center"/>
    </xf>
    <xf numFmtId="0" fontId="221" fillId="0" borderId="504" xfId="0" applyFont="1" applyFill="1" applyBorder="1" applyAlignment="1">
      <alignment horizontal="center"/>
    </xf>
    <xf numFmtId="0" fontId="221" fillId="0" borderId="533" xfId="0" applyFont="1" applyFill="1" applyBorder="1" applyAlignment="1">
      <alignment horizontal="center"/>
    </xf>
    <xf numFmtId="0" fontId="145" fillId="40" borderId="521" xfId="52" applyFont="1" applyFill="1" applyBorder="1" applyAlignment="1">
      <alignment horizontal="center" vertical="center" wrapText="1"/>
    </xf>
    <xf numFmtId="0" fontId="145" fillId="40" borderId="336" xfId="52" applyFont="1" applyFill="1" applyBorder="1" applyAlignment="1">
      <alignment horizontal="center" vertical="center" wrapText="1"/>
    </xf>
    <xf numFmtId="0" fontId="145" fillId="40" borderId="520" xfId="52" applyFont="1" applyFill="1" applyBorder="1" applyAlignment="1">
      <alignment horizontal="center" vertical="center" wrapText="1"/>
    </xf>
    <xf numFmtId="0" fontId="219" fillId="29" borderId="0" xfId="0" applyFont="1" applyFill="1" applyAlignment="1">
      <alignment horizontal="center" vertical="center"/>
    </xf>
    <xf numFmtId="0" fontId="0" fillId="0" borderId="182" xfId="0" applyBorder="1" applyAlignment="1">
      <alignment horizontal="center"/>
    </xf>
    <xf numFmtId="0" fontId="0" fillId="0" borderId="182" xfId="0" applyBorder="1" applyAlignment="1">
      <alignment horizontal="left" vertical="center" wrapText="1"/>
    </xf>
    <xf numFmtId="0" fontId="245" fillId="40" borderId="0" xfId="0" applyFont="1" applyFill="1" applyAlignment="1">
      <alignment horizontal="center" vertical="center"/>
    </xf>
    <xf numFmtId="0" fontId="214" fillId="36" borderId="455" xfId="0" applyFont="1" applyFill="1" applyBorder="1" applyAlignment="1">
      <alignment horizontal="center" vertical="center" wrapText="1"/>
    </xf>
    <xf numFmtId="0" fontId="111" fillId="0" borderId="542" xfId="0" applyFont="1" applyFill="1" applyBorder="1" applyAlignment="1">
      <alignment horizontal="center" vertical="top" wrapText="1"/>
    </xf>
    <xf numFmtId="0" fontId="214" fillId="36" borderId="535" xfId="0" applyFont="1" applyFill="1" applyBorder="1" applyAlignment="1">
      <alignment horizontal="center" vertical="center" wrapText="1"/>
    </xf>
    <xf numFmtId="0" fontId="214" fillId="36" borderId="536" xfId="0" applyFont="1" applyFill="1" applyBorder="1" applyAlignment="1">
      <alignment horizontal="center" vertical="center" wrapText="1"/>
    </xf>
    <xf numFmtId="0" fontId="214" fillId="36" borderId="541" xfId="0" applyFont="1" applyFill="1" applyBorder="1" applyAlignment="1">
      <alignment horizontal="center" vertical="center" wrapText="1"/>
    </xf>
    <xf numFmtId="0" fontId="0" fillId="0" borderId="544" xfId="0" applyFont="1" applyBorder="1" applyAlignment="1">
      <alignment horizontal="center"/>
    </xf>
    <xf numFmtId="0" fontId="0" fillId="0" borderId="226" xfId="0" applyFont="1" applyBorder="1" applyAlignment="1">
      <alignment horizontal="center"/>
    </xf>
    <xf numFmtId="0" fontId="0" fillId="0" borderId="540" xfId="0" applyFont="1" applyBorder="1" applyAlignment="1">
      <alignment horizontal="center"/>
    </xf>
    <xf numFmtId="0" fontId="83" fillId="0" borderId="544" xfId="0" applyFont="1" applyBorder="1" applyAlignment="1">
      <alignment horizontal="center"/>
    </xf>
    <xf numFmtId="0" fontId="83" fillId="0" borderId="226" xfId="0" applyFont="1" applyBorder="1" applyAlignment="1">
      <alignment horizontal="center"/>
    </xf>
    <xf numFmtId="0" fontId="83" fillId="0" borderId="540" xfId="0" applyFont="1" applyBorder="1" applyAlignment="1">
      <alignment horizontal="center"/>
    </xf>
    <xf numFmtId="0" fontId="52" fillId="29" borderId="0" xfId="0" applyFont="1" applyFill="1" applyBorder="1" applyAlignment="1">
      <alignment horizontal="center" vertical="center"/>
    </xf>
    <xf numFmtId="0" fontId="16" fillId="0" borderId="0" xfId="0" applyFont="1" applyFill="1" applyAlignment="1">
      <alignment horizontal="center"/>
    </xf>
    <xf numFmtId="0" fontId="93" fillId="0" borderId="0" xfId="0" applyFont="1" applyFill="1" applyBorder="1" applyAlignment="1">
      <alignment horizontal="left" vertical="center"/>
    </xf>
    <xf numFmtId="0" fontId="93" fillId="0" borderId="0" xfId="0" applyFont="1" applyFill="1" applyBorder="1" applyAlignment="1">
      <alignment horizontal="left" vertical="center" wrapText="1"/>
    </xf>
    <xf numFmtId="0" fontId="93" fillId="0" borderId="0" xfId="0" applyFont="1" applyFill="1" applyBorder="1" applyAlignment="1">
      <alignment horizontal="center" vertical="center"/>
    </xf>
    <xf numFmtId="0" fontId="93" fillId="0" borderId="0" xfId="0" applyFont="1" applyFill="1" applyBorder="1" applyAlignment="1">
      <alignment horizontal="right" vertical="center" wrapText="1"/>
    </xf>
    <xf numFmtId="0" fontId="93" fillId="0" borderId="0" xfId="0" applyFont="1" applyFill="1" applyBorder="1" applyAlignment="1">
      <alignment horizontal="right" vertical="center"/>
    </xf>
    <xf numFmtId="0" fontId="37" fillId="0" borderId="160" xfId="67" applyFont="1" applyFill="1" applyBorder="1" applyAlignment="1">
      <alignment horizontal="left" vertical="center" wrapText="1"/>
    </xf>
    <xf numFmtId="0" fontId="37" fillId="0" borderId="162" xfId="67" applyFont="1" applyFill="1" applyBorder="1" applyAlignment="1">
      <alignment horizontal="left" vertical="center" wrapText="1"/>
    </xf>
    <xf numFmtId="0" fontId="42" fillId="0" borderId="160" xfId="67" applyFont="1" applyFill="1" applyBorder="1" applyAlignment="1">
      <alignment horizontal="center" vertical="center" wrapText="1"/>
    </xf>
    <xf numFmtId="0" fontId="42" fillId="0" borderId="162" xfId="67" applyFont="1" applyFill="1" applyBorder="1" applyAlignment="1">
      <alignment horizontal="center" vertical="center" wrapText="1"/>
    </xf>
    <xf numFmtId="0" fontId="42" fillId="0" borderId="167" xfId="67" applyFont="1" applyFill="1" applyBorder="1" applyAlignment="1">
      <alignment horizontal="center" vertical="center" wrapText="1"/>
    </xf>
    <xf numFmtId="0" fontId="23" fillId="0" borderId="160" xfId="52" applyFont="1" applyFill="1" applyBorder="1" applyAlignment="1">
      <alignment horizontal="left" vertical="center" wrapText="1"/>
    </xf>
    <xf numFmtId="0" fontId="23" fillId="0" borderId="162" xfId="52" applyFont="1" applyFill="1" applyBorder="1" applyAlignment="1">
      <alignment horizontal="left" vertical="center" wrapText="1"/>
    </xf>
    <xf numFmtId="0" fontId="23" fillId="0" borderId="161" xfId="52" applyFont="1" applyFill="1" applyBorder="1" applyAlignment="1">
      <alignment horizontal="left" vertical="center" wrapText="1"/>
    </xf>
    <xf numFmtId="0" fontId="47" fillId="35" borderId="160" xfId="67" applyFont="1" applyFill="1" applyBorder="1" applyAlignment="1">
      <alignment horizontal="center" vertical="center" wrapText="1"/>
    </xf>
    <xf numFmtId="0" fontId="47" fillId="35" borderId="162" xfId="67" applyFont="1" applyFill="1" applyBorder="1" applyAlignment="1">
      <alignment horizontal="center" vertical="center" wrapText="1"/>
    </xf>
    <xf numFmtId="0" fontId="47" fillId="35" borderId="167" xfId="67" applyFont="1" applyFill="1" applyBorder="1" applyAlignment="1">
      <alignment horizontal="center" vertical="center" wrapText="1"/>
    </xf>
    <xf numFmtId="0" fontId="25" fillId="0" borderId="138" xfId="52" applyFont="1" applyFill="1" applyBorder="1" applyAlignment="1">
      <alignment horizontal="center" vertical="center"/>
    </xf>
    <xf numFmtId="0" fontId="25" fillId="0" borderId="130" xfId="52" applyFont="1" applyFill="1" applyBorder="1" applyAlignment="1">
      <alignment horizontal="center" vertical="center"/>
    </xf>
    <xf numFmtId="0" fontId="25" fillId="0" borderId="139" xfId="52" applyFont="1" applyFill="1" applyBorder="1" applyAlignment="1">
      <alignment horizontal="center" vertical="center"/>
    </xf>
    <xf numFmtId="2" fontId="26" fillId="0" borderId="138" xfId="52" applyNumberFormat="1" applyFont="1" applyFill="1" applyBorder="1" applyAlignment="1">
      <alignment horizontal="left" vertical="center" wrapText="1"/>
    </xf>
    <xf numFmtId="2" fontId="26" fillId="0" borderId="130" xfId="52" applyNumberFormat="1" applyFont="1" applyFill="1" applyBorder="1" applyAlignment="1">
      <alignment horizontal="left" vertical="center" wrapText="1"/>
    </xf>
    <xf numFmtId="2" fontId="26" fillId="0" borderId="131" xfId="52" applyNumberFormat="1" applyFont="1" applyFill="1" applyBorder="1" applyAlignment="1">
      <alignment horizontal="left" vertical="center" wrapText="1"/>
    </xf>
    <xf numFmtId="2" fontId="26" fillId="0" borderId="223" xfId="52" applyNumberFormat="1" applyFont="1" applyFill="1" applyBorder="1" applyAlignment="1">
      <alignment horizontal="left" vertical="center" wrapText="1"/>
    </xf>
    <xf numFmtId="2" fontId="26" fillId="0" borderId="206" xfId="52" applyNumberFormat="1" applyFont="1" applyFill="1" applyBorder="1" applyAlignment="1">
      <alignment horizontal="left" vertical="center" wrapText="1"/>
    </xf>
    <xf numFmtId="2" fontId="26" fillId="0" borderId="400" xfId="52" applyNumberFormat="1" applyFont="1" applyFill="1" applyBorder="1" applyAlignment="1">
      <alignment horizontal="left" vertical="center" wrapText="1"/>
    </xf>
    <xf numFmtId="2" fontId="26" fillId="0" borderId="26" xfId="52" applyNumberFormat="1" applyFont="1" applyFill="1" applyBorder="1" applyAlignment="1">
      <alignment horizontal="left" vertical="center"/>
    </xf>
    <xf numFmtId="2" fontId="37" fillId="0" borderId="23" xfId="52" applyNumberFormat="1" applyFont="1" applyFill="1" applyBorder="1" applyAlignment="1">
      <alignment horizontal="left" vertical="center"/>
    </xf>
    <xf numFmtId="2" fontId="26" fillId="0" borderId="116" xfId="52" applyNumberFormat="1" applyFont="1" applyFill="1" applyBorder="1" applyAlignment="1">
      <alignment horizontal="left" vertical="center"/>
    </xf>
    <xf numFmtId="2" fontId="37" fillId="0" borderId="117" xfId="52" applyNumberFormat="1" applyFont="1" applyFill="1" applyBorder="1" applyAlignment="1">
      <alignment horizontal="left" vertical="center"/>
    </xf>
    <xf numFmtId="2" fontId="37" fillId="0" borderId="400" xfId="52" applyNumberFormat="1" applyFont="1" applyFill="1" applyBorder="1" applyAlignment="1">
      <alignment horizontal="left" vertical="center"/>
    </xf>
    <xf numFmtId="0" fontId="25" fillId="0" borderId="160" xfId="67" applyFont="1" applyFill="1" applyBorder="1" applyAlignment="1">
      <alignment horizontal="center" vertical="center" wrapText="1"/>
    </xf>
    <xf numFmtId="0" fontId="25" fillId="0" borderId="162" xfId="67" applyFont="1" applyFill="1" applyBorder="1" applyAlignment="1">
      <alignment horizontal="center" vertical="center" wrapText="1"/>
    </xf>
    <xf numFmtId="0" fontId="25" fillId="0" borderId="161" xfId="67" applyFont="1" applyFill="1" applyBorder="1" applyAlignment="1">
      <alignment horizontal="center" vertical="center" wrapText="1"/>
    </xf>
    <xf numFmtId="2" fontId="37" fillId="0" borderId="27" xfId="52" applyNumberFormat="1" applyFont="1" applyFill="1" applyBorder="1" applyAlignment="1">
      <alignment horizontal="left" vertical="center" wrapText="1"/>
    </xf>
    <xf numFmtId="2" fontId="37" fillId="0" borderId="16" xfId="52" applyNumberFormat="1" applyFont="1" applyFill="1" applyBorder="1" applyAlignment="1">
      <alignment horizontal="left" vertical="center" wrapText="1"/>
    </xf>
    <xf numFmtId="2" fontId="37" fillId="0" borderId="40" xfId="52" applyNumberFormat="1" applyFont="1" applyFill="1" applyBorder="1" applyAlignment="1">
      <alignment horizontal="left" vertical="center" wrapText="1"/>
    </xf>
    <xf numFmtId="2" fontId="37" fillId="0" borderId="138" xfId="52" applyNumberFormat="1" applyFont="1" applyFill="1" applyBorder="1" applyAlignment="1">
      <alignment horizontal="left" vertical="center" wrapText="1"/>
    </xf>
    <xf numFmtId="2" fontId="37" fillId="0" borderId="130" xfId="52" applyNumberFormat="1" applyFont="1" applyFill="1" applyBorder="1" applyAlignment="1">
      <alignment horizontal="left" vertical="center" wrapText="1"/>
    </xf>
    <xf numFmtId="2" fontId="37" fillId="0" borderId="131" xfId="52" applyNumberFormat="1" applyFont="1" applyFill="1" applyBorder="1" applyAlignment="1">
      <alignment horizontal="left" vertical="center" wrapText="1"/>
    </xf>
    <xf numFmtId="0" fontId="40" fillId="0" borderId="115" xfId="67" applyFont="1" applyFill="1" applyBorder="1" applyAlignment="1">
      <alignment horizontal="center" vertical="center" wrapText="1"/>
    </xf>
    <xf numFmtId="0" fontId="40" fillId="0" borderId="127" xfId="67" applyFont="1" applyFill="1" applyBorder="1" applyAlignment="1">
      <alignment horizontal="center" vertical="center" wrapText="1"/>
    </xf>
    <xf numFmtId="0" fontId="40" fillId="0" borderId="126" xfId="67" applyFont="1" applyFill="1" applyBorder="1" applyAlignment="1">
      <alignment horizontal="center" vertical="center" wrapText="1"/>
    </xf>
    <xf numFmtId="0" fontId="25" fillId="0" borderId="10" xfId="64" applyFont="1" applyFill="1" applyBorder="1" applyAlignment="1">
      <alignment horizontal="center" vertical="center"/>
    </xf>
    <xf numFmtId="0" fontId="25" fillId="0" borderId="11" xfId="64" applyFont="1" applyFill="1" applyBorder="1" applyAlignment="1">
      <alignment horizontal="center" vertical="center"/>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4" fillId="0" borderId="13" xfId="0" applyFont="1" applyFill="1" applyBorder="1" applyAlignment="1">
      <alignment horizontal="left" vertical="center" wrapText="1"/>
    </xf>
    <xf numFmtId="0" fontId="24" fillId="0" borderId="15" xfId="0" applyFont="1" applyFill="1" applyBorder="1" applyAlignment="1">
      <alignment horizontal="left" vertical="center" wrapText="1"/>
    </xf>
    <xf numFmtId="0" fontId="25" fillId="0" borderId="10" xfId="64" applyFont="1" applyFill="1" applyBorder="1" applyAlignment="1">
      <alignment horizontal="center" vertical="center" wrapText="1"/>
    </xf>
    <xf numFmtId="0" fontId="25" fillId="0" borderId="22" xfId="64" applyFont="1" applyFill="1" applyBorder="1" applyAlignment="1">
      <alignment horizontal="center" vertical="center" wrapText="1"/>
    </xf>
    <xf numFmtId="0" fontId="40" fillId="0" borderId="28" xfId="67" applyFont="1" applyFill="1" applyBorder="1" applyAlignment="1">
      <alignment horizontal="center" vertical="center" wrapText="1"/>
    </xf>
    <xf numFmtId="0" fontId="40" fillId="0" borderId="0" xfId="67" applyFont="1" applyFill="1" applyBorder="1" applyAlignment="1">
      <alignment horizontal="center" vertical="center" wrapText="1"/>
    </xf>
    <xf numFmtId="0" fontId="40" fillId="0" borderId="34" xfId="67" applyFont="1" applyFill="1" applyBorder="1" applyAlignment="1">
      <alignment horizontal="center" vertical="center" wrapText="1"/>
    </xf>
    <xf numFmtId="0" fontId="42" fillId="0" borderId="146" xfId="67" applyFont="1" applyFill="1" applyBorder="1" applyAlignment="1">
      <alignment horizontal="center" vertical="center" wrapText="1"/>
    </xf>
    <xf numFmtId="0" fontId="42" fillId="0" borderId="135" xfId="67" applyFont="1" applyFill="1" applyBorder="1" applyAlignment="1">
      <alignment horizontal="center" vertical="center" wrapText="1"/>
    </xf>
    <xf numFmtId="0" fontId="42" fillId="0" borderId="147" xfId="67" applyFont="1" applyFill="1" applyBorder="1" applyAlignment="1">
      <alignment horizontal="center" vertical="center" wrapText="1"/>
    </xf>
    <xf numFmtId="0" fontId="25" fillId="0" borderId="12" xfId="64" applyFont="1" applyFill="1" applyBorder="1" applyAlignment="1">
      <alignment horizontal="center" vertical="center"/>
    </xf>
    <xf numFmtId="0" fontId="25" fillId="0" borderId="12" xfId="64" applyFont="1" applyFill="1" applyBorder="1" applyAlignment="1">
      <alignment horizontal="center" vertical="center" wrapText="1"/>
    </xf>
    <xf numFmtId="0" fontId="48" fillId="0" borderId="170" xfId="64" applyFont="1" applyFill="1" applyBorder="1" applyAlignment="1">
      <alignment horizontal="left" vertical="center" wrapText="1"/>
    </xf>
    <xf numFmtId="0" fontId="48" fillId="0" borderId="176" xfId="64" applyFont="1" applyFill="1" applyBorder="1" applyAlignment="1">
      <alignment horizontal="left" vertical="center" wrapText="1"/>
    </xf>
    <xf numFmtId="0" fontId="48" fillId="0" borderId="171" xfId="64" applyFont="1" applyFill="1" applyBorder="1" applyAlignment="1">
      <alignment horizontal="left" vertical="center" wrapText="1"/>
    </xf>
    <xf numFmtId="0" fontId="48" fillId="0" borderId="169" xfId="64" applyFont="1" applyFill="1" applyBorder="1" applyAlignment="1">
      <alignment horizontal="left" vertical="center" wrapText="1"/>
    </xf>
    <xf numFmtId="0" fontId="48" fillId="0" borderId="0" xfId="64" applyFont="1" applyFill="1" applyBorder="1" applyAlignment="1">
      <alignment horizontal="left" vertical="center" wrapText="1"/>
    </xf>
    <xf numFmtId="0" fontId="48" fillId="0" borderId="37" xfId="64" applyFont="1" applyFill="1" applyBorder="1" applyAlignment="1">
      <alignment horizontal="left" vertical="center" wrapText="1"/>
    </xf>
    <xf numFmtId="0" fontId="48" fillId="0" borderId="175" xfId="64" applyFont="1" applyFill="1" applyBorder="1" applyAlignment="1">
      <alignment horizontal="left" vertical="center" wrapText="1"/>
    </xf>
    <xf numFmtId="0" fontId="48" fillId="0" borderId="168" xfId="64" applyFont="1" applyFill="1" applyBorder="1" applyAlignment="1">
      <alignment horizontal="left" vertical="center" wrapText="1"/>
    </xf>
    <xf numFmtId="0" fontId="48" fillId="0" borderId="126" xfId="64" applyFont="1" applyFill="1" applyBorder="1" applyAlignment="1">
      <alignment horizontal="left" vertical="center" wrapText="1"/>
    </xf>
    <xf numFmtId="0" fontId="26" fillId="0" borderId="10" xfId="0" applyFont="1" applyFill="1" applyBorder="1" applyAlignment="1">
      <alignment horizontal="left" vertical="center" wrapText="1"/>
    </xf>
    <xf numFmtId="0" fontId="26" fillId="0" borderId="11" xfId="0" applyFont="1" applyFill="1" applyBorder="1" applyAlignment="1">
      <alignment horizontal="left" vertical="center" wrapText="1"/>
    </xf>
    <xf numFmtId="0" fontId="26" fillId="0" borderId="22" xfId="0" applyFont="1" applyFill="1" applyBorder="1" applyAlignment="1">
      <alignment horizontal="left" vertical="center" wrapText="1"/>
    </xf>
    <xf numFmtId="3" fontId="25" fillId="0" borderId="15" xfId="108" applyNumberFormat="1" applyFont="1" applyFill="1" applyBorder="1" applyAlignment="1">
      <alignment horizontal="center" vertical="center" wrapText="1"/>
    </xf>
    <xf numFmtId="4" fontId="25" fillId="0" borderId="12" xfId="108" applyNumberFormat="1" applyFont="1" applyFill="1" applyBorder="1" applyAlignment="1">
      <alignment horizontal="center" vertical="center" wrapText="1"/>
    </xf>
    <xf numFmtId="4" fontId="25" fillId="0" borderId="421" xfId="108" applyNumberFormat="1" applyFont="1" applyFill="1" applyBorder="1" applyAlignment="1">
      <alignment horizontal="center" vertical="center" wrapText="1"/>
    </xf>
    <xf numFmtId="4" fontId="25" fillId="0" borderId="422" xfId="108" applyNumberFormat="1" applyFont="1" applyFill="1" applyBorder="1" applyAlignment="1">
      <alignment horizontal="center" vertical="center" wrapText="1"/>
    </xf>
    <xf numFmtId="0" fontId="25" fillId="0" borderId="13" xfId="64" applyFont="1" applyFill="1" applyBorder="1" applyAlignment="1">
      <alignment horizontal="center" vertical="center" wrapText="1"/>
    </xf>
    <xf numFmtId="0" fontId="25" fillId="0" borderId="15" xfId="64" applyFont="1" applyFill="1" applyBorder="1" applyAlignment="1">
      <alignment horizontal="center" vertical="center" wrapText="1"/>
    </xf>
    <xf numFmtId="0" fontId="26" fillId="0" borderId="10" xfId="0" applyNumberFormat="1" applyFont="1" applyFill="1" applyBorder="1" applyAlignment="1">
      <alignment horizontal="left" vertical="center" wrapText="1"/>
    </xf>
    <xf numFmtId="0" fontId="26" fillId="0" borderId="11" xfId="0" applyNumberFormat="1" applyFont="1" applyFill="1" applyBorder="1" applyAlignment="1">
      <alignment horizontal="left" vertical="center" wrapText="1"/>
    </xf>
    <xf numFmtId="0" fontId="26" fillId="0" borderId="22" xfId="0" applyNumberFormat="1" applyFont="1" applyFill="1" applyBorder="1" applyAlignment="1">
      <alignment horizontal="left" vertical="center" wrapText="1"/>
    </xf>
    <xf numFmtId="168" fontId="42" fillId="0" borderId="13" xfId="66" applyNumberFormat="1" applyFont="1" applyFill="1" applyBorder="1" applyAlignment="1">
      <alignment horizontal="left" vertical="center" wrapText="1"/>
    </xf>
    <xf numFmtId="168" fontId="42" fillId="0" borderId="14" xfId="66" applyNumberFormat="1" applyFont="1" applyFill="1" applyBorder="1" applyAlignment="1">
      <alignment horizontal="left" vertical="center" wrapText="1"/>
    </xf>
    <xf numFmtId="168" fontId="42" fillId="0" borderId="15" xfId="66" applyNumberFormat="1" applyFont="1" applyFill="1" applyBorder="1" applyAlignment="1">
      <alignment horizontal="left" vertical="center" wrapText="1"/>
    </xf>
    <xf numFmtId="2" fontId="37" fillId="0" borderId="20" xfId="52" applyNumberFormat="1" applyFont="1" applyFill="1" applyBorder="1" applyAlignment="1">
      <alignment horizontal="left" vertical="center" wrapText="1"/>
    </xf>
    <xf numFmtId="2" fontId="37" fillId="0" borderId="24" xfId="52" applyNumberFormat="1" applyFont="1" applyFill="1" applyBorder="1" applyAlignment="1">
      <alignment horizontal="left" vertical="center" wrapText="1"/>
    </xf>
    <xf numFmtId="2" fontId="37" fillId="0" borderId="72" xfId="52" applyNumberFormat="1" applyFont="1" applyFill="1" applyBorder="1" applyAlignment="1">
      <alignment horizontal="left" vertical="center" wrapText="1"/>
    </xf>
    <xf numFmtId="2" fontId="26" fillId="0" borderId="27" xfId="52" applyNumberFormat="1" applyFont="1" applyFill="1" applyBorder="1" applyAlignment="1">
      <alignment horizontal="left" vertical="center" wrapText="1"/>
    </xf>
    <xf numFmtId="0" fontId="40" fillId="0" borderId="27" xfId="52" applyFont="1" applyFill="1" applyBorder="1" applyAlignment="1">
      <alignment horizontal="center" vertical="center"/>
    </xf>
    <xf numFmtId="0" fontId="40" fillId="0" borderId="16" xfId="52" applyFont="1" applyFill="1" applyBorder="1" applyAlignment="1">
      <alignment horizontal="center" vertical="center"/>
    </xf>
    <xf numFmtId="0" fontId="40" fillId="0" borderId="17" xfId="52" applyFont="1" applyFill="1" applyBorder="1" applyAlignment="1">
      <alignment horizontal="center" vertical="center"/>
    </xf>
    <xf numFmtId="49" fontId="25" fillId="0" borderId="12" xfId="64" applyNumberFormat="1" applyFont="1" applyFill="1" applyBorder="1" applyAlignment="1">
      <alignment horizontal="center" vertical="center" wrapText="1"/>
    </xf>
    <xf numFmtId="3" fontId="25" fillId="0" borderId="12" xfId="108" applyNumberFormat="1" applyFont="1" applyFill="1" applyBorder="1" applyAlignment="1">
      <alignment horizontal="center" vertical="center" wrapText="1"/>
    </xf>
    <xf numFmtId="0" fontId="23" fillId="0" borderId="173" xfId="67" applyFont="1" applyFill="1" applyBorder="1" applyAlignment="1">
      <alignment horizontal="center" vertical="center"/>
    </xf>
    <xf numFmtId="0" fontId="41" fillId="0" borderId="177" xfId="67" applyFont="1" applyFill="1" applyBorder="1" applyAlignment="1">
      <alignment horizontal="center" vertical="center"/>
    </xf>
    <xf numFmtId="3" fontId="26" fillId="0" borderId="10" xfId="108" applyNumberFormat="1" applyFont="1" applyFill="1" applyBorder="1" applyAlignment="1">
      <alignment horizontal="center" wrapText="1"/>
    </xf>
    <xf numFmtId="3" fontId="26" fillId="0" borderId="22" xfId="108" applyNumberFormat="1" applyFont="1" applyFill="1" applyBorder="1" applyAlignment="1">
      <alignment horizont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4" fontId="25" fillId="0" borderId="423" xfId="108" applyNumberFormat="1" applyFont="1" applyFill="1" applyBorder="1" applyAlignment="1">
      <alignment horizontal="center" vertical="center" wrapText="1"/>
    </xf>
    <xf numFmtId="49" fontId="40" fillId="0" borderId="43" xfId="67" applyNumberFormat="1" applyFont="1" applyFill="1" applyBorder="1" applyAlignment="1">
      <alignment horizontal="center" vertical="center" wrapText="1"/>
    </xf>
    <xf numFmtId="49" fontId="40" fillId="0" borderId="16" xfId="67" applyNumberFormat="1" applyFont="1" applyFill="1" applyBorder="1" applyAlignment="1">
      <alignment horizontal="center" vertical="center" wrapText="1"/>
    </xf>
    <xf numFmtId="49" fontId="40" fillId="0" borderId="40" xfId="67" applyNumberFormat="1" applyFont="1" applyFill="1" applyBorder="1" applyAlignment="1">
      <alignment horizontal="center" vertical="center" wrapText="1"/>
    </xf>
    <xf numFmtId="0" fontId="37" fillId="0" borderId="159" xfId="67" applyFont="1" applyFill="1" applyBorder="1" applyAlignment="1">
      <alignment horizontal="left" vertical="center" wrapText="1"/>
    </xf>
    <xf numFmtId="0" fontId="37" fillId="0" borderId="149" xfId="67" applyFont="1" applyFill="1" applyBorder="1" applyAlignment="1">
      <alignment horizontal="left"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4" fontId="25" fillId="0" borderId="10" xfId="108" applyNumberFormat="1" applyFont="1" applyFill="1" applyBorder="1" applyAlignment="1">
      <alignment horizontal="center" vertical="center" wrapText="1"/>
    </xf>
    <xf numFmtId="49" fontId="40" fillId="0" borderId="99" xfId="67" applyNumberFormat="1" applyFont="1" applyFill="1" applyBorder="1" applyAlignment="1">
      <alignment horizontal="center" vertical="center" wrapText="1"/>
    </xf>
    <xf numFmtId="49" fontId="40" fillId="0" borderId="100" xfId="67" applyNumberFormat="1" applyFont="1" applyFill="1" applyBorder="1" applyAlignment="1">
      <alignment horizontal="center" vertical="center" wrapText="1"/>
    </xf>
    <xf numFmtId="49" fontId="40" fillId="0" borderId="101" xfId="67" applyNumberFormat="1" applyFont="1" applyFill="1" applyBorder="1" applyAlignment="1">
      <alignment horizontal="center" vertical="center" wrapText="1"/>
    </xf>
    <xf numFmtId="3" fontId="25" fillId="0" borderId="10" xfId="108" applyNumberFormat="1" applyFont="1" applyFill="1" applyBorder="1" applyAlignment="1">
      <alignment horizontal="center" wrapText="1"/>
    </xf>
    <xf numFmtId="3" fontId="25" fillId="0" borderId="22" xfId="108" applyNumberFormat="1" applyFont="1" applyFill="1" applyBorder="1" applyAlignment="1">
      <alignment horizontal="center" wrapText="1"/>
    </xf>
    <xf numFmtId="0" fontId="27" fillId="0" borderId="165" xfId="67" applyFont="1" applyFill="1" applyBorder="1" applyAlignment="1">
      <alignment horizontal="center" vertical="center" wrapText="1"/>
    </xf>
    <xf numFmtId="0" fontId="42" fillId="0" borderId="166" xfId="67" applyFont="1" applyFill="1" applyBorder="1" applyAlignment="1">
      <alignment horizontal="center" vertical="center" wrapText="1"/>
    </xf>
    <xf numFmtId="168" fontId="27" fillId="0" borderId="13" xfId="66" applyNumberFormat="1" applyFont="1" applyFill="1" applyBorder="1" applyAlignment="1">
      <alignment horizontal="left" vertical="center" wrapText="1"/>
    </xf>
    <xf numFmtId="168" fontId="27" fillId="0" borderId="14" xfId="66" applyNumberFormat="1" applyFont="1" applyFill="1" applyBorder="1" applyAlignment="1">
      <alignment horizontal="left" vertical="center" wrapText="1"/>
    </xf>
    <xf numFmtId="168" fontId="27" fillId="0" borderId="15" xfId="66" applyNumberFormat="1" applyFont="1" applyFill="1" applyBorder="1" applyAlignment="1">
      <alignment horizontal="left" vertical="center" wrapText="1"/>
    </xf>
    <xf numFmtId="0" fontId="26" fillId="0" borderId="159" xfId="67"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 fontId="25" fillId="0" borderId="226" xfId="108" applyNumberFormat="1" applyFont="1" applyFill="1" applyBorder="1" applyAlignment="1">
      <alignment horizontal="center" vertical="center" wrapText="1"/>
    </xf>
    <xf numFmtId="0" fontId="37" fillId="0" borderId="161" xfId="67" applyFont="1" applyFill="1" applyBorder="1" applyAlignment="1">
      <alignment horizontal="left" vertical="center" wrapText="1"/>
    </xf>
    <xf numFmtId="0" fontId="42" fillId="0" borderId="165" xfId="67" applyFont="1" applyFill="1" applyBorder="1" applyAlignment="1">
      <alignment horizontal="center" vertical="center" wrapText="1"/>
    </xf>
    <xf numFmtId="0" fontId="27" fillId="0" borderId="132" xfId="67" applyFont="1" applyFill="1" applyBorder="1" applyAlignment="1">
      <alignment horizontal="center" vertical="center" wrapText="1"/>
    </xf>
    <xf numFmtId="0" fontId="27" fillId="0" borderId="163" xfId="67" applyFont="1" applyFill="1" applyBorder="1" applyAlignment="1">
      <alignment horizontal="center" vertical="center" wrapText="1"/>
    </xf>
    <xf numFmtId="0" fontId="27" fillId="0" borderId="164" xfId="67" applyFont="1" applyFill="1" applyBorder="1" applyAlignment="1">
      <alignment horizontal="center" vertical="center" wrapText="1"/>
    </xf>
    <xf numFmtId="0" fontId="27" fillId="0" borderId="136" xfId="67" applyFont="1" applyFill="1" applyBorder="1" applyAlignment="1">
      <alignment horizontal="center" vertical="center" wrapText="1"/>
    </xf>
    <xf numFmtId="0" fontId="27" fillId="0" borderId="127" xfId="67" applyFont="1" applyFill="1" applyBorder="1" applyAlignment="1">
      <alignment horizontal="center" vertical="center" wrapText="1"/>
    </xf>
    <xf numFmtId="0" fontId="27" fillId="0" borderId="137" xfId="67" applyFont="1" applyFill="1" applyBorder="1" applyAlignment="1">
      <alignment horizontal="center" vertical="center" wrapText="1"/>
    </xf>
    <xf numFmtId="0" fontId="23" fillId="0" borderId="160" xfId="67" applyFont="1" applyFill="1" applyBorder="1" applyAlignment="1">
      <alignment horizontal="left" vertical="center" wrapText="1"/>
    </xf>
    <xf numFmtId="0" fontId="23" fillId="0" borderId="162" xfId="67" applyFont="1" applyFill="1" applyBorder="1" applyAlignment="1">
      <alignment horizontal="left" vertical="center" wrapText="1"/>
    </xf>
    <xf numFmtId="49" fontId="40" fillId="0" borderId="10" xfId="67" applyNumberFormat="1" applyFont="1" applyFill="1" applyBorder="1" applyAlignment="1">
      <alignment horizontal="center" vertical="center" wrapText="1"/>
    </xf>
    <xf numFmtId="49" fontId="40" fillId="0" borderId="22" xfId="67" applyNumberFormat="1" applyFont="1" applyFill="1" applyBorder="1" applyAlignment="1">
      <alignment horizontal="center" vertical="center" wrapText="1"/>
    </xf>
    <xf numFmtId="49" fontId="40" fillId="0" borderId="13" xfId="67" applyNumberFormat="1" applyFont="1" applyFill="1" applyBorder="1" applyAlignment="1">
      <alignment horizontal="center" vertical="center" wrapText="1"/>
    </xf>
    <xf numFmtId="49" fontId="40" fillId="0" borderId="14" xfId="67" applyNumberFormat="1" applyFont="1" applyFill="1" applyBorder="1" applyAlignment="1">
      <alignment horizontal="center" vertical="center" wrapText="1"/>
    </xf>
    <xf numFmtId="49" fontId="40" fillId="0" borderId="15" xfId="67" applyNumberFormat="1" applyFont="1" applyFill="1" applyBorder="1" applyAlignment="1">
      <alignment horizontal="center" vertical="center" wrapText="1"/>
    </xf>
    <xf numFmtId="49" fontId="40" fillId="0" borderId="27" xfId="67" applyNumberFormat="1" applyFont="1" applyFill="1" applyBorder="1" applyAlignment="1">
      <alignment horizontal="center" vertical="center" wrapText="1"/>
    </xf>
    <xf numFmtId="49" fontId="40" fillId="0" borderId="17" xfId="67" applyNumberFormat="1" applyFont="1" applyFill="1" applyBorder="1" applyAlignment="1">
      <alignment horizontal="center" vertical="center" wrapText="1"/>
    </xf>
    <xf numFmtId="0" fontId="40" fillId="0" borderId="19" xfId="67" applyFont="1" applyFill="1" applyBorder="1" applyAlignment="1">
      <alignment horizontal="center" vertical="center" wrapText="1"/>
    </xf>
    <xf numFmtId="0" fontId="40" fillId="0" borderId="29" xfId="67" applyFont="1" applyFill="1" applyBorder="1" applyAlignment="1">
      <alignment horizontal="center" vertical="center" wrapText="1"/>
    </xf>
    <xf numFmtId="0" fontId="23" fillId="0" borderId="13" xfId="67" applyFont="1" applyFill="1" applyBorder="1" applyAlignment="1">
      <alignment horizontal="left" vertical="center" wrapText="1"/>
    </xf>
    <xf numFmtId="0" fontId="37" fillId="0" borderId="14" xfId="67" applyFont="1" applyFill="1" applyBorder="1" applyAlignment="1">
      <alignment horizontal="left" vertical="center" wrapText="1"/>
    </xf>
    <xf numFmtId="0" fontId="37" fillId="0" borderId="15" xfId="67" applyFont="1" applyFill="1" applyBorder="1" applyAlignment="1">
      <alignment horizontal="left" vertical="center" wrapText="1"/>
    </xf>
    <xf numFmtId="0" fontId="23" fillId="0" borderId="13" xfId="0" applyFont="1" applyFill="1" applyBorder="1" applyAlignment="1">
      <alignment horizontal="left" wrapText="1"/>
    </xf>
    <xf numFmtId="0" fontId="49" fillId="0" borderId="14" xfId="0" applyFont="1" applyFill="1" applyBorder="1" applyAlignment="1">
      <alignment horizontal="left" wrapText="1"/>
    </xf>
    <xf numFmtId="0" fontId="49" fillId="0" borderId="15" xfId="0" applyFont="1" applyFill="1" applyBorder="1" applyAlignment="1">
      <alignment horizontal="left" wrapText="1"/>
    </xf>
    <xf numFmtId="0" fontId="42" fillId="0" borderId="26" xfId="67" applyFont="1" applyFill="1" applyBorder="1" applyAlignment="1">
      <alignment horizontal="center" vertical="center" wrapText="1"/>
    </xf>
    <xf numFmtId="0" fontId="42" fillId="0" borderId="23" xfId="67" applyFont="1" applyFill="1" applyBorder="1" applyAlignment="1">
      <alignment horizontal="center" vertical="center" wrapText="1"/>
    </xf>
    <xf numFmtId="0" fontId="37" fillId="0" borderId="38" xfId="67" applyFont="1" applyFill="1" applyBorder="1" applyAlignment="1">
      <alignment horizontal="left" vertical="center" wrapText="1"/>
    </xf>
    <xf numFmtId="0" fontId="37" fillId="0" borderId="32" xfId="67" applyFont="1" applyFill="1" applyBorder="1" applyAlignment="1">
      <alignment horizontal="left" vertical="center" wrapText="1"/>
    </xf>
    <xf numFmtId="0" fontId="37" fillId="0" borderId="39" xfId="67" applyFont="1" applyFill="1" applyBorder="1" applyAlignment="1">
      <alignment horizontal="left" vertical="center" wrapText="1"/>
    </xf>
    <xf numFmtId="0" fontId="37" fillId="0" borderId="13" xfId="67" applyFont="1" applyFill="1" applyBorder="1" applyAlignment="1">
      <alignment horizontal="left" vertical="center" wrapText="1"/>
    </xf>
    <xf numFmtId="4" fontId="25" fillId="0" borderId="371" xfId="108" applyNumberFormat="1" applyFont="1" applyFill="1" applyBorder="1" applyAlignment="1">
      <alignment horizontal="center" vertical="center" wrapText="1"/>
    </xf>
    <xf numFmtId="4" fontId="25" fillId="0" borderId="418" xfId="108" applyNumberFormat="1" applyFont="1" applyFill="1" applyBorder="1" applyAlignment="1">
      <alignment horizontal="center" vertical="center" wrapText="1"/>
    </xf>
    <xf numFmtId="4" fontId="40" fillId="0" borderId="19" xfId="108" applyNumberFormat="1" applyFont="1" applyFill="1" applyBorder="1" applyAlignment="1">
      <alignment horizontal="center" vertical="center" wrapText="1"/>
    </xf>
    <xf numFmtId="4" fontId="40" fillId="0" borderId="29" xfId="108" applyNumberFormat="1" applyFont="1" applyFill="1" applyBorder="1" applyAlignment="1">
      <alignment horizontal="center" vertical="center" wrapText="1"/>
    </xf>
    <xf numFmtId="0" fontId="26" fillId="0" borderId="13" xfId="67" applyFont="1" applyFill="1" applyBorder="1" applyAlignment="1">
      <alignment horizontal="left" vertical="center" wrapText="1"/>
    </xf>
    <xf numFmtId="3" fontId="25" fillId="0" borderId="19" xfId="108" applyNumberFormat="1" applyFont="1" applyFill="1" applyBorder="1" applyAlignment="1">
      <alignment horizontal="center" wrapText="1"/>
    </xf>
    <xf numFmtId="3" fontId="25" fillId="0" borderId="29" xfId="108" applyNumberFormat="1" applyFont="1" applyFill="1" applyBorder="1" applyAlignment="1">
      <alignment horizontal="center" wrapText="1"/>
    </xf>
    <xf numFmtId="0" fontId="26" fillId="0" borderId="210" xfId="67" applyFont="1" applyFill="1" applyBorder="1" applyAlignment="1">
      <alignment horizontal="left" vertical="center" wrapText="1"/>
    </xf>
    <xf numFmtId="0" fontId="37" fillId="0" borderId="224" xfId="67" applyFont="1" applyFill="1" applyBorder="1" applyAlignment="1">
      <alignment horizontal="left" vertical="center" wrapText="1"/>
    </xf>
    <xf numFmtId="0" fontId="37" fillId="0" borderId="212" xfId="67" applyFont="1" applyFill="1" applyBorder="1" applyAlignment="1">
      <alignment horizontal="left" vertical="center" wrapText="1"/>
    </xf>
    <xf numFmtId="0" fontId="26" fillId="0" borderId="389" xfId="67" applyFont="1" applyFill="1" applyBorder="1" applyAlignment="1">
      <alignment horizontal="center" vertical="center" wrapText="1"/>
    </xf>
    <xf numFmtId="0" fontId="26" fillId="0" borderId="390" xfId="67" applyFont="1" applyFill="1" applyBorder="1" applyAlignment="1">
      <alignment horizontal="center" vertical="center" wrapText="1"/>
    </xf>
    <xf numFmtId="0" fontId="26" fillId="0" borderId="391" xfId="67" applyFont="1" applyFill="1" applyBorder="1" applyAlignment="1">
      <alignment horizontal="center" vertical="center" wrapText="1"/>
    </xf>
    <xf numFmtId="2" fontId="26" fillId="0" borderId="180" xfId="163" applyNumberFormat="1" applyFont="1" applyFill="1" applyBorder="1" applyAlignment="1">
      <alignment horizontal="left" vertical="center"/>
    </xf>
    <xf numFmtId="2" fontId="26" fillId="0" borderId="181" xfId="163" applyNumberFormat="1" applyFont="1" applyFill="1" applyBorder="1" applyAlignment="1">
      <alignment horizontal="left" vertical="center"/>
    </xf>
    <xf numFmtId="2" fontId="26" fillId="0" borderId="400" xfId="163" applyNumberFormat="1" applyFont="1" applyFill="1" applyBorder="1" applyAlignment="1">
      <alignment horizontal="left" vertical="center"/>
    </xf>
    <xf numFmtId="49" fontId="40" fillId="0" borderId="19" xfId="67" applyNumberFormat="1" applyFont="1" applyFill="1" applyBorder="1" applyAlignment="1">
      <alignment horizontal="center" vertical="center" wrapText="1"/>
    </xf>
    <xf numFmtId="49" fontId="40" fillId="0" borderId="29" xfId="67" applyNumberFormat="1" applyFont="1" applyFill="1" applyBorder="1" applyAlignment="1">
      <alignment horizontal="center" vertical="center" wrapText="1"/>
    </xf>
    <xf numFmtId="0" fontId="96" fillId="36" borderId="0" xfId="0" applyFont="1" applyFill="1" applyAlignment="1">
      <alignment horizontal="center" vertical="center"/>
    </xf>
    <xf numFmtId="0" fontId="216" fillId="43" borderId="420" xfId="0" applyFont="1" applyFill="1" applyBorder="1" applyAlignment="1">
      <alignment horizontal="center" vertical="center"/>
    </xf>
    <xf numFmtId="0" fontId="216" fillId="43" borderId="420" xfId="0" applyFont="1" applyFill="1" applyBorder="1" applyAlignment="1">
      <alignment horizontal="center" vertical="center" wrapText="1"/>
    </xf>
    <xf numFmtId="0" fontId="162" fillId="43" borderId="0" xfId="0" applyFont="1" applyFill="1" applyBorder="1" applyAlignment="1">
      <alignment horizontal="center" vertical="center"/>
    </xf>
    <xf numFmtId="0" fontId="162" fillId="43" borderId="460" xfId="0" applyFont="1" applyFill="1" applyBorder="1" applyAlignment="1">
      <alignment horizontal="left" vertical="center"/>
    </xf>
    <xf numFmtId="0" fontId="162" fillId="43" borderId="446" xfId="0" applyFont="1" applyFill="1" applyBorder="1" applyAlignment="1">
      <alignment horizontal="left" vertical="center"/>
    </xf>
    <xf numFmtId="0" fontId="162" fillId="43" borderId="455" xfId="0" applyFont="1" applyFill="1" applyBorder="1" applyAlignment="1">
      <alignment horizontal="center" vertical="center"/>
    </xf>
    <xf numFmtId="0" fontId="92" fillId="43" borderId="421" xfId="0" applyFont="1" applyFill="1" applyBorder="1" applyAlignment="1">
      <alignment horizontal="center" vertical="center"/>
    </xf>
    <xf numFmtId="0" fontId="92" fillId="43" borderId="226" xfId="0" applyFont="1" applyFill="1" applyBorder="1" applyAlignment="1">
      <alignment horizontal="center" vertical="center"/>
    </xf>
    <xf numFmtId="0" fontId="92" fillId="43" borderId="422" xfId="0" applyFont="1" applyFill="1" applyBorder="1" applyAlignment="1">
      <alignment horizontal="center" vertical="center"/>
    </xf>
    <xf numFmtId="0" fontId="46" fillId="29" borderId="0" xfId="0" applyFont="1" applyFill="1" applyAlignment="1">
      <alignment horizontal="center" vertical="center"/>
    </xf>
    <xf numFmtId="4" fontId="40" fillId="45" borderId="11" xfId="108" applyNumberFormat="1" applyFont="1" applyFill="1" applyBorder="1" applyAlignment="1">
      <alignment horizontal="center" vertical="center" wrapText="1"/>
    </xf>
    <xf numFmtId="4" fontId="40" fillId="45" borderId="22" xfId="108" applyNumberFormat="1" applyFont="1" applyFill="1" applyBorder="1" applyAlignment="1">
      <alignment horizontal="center" vertical="center" wrapText="1"/>
    </xf>
    <xf numFmtId="0" fontId="40" fillId="45" borderId="29" xfId="67" applyFont="1" applyFill="1" applyBorder="1" applyAlignment="1">
      <alignment horizontal="center" vertical="center" wrapText="1"/>
    </xf>
    <xf numFmtId="0" fontId="40" fillId="45" borderId="25" xfId="67" applyFont="1" applyFill="1" applyBorder="1" applyAlignment="1">
      <alignment horizontal="center" vertical="center" wrapText="1"/>
    </xf>
    <xf numFmtId="0" fontId="8" fillId="44" borderId="10" xfId="52" applyFont="1" applyFill="1" applyBorder="1" applyAlignment="1">
      <alignment horizontal="center" vertical="center"/>
    </xf>
    <xf numFmtId="0" fontId="8" fillId="44" borderId="12" xfId="52" applyFont="1" applyFill="1" applyBorder="1" applyAlignment="1">
      <alignment horizontal="center" vertical="center"/>
    </xf>
    <xf numFmtId="0" fontId="26" fillId="43" borderId="12" xfId="67" applyFont="1" applyFill="1" applyBorder="1" applyAlignment="1">
      <alignment horizontal="left" vertical="center" wrapText="1"/>
    </xf>
    <xf numFmtId="0" fontId="37" fillId="43" borderId="12" xfId="67" applyFont="1" applyFill="1" applyBorder="1" applyAlignment="1">
      <alignment horizontal="left" vertical="center" wrapText="1"/>
    </xf>
    <xf numFmtId="4" fontId="40" fillId="46" borderId="28" xfId="108" applyNumberFormat="1" applyFont="1" applyFill="1" applyBorder="1" applyAlignment="1">
      <alignment horizontal="center" vertical="center" wrapText="1"/>
    </xf>
    <xf numFmtId="4" fontId="40" fillId="46" borderId="26" xfId="108" applyNumberFormat="1" applyFont="1" applyFill="1" applyBorder="1" applyAlignment="1">
      <alignment horizontal="center" vertical="center" wrapText="1"/>
    </xf>
    <xf numFmtId="4" fontId="40" fillId="45" borderId="29" xfId="108" applyNumberFormat="1" applyFont="1" applyFill="1" applyBorder="1" applyAlignment="1">
      <alignment horizontal="center" vertical="center" wrapText="1"/>
    </xf>
    <xf numFmtId="4" fontId="40" fillId="45" borderId="25" xfId="108" applyNumberFormat="1" applyFont="1" applyFill="1" applyBorder="1" applyAlignment="1">
      <alignment horizontal="center" vertical="center" wrapText="1"/>
    </xf>
    <xf numFmtId="49" fontId="40" fillId="45" borderId="26" xfId="67" applyNumberFormat="1" applyFont="1" applyFill="1" applyBorder="1" applyAlignment="1">
      <alignment horizontal="center" vertical="center" wrapText="1"/>
    </xf>
    <xf numFmtId="49" fontId="40" fillId="45" borderId="23" xfId="67" applyNumberFormat="1" applyFont="1" applyFill="1" applyBorder="1" applyAlignment="1">
      <alignment horizontal="center" vertical="center" wrapText="1"/>
    </xf>
    <xf numFmtId="49" fontId="40" fillId="45" borderId="30" xfId="67" applyNumberFormat="1" applyFont="1" applyFill="1" applyBorder="1" applyAlignment="1">
      <alignment horizontal="center" vertical="center" wrapText="1"/>
    </xf>
    <xf numFmtId="0" fontId="171" fillId="29" borderId="0" xfId="0" applyFont="1" applyFill="1" applyAlignment="1">
      <alignment horizontal="center" vertical="center" wrapText="1"/>
    </xf>
    <xf numFmtId="49" fontId="83" fillId="0" borderId="430" xfId="0" applyNumberFormat="1" applyFont="1" applyFill="1" applyBorder="1" applyAlignment="1">
      <alignment horizontal="center" vertical="top" wrapText="1"/>
    </xf>
    <xf numFmtId="49" fontId="83" fillId="0" borderId="427" xfId="0" applyNumberFormat="1" applyFont="1" applyFill="1" applyBorder="1" applyAlignment="1">
      <alignment horizontal="center" vertical="top" wrapText="1"/>
    </xf>
    <xf numFmtId="0" fontId="3" fillId="0" borderId="417" xfId="0" applyFont="1" applyBorder="1" applyAlignment="1">
      <alignment horizontal="center" vertical="center"/>
    </xf>
    <xf numFmtId="49" fontId="83" fillId="0" borderId="430" xfId="0" applyNumberFormat="1" applyFont="1" applyBorder="1" applyAlignment="1">
      <alignment horizontal="center" vertical="top" wrapText="1"/>
    </xf>
    <xf numFmtId="49" fontId="83" fillId="0" borderId="427" xfId="0" applyNumberFormat="1" applyFont="1" applyBorder="1" applyAlignment="1">
      <alignment horizontal="center" vertical="top" wrapText="1"/>
    </xf>
    <xf numFmtId="0" fontId="83" fillId="34" borderId="378" xfId="0" applyFont="1" applyFill="1" applyBorder="1" applyAlignment="1">
      <alignment horizontal="left"/>
    </xf>
    <xf numFmtId="0" fontId="83" fillId="34" borderId="393" xfId="0" applyFont="1" applyFill="1" applyBorder="1" applyAlignment="1">
      <alignment horizontal="left"/>
    </xf>
    <xf numFmtId="0" fontId="83" fillId="34" borderId="0" xfId="0" applyFont="1" applyFill="1" applyBorder="1" applyAlignment="1">
      <alignment horizontal="left"/>
    </xf>
    <xf numFmtId="0" fontId="83" fillId="34" borderId="374" xfId="0" applyFont="1" applyFill="1" applyBorder="1" applyAlignment="1">
      <alignment horizontal="left"/>
    </xf>
    <xf numFmtId="0" fontId="83" fillId="33" borderId="393" xfId="0" applyFont="1" applyFill="1" applyBorder="1" applyAlignment="1">
      <alignment horizontal="left"/>
    </xf>
    <xf numFmtId="0" fontId="83" fillId="33" borderId="0" xfId="0" applyFont="1" applyFill="1" applyBorder="1" applyAlignment="1">
      <alignment horizontal="left"/>
    </xf>
    <xf numFmtId="0" fontId="83" fillId="33" borderId="374" xfId="0" applyFont="1" applyFill="1" applyBorder="1" applyAlignment="1">
      <alignment horizontal="left"/>
    </xf>
    <xf numFmtId="0" fontId="109" fillId="28" borderId="277" xfId="65" applyFont="1" applyFill="1" applyBorder="1" applyAlignment="1">
      <alignment horizontal="center" vertical="center"/>
    </xf>
    <xf numFmtId="0" fontId="109" fillId="28" borderId="378" xfId="65" applyFont="1" applyFill="1" applyBorder="1" applyAlignment="1">
      <alignment horizontal="center" vertical="center"/>
    </xf>
    <xf numFmtId="171" fontId="97" fillId="0" borderId="378" xfId="52" applyNumberFormat="1" applyFont="1" applyFill="1" applyBorder="1" applyAlignment="1">
      <alignment horizontal="left" vertical="center" wrapText="1"/>
    </xf>
    <xf numFmtId="0" fontId="83" fillId="35" borderId="380" xfId="0" applyFont="1" applyFill="1" applyBorder="1" applyAlignment="1">
      <alignment horizontal="left"/>
    </xf>
    <xf numFmtId="0" fontId="83" fillId="35" borderId="379" xfId="0" applyFont="1" applyFill="1" applyBorder="1" applyAlignment="1">
      <alignment horizontal="left"/>
    </xf>
    <xf numFmtId="0" fontId="83" fillId="35" borderId="396" xfId="0" applyFont="1" applyFill="1" applyBorder="1" applyAlignment="1">
      <alignment horizontal="left"/>
    </xf>
    <xf numFmtId="0" fontId="83" fillId="36" borderId="378" xfId="0" applyFont="1" applyFill="1" applyBorder="1" applyAlignment="1">
      <alignment horizontal="center"/>
    </xf>
    <xf numFmtId="0" fontId="83" fillId="36" borderId="389" xfId="0" applyFont="1" applyFill="1" applyBorder="1" applyAlignment="1">
      <alignment horizontal="center"/>
    </xf>
    <xf numFmtId="0" fontId="83" fillId="36" borderId="390" xfId="0" applyFont="1" applyFill="1" applyBorder="1" applyAlignment="1">
      <alignment horizontal="center"/>
    </xf>
    <xf numFmtId="0" fontId="118" fillId="40" borderId="0" xfId="0" applyFont="1" applyFill="1" applyBorder="1" applyAlignment="1">
      <alignment horizontal="center"/>
    </xf>
    <xf numFmtId="0" fontId="82" fillId="53" borderId="380" xfId="0" applyFont="1" applyFill="1" applyBorder="1" applyAlignment="1">
      <alignment horizontal="left" vertical="center" wrapText="1"/>
    </xf>
    <xf numFmtId="0" fontId="82" fillId="53" borderId="379" xfId="0" applyFont="1" applyFill="1" applyBorder="1" applyAlignment="1">
      <alignment horizontal="left" vertical="center" wrapText="1"/>
    </xf>
    <xf numFmtId="0" fontId="82" fillId="53" borderId="0" xfId="0" applyFont="1" applyFill="1" applyBorder="1" applyAlignment="1">
      <alignment horizontal="left" vertical="top" wrapText="1" shrinkToFit="1"/>
    </xf>
    <xf numFmtId="0" fontId="85" fillId="53" borderId="0" xfId="0" applyFont="1" applyFill="1" applyBorder="1" applyAlignment="1">
      <alignment horizontal="left" vertical="top"/>
    </xf>
    <xf numFmtId="0" fontId="97" fillId="53" borderId="0" xfId="0" applyFont="1" applyFill="1" applyBorder="1" applyAlignment="1">
      <alignment horizontal="left" vertical="top"/>
    </xf>
    <xf numFmtId="0" fontId="82" fillId="53" borderId="0" xfId="0" applyFont="1" applyFill="1" applyBorder="1" applyAlignment="1">
      <alignment horizontal="left" vertical="top"/>
    </xf>
    <xf numFmtId="0" fontId="97" fillId="53" borderId="168" xfId="0" applyFont="1" applyFill="1" applyBorder="1" applyAlignment="1">
      <alignment horizontal="left" vertical="top"/>
    </xf>
    <xf numFmtId="0" fontId="82" fillId="53" borderId="378" xfId="0" applyFont="1" applyFill="1" applyBorder="1" applyAlignment="1">
      <alignment horizontal="left" vertical="center" wrapText="1"/>
    </xf>
    <xf numFmtId="0" fontId="82" fillId="53" borderId="389" xfId="0" applyFont="1" applyFill="1" applyBorder="1" applyAlignment="1">
      <alignment horizontal="left" vertical="center" wrapText="1"/>
    </xf>
    <xf numFmtId="0" fontId="101" fillId="0" borderId="378" xfId="0" applyFont="1" applyFill="1" applyBorder="1" applyAlignment="1">
      <alignment horizontal="left" vertical="center" wrapText="1"/>
    </xf>
    <xf numFmtId="0" fontId="101" fillId="0" borderId="389" xfId="0" applyFont="1" applyFill="1" applyBorder="1" applyAlignment="1">
      <alignment horizontal="left" vertical="center" wrapText="1"/>
    </xf>
    <xf numFmtId="0" fontId="207" fillId="53" borderId="0" xfId="0" applyFont="1" applyFill="1" applyBorder="1" applyAlignment="1">
      <alignment horizontal="left" vertical="top"/>
    </xf>
    <xf numFmtId="0" fontId="97" fillId="53" borderId="379" xfId="0" applyFont="1" applyFill="1" applyBorder="1" applyAlignment="1">
      <alignment horizontal="left" vertical="top"/>
    </xf>
    <xf numFmtId="0" fontId="97" fillId="53" borderId="168" xfId="0" applyFont="1" applyFill="1" applyBorder="1" applyAlignment="1">
      <alignment horizontal="left" vertical="top" wrapText="1"/>
    </xf>
    <xf numFmtId="0" fontId="82" fillId="0" borderId="378" xfId="0" applyFont="1" applyFill="1" applyBorder="1" applyAlignment="1">
      <alignment horizontal="left" vertical="top" wrapText="1"/>
    </xf>
    <xf numFmtId="0" fontId="82" fillId="0" borderId="389" xfId="0" applyFont="1" applyFill="1" applyBorder="1" applyAlignment="1">
      <alignment horizontal="left" vertical="top" wrapText="1"/>
    </xf>
    <xf numFmtId="0" fontId="97" fillId="53" borderId="378" xfId="0" applyFont="1" applyFill="1" applyBorder="1" applyAlignment="1">
      <alignment horizontal="left" vertical="top"/>
    </xf>
    <xf numFmtId="0" fontId="97" fillId="53" borderId="389" xfId="0" applyFont="1" applyFill="1" applyBorder="1" applyAlignment="1">
      <alignment horizontal="left" vertical="top"/>
    </xf>
    <xf numFmtId="0" fontId="85" fillId="53" borderId="0" xfId="0" applyFont="1" applyFill="1" applyBorder="1" applyAlignment="1">
      <alignment horizontal="left" vertical="top" wrapText="1"/>
    </xf>
    <xf numFmtId="0" fontId="85" fillId="53" borderId="379" xfId="0" applyFont="1" applyFill="1" applyBorder="1" applyAlignment="1">
      <alignment horizontal="left" vertical="center" wrapText="1"/>
    </xf>
    <xf numFmtId="0" fontId="97" fillId="53" borderId="0" xfId="0" applyFont="1" applyFill="1" applyBorder="1" applyAlignment="1">
      <alignment horizontal="left" vertical="top" wrapText="1"/>
    </xf>
    <xf numFmtId="0" fontId="97" fillId="53" borderId="379" xfId="0" applyFont="1" applyFill="1" applyBorder="1" applyAlignment="1">
      <alignment horizontal="left" vertical="top" wrapText="1"/>
    </xf>
    <xf numFmtId="0" fontId="82" fillId="53" borderId="378" xfId="0" applyFont="1" applyFill="1" applyBorder="1" applyAlignment="1">
      <alignment horizontal="left" vertical="top" wrapText="1"/>
    </xf>
    <xf numFmtId="0" fontId="82" fillId="53" borderId="389" xfId="0" applyFont="1" applyFill="1" applyBorder="1" applyAlignment="1">
      <alignment horizontal="left" vertical="top" wrapText="1"/>
    </xf>
    <xf numFmtId="0" fontId="82" fillId="53" borderId="390" xfId="0" applyFont="1" applyFill="1" applyBorder="1" applyAlignment="1">
      <alignment horizontal="left" vertical="center" wrapText="1"/>
    </xf>
    <xf numFmtId="0" fontId="85" fillId="53" borderId="168" xfId="0" applyFont="1" applyFill="1" applyBorder="1" applyAlignment="1">
      <alignment horizontal="left" vertical="top" wrapText="1"/>
    </xf>
    <xf numFmtId="0" fontId="85" fillId="53" borderId="379" xfId="0" applyFont="1" applyFill="1" applyBorder="1" applyAlignment="1">
      <alignment horizontal="left" vertical="top"/>
    </xf>
    <xf numFmtId="0" fontId="82" fillId="53" borderId="0" xfId="0" applyFont="1" applyFill="1" applyBorder="1" applyAlignment="1">
      <alignment horizontal="left" vertical="top" wrapText="1"/>
    </xf>
    <xf numFmtId="0" fontId="118" fillId="40" borderId="379" xfId="0" applyFont="1" applyFill="1" applyBorder="1" applyAlignment="1">
      <alignment horizontal="center"/>
    </xf>
    <xf numFmtId="0" fontId="85" fillId="53" borderId="168" xfId="0" applyFont="1" applyFill="1" applyBorder="1" applyAlignment="1">
      <alignment horizontal="left" vertical="top"/>
    </xf>
    <xf numFmtId="0" fontId="118" fillId="40" borderId="0" xfId="0" applyFont="1" applyFill="1" applyAlignment="1">
      <alignment horizontal="center" vertical="center"/>
    </xf>
    <xf numFmtId="0" fontId="203" fillId="52" borderId="378" xfId="54" applyFont="1" applyFill="1" applyBorder="1" applyAlignment="1">
      <alignment horizontal="center" vertical="top" wrapText="1"/>
    </xf>
    <xf numFmtId="0" fontId="203" fillId="52" borderId="389" xfId="54" applyFont="1" applyFill="1" applyBorder="1" applyAlignment="1">
      <alignment horizontal="left" vertical="center" wrapText="1"/>
    </xf>
    <xf numFmtId="0" fontId="203" fillId="52" borderId="391" xfId="54" applyFont="1" applyFill="1" applyBorder="1" applyAlignment="1">
      <alignment horizontal="left" vertical="center" wrapText="1"/>
    </xf>
    <xf numFmtId="0" fontId="118" fillId="40" borderId="0" xfId="0" applyFont="1" applyFill="1" applyAlignment="1">
      <alignment horizontal="center" wrapText="1"/>
    </xf>
    <xf numFmtId="0" fontId="203" fillId="52" borderId="378" xfId="54" applyFont="1" applyFill="1" applyBorder="1" applyAlignment="1">
      <alignment horizontal="left" vertical="top" wrapText="1"/>
    </xf>
    <xf numFmtId="0" fontId="125" fillId="0" borderId="226" xfId="0" applyFont="1" applyFill="1" applyBorder="1" applyAlignment="1">
      <alignment horizontal="center" wrapText="1"/>
    </xf>
    <xf numFmtId="0" fontId="125" fillId="0" borderId="433" xfId="0" applyFont="1" applyFill="1" applyBorder="1" applyAlignment="1">
      <alignment horizontal="center" wrapText="1"/>
    </xf>
    <xf numFmtId="0" fontId="143" fillId="35" borderId="0" xfId="0" applyFont="1" applyFill="1" applyBorder="1" applyAlignment="1">
      <alignment horizontal="center" vertical="center"/>
    </xf>
    <xf numFmtId="0" fontId="174" fillId="0" borderId="226" xfId="0" applyFont="1" applyFill="1" applyBorder="1" applyAlignment="1">
      <alignment horizontal="center" vertical="center" wrapText="1"/>
    </xf>
    <xf numFmtId="0" fontId="174" fillId="0" borderId="188" xfId="0" applyFont="1" applyFill="1" applyBorder="1" applyAlignment="1">
      <alignment horizontal="center" vertical="center" wrapText="1"/>
    </xf>
    <xf numFmtId="0" fontId="174" fillId="0" borderId="81" xfId="0" applyFont="1" applyFill="1" applyBorder="1" applyAlignment="1">
      <alignment horizontal="center" vertical="center" wrapText="1"/>
    </xf>
    <xf numFmtId="0" fontId="169" fillId="0" borderId="211" xfId="0" applyFont="1" applyBorder="1" applyAlignment="1">
      <alignment vertical="center" wrapText="1"/>
    </xf>
    <xf numFmtId="0" fontId="142" fillId="0" borderId="225" xfId="0" applyFont="1" applyFill="1" applyBorder="1" applyAlignment="1">
      <alignment horizontal="center" vertical="center" wrapText="1"/>
    </xf>
    <xf numFmtId="0" fontId="142" fillId="0" borderId="226" xfId="0" applyFont="1" applyFill="1" applyBorder="1" applyAlignment="1">
      <alignment horizontal="center" vertical="center" wrapText="1"/>
    </xf>
    <xf numFmtId="0" fontId="142" fillId="0" borderId="188" xfId="0" applyFont="1" applyFill="1" applyBorder="1" applyAlignment="1">
      <alignment horizontal="center" vertical="center" wrapText="1"/>
    </xf>
    <xf numFmtId="0" fontId="142" fillId="0" borderId="211" xfId="0" applyFont="1" applyFill="1" applyBorder="1" applyAlignment="1">
      <alignment vertical="center" wrapText="1"/>
    </xf>
    <xf numFmtId="0" fontId="174" fillId="0" borderId="450" xfId="0" applyFont="1" applyFill="1" applyBorder="1" applyAlignment="1">
      <alignment horizontal="center" vertical="center" wrapText="1"/>
    </xf>
    <xf numFmtId="0" fontId="174" fillId="0" borderId="152" xfId="0" applyFont="1" applyFill="1" applyBorder="1" applyAlignment="1">
      <alignment horizontal="center" vertical="center" wrapText="1"/>
    </xf>
  </cellXfs>
  <cellStyles count="24769">
    <cellStyle name="??????? 2" xfId="24700"/>
    <cellStyle name="20 % – Zvýraznění1" xfId="1"/>
    <cellStyle name="20 % – Zvýraznění2" xfId="2"/>
    <cellStyle name="20 % – Zvýraznění3" xfId="3"/>
    <cellStyle name="20 % – Zvýraznění4" xfId="4"/>
    <cellStyle name="20 % – Zvýraznění5" xfId="5"/>
    <cellStyle name="20 % – Zvýraznění6" xfId="6"/>
    <cellStyle name="20% — акцент1" xfId="24736" builtinId="30" customBuiltin="1"/>
    <cellStyle name="20% - Акцент1 10" xfId="300"/>
    <cellStyle name="20% - Акцент1 10 10" xfId="301"/>
    <cellStyle name="20% - Акцент1 10 10 2" xfId="7101"/>
    <cellStyle name="20% - Акцент1 10 10 3" xfId="11057"/>
    <cellStyle name="20% - Акцент1 10 10 4" xfId="13037"/>
    <cellStyle name="20% - Акцент1 10 11" xfId="7100"/>
    <cellStyle name="20% - Акцент1 10 12" xfId="11058"/>
    <cellStyle name="20% - Акцент1 10 13" xfId="13038"/>
    <cellStyle name="20% - Акцент1 10 2" xfId="302"/>
    <cellStyle name="20% - Акцент1 10 2 2" xfId="7102"/>
    <cellStyle name="20% - Акцент1 10 2 3" xfId="11056"/>
    <cellStyle name="20% - Акцент1 10 2 4" xfId="13036"/>
    <cellStyle name="20% - Акцент1 10 3" xfId="303"/>
    <cellStyle name="20% - Акцент1 10 3 2" xfId="7103"/>
    <cellStyle name="20% - Акцент1 10 3 3" xfId="11055"/>
    <cellStyle name="20% - Акцент1 10 3 4" xfId="13035"/>
    <cellStyle name="20% - Акцент1 10 4" xfId="304"/>
    <cellStyle name="20% - Акцент1 10 4 2" xfId="7104"/>
    <cellStyle name="20% - Акцент1 10 4 3" xfId="11054"/>
    <cellStyle name="20% - Акцент1 10 4 4" xfId="13034"/>
    <cellStyle name="20% - Акцент1 10 5" xfId="305"/>
    <cellStyle name="20% - Акцент1 10 5 2" xfId="7105"/>
    <cellStyle name="20% - Акцент1 10 5 3" xfId="11053"/>
    <cellStyle name="20% - Акцент1 10 5 4" xfId="13033"/>
    <cellStyle name="20% - Акцент1 10 6" xfId="306"/>
    <cellStyle name="20% - Акцент1 10 6 2" xfId="7106"/>
    <cellStyle name="20% - Акцент1 10 6 3" xfId="11052"/>
    <cellStyle name="20% - Акцент1 10 6 4" xfId="13032"/>
    <cellStyle name="20% - Акцент1 10 7" xfId="307"/>
    <cellStyle name="20% - Акцент1 10 7 2" xfId="7107"/>
    <cellStyle name="20% - Акцент1 10 7 3" xfId="11051"/>
    <cellStyle name="20% - Акцент1 10 7 4" xfId="13031"/>
    <cellStyle name="20% - Акцент1 10 8" xfId="308"/>
    <cellStyle name="20% - Акцент1 10 8 2" xfId="7108"/>
    <cellStyle name="20% - Акцент1 10 8 3" xfId="11050"/>
    <cellStyle name="20% - Акцент1 10 8 4" xfId="13030"/>
    <cellStyle name="20% - Акцент1 10 9" xfId="309"/>
    <cellStyle name="20% - Акцент1 10 9 2" xfId="7109"/>
    <cellStyle name="20% - Акцент1 10 9 3" xfId="11049"/>
    <cellStyle name="20% - Акцент1 10 9 4" xfId="13029"/>
    <cellStyle name="20% - Акцент1 11" xfId="310"/>
    <cellStyle name="20% - Акцент1 11 10" xfId="311"/>
    <cellStyle name="20% - Акцент1 11 10 2" xfId="7111"/>
    <cellStyle name="20% - Акцент1 11 10 3" xfId="11047"/>
    <cellStyle name="20% - Акцент1 11 10 4" xfId="13027"/>
    <cellStyle name="20% - Акцент1 11 11" xfId="7110"/>
    <cellStyle name="20% - Акцент1 11 12" xfId="11048"/>
    <cellStyle name="20% - Акцент1 11 13" xfId="13028"/>
    <cellStyle name="20% - Акцент1 11 2" xfId="312"/>
    <cellStyle name="20% - Акцент1 11 2 2" xfId="7112"/>
    <cellStyle name="20% - Акцент1 11 2 3" xfId="11046"/>
    <cellStyle name="20% - Акцент1 11 2 4" xfId="13026"/>
    <cellStyle name="20% - Акцент1 11 3" xfId="313"/>
    <cellStyle name="20% - Акцент1 11 3 2" xfId="7113"/>
    <cellStyle name="20% - Акцент1 11 3 3" xfId="11045"/>
    <cellStyle name="20% - Акцент1 11 3 4" xfId="13025"/>
    <cellStyle name="20% - Акцент1 11 4" xfId="314"/>
    <cellStyle name="20% - Акцент1 11 4 2" xfId="7114"/>
    <cellStyle name="20% - Акцент1 11 4 3" xfId="11044"/>
    <cellStyle name="20% - Акцент1 11 4 4" xfId="13024"/>
    <cellStyle name="20% - Акцент1 11 5" xfId="315"/>
    <cellStyle name="20% - Акцент1 11 5 2" xfId="7115"/>
    <cellStyle name="20% - Акцент1 11 5 3" xfId="11043"/>
    <cellStyle name="20% - Акцент1 11 5 4" xfId="13023"/>
    <cellStyle name="20% - Акцент1 11 6" xfId="316"/>
    <cellStyle name="20% - Акцент1 11 6 2" xfId="7116"/>
    <cellStyle name="20% - Акцент1 11 6 3" xfId="11042"/>
    <cellStyle name="20% - Акцент1 11 6 4" xfId="13022"/>
    <cellStyle name="20% - Акцент1 11 7" xfId="317"/>
    <cellStyle name="20% - Акцент1 11 7 2" xfId="7117"/>
    <cellStyle name="20% - Акцент1 11 7 3" xfId="11041"/>
    <cellStyle name="20% - Акцент1 11 7 4" xfId="13021"/>
    <cellStyle name="20% - Акцент1 11 8" xfId="318"/>
    <cellStyle name="20% - Акцент1 11 8 2" xfId="7118"/>
    <cellStyle name="20% - Акцент1 11 8 3" xfId="11040"/>
    <cellStyle name="20% - Акцент1 11 8 4" xfId="13020"/>
    <cellStyle name="20% - Акцент1 11 9" xfId="319"/>
    <cellStyle name="20% - Акцент1 11 9 2" xfId="7119"/>
    <cellStyle name="20% - Акцент1 11 9 3" xfId="11039"/>
    <cellStyle name="20% - Акцент1 11 9 4" xfId="13019"/>
    <cellStyle name="20% - Акцент1 12" xfId="320"/>
    <cellStyle name="20% - Акцент1 12 10" xfId="321"/>
    <cellStyle name="20% - Акцент1 12 10 2" xfId="7121"/>
    <cellStyle name="20% - Акцент1 12 10 3" xfId="11037"/>
    <cellStyle name="20% - Акцент1 12 10 4" xfId="13017"/>
    <cellStyle name="20% - Акцент1 12 11" xfId="7120"/>
    <cellStyle name="20% - Акцент1 12 12" xfId="11038"/>
    <cellStyle name="20% - Акцент1 12 13" xfId="13018"/>
    <cellStyle name="20% - Акцент1 12 2" xfId="322"/>
    <cellStyle name="20% - Акцент1 12 2 2" xfId="7122"/>
    <cellStyle name="20% - Акцент1 12 2 3" xfId="11036"/>
    <cellStyle name="20% - Акцент1 12 2 4" xfId="13016"/>
    <cellStyle name="20% - Акцент1 12 3" xfId="323"/>
    <cellStyle name="20% - Акцент1 12 3 2" xfId="7123"/>
    <cellStyle name="20% - Акцент1 12 3 3" xfId="11035"/>
    <cellStyle name="20% - Акцент1 12 3 4" xfId="13015"/>
    <cellStyle name="20% - Акцент1 12 4" xfId="324"/>
    <cellStyle name="20% - Акцент1 12 4 2" xfId="7124"/>
    <cellStyle name="20% - Акцент1 12 4 3" xfId="11034"/>
    <cellStyle name="20% - Акцент1 12 4 4" xfId="13014"/>
    <cellStyle name="20% - Акцент1 12 5" xfId="325"/>
    <cellStyle name="20% - Акцент1 12 5 2" xfId="7125"/>
    <cellStyle name="20% - Акцент1 12 5 3" xfId="11033"/>
    <cellStyle name="20% - Акцент1 12 5 4" xfId="13013"/>
    <cellStyle name="20% - Акцент1 12 6" xfId="326"/>
    <cellStyle name="20% - Акцент1 12 6 2" xfId="7126"/>
    <cellStyle name="20% - Акцент1 12 6 3" xfId="11032"/>
    <cellStyle name="20% - Акцент1 12 6 4" xfId="13012"/>
    <cellStyle name="20% - Акцент1 12 7" xfId="327"/>
    <cellStyle name="20% - Акцент1 12 7 2" xfId="7127"/>
    <cellStyle name="20% - Акцент1 12 7 3" xfId="11031"/>
    <cellStyle name="20% - Акцент1 12 7 4" xfId="13011"/>
    <cellStyle name="20% - Акцент1 12 8" xfId="328"/>
    <cellStyle name="20% - Акцент1 12 8 2" xfId="7128"/>
    <cellStyle name="20% - Акцент1 12 8 3" xfId="11030"/>
    <cellStyle name="20% - Акцент1 12 8 4" xfId="13010"/>
    <cellStyle name="20% - Акцент1 12 9" xfId="329"/>
    <cellStyle name="20% - Акцент1 12 9 2" xfId="7129"/>
    <cellStyle name="20% - Акцент1 12 9 3" xfId="11029"/>
    <cellStyle name="20% - Акцент1 12 9 4" xfId="13009"/>
    <cellStyle name="20% - Акцент1 13" xfId="330"/>
    <cellStyle name="20% - Акцент1 13 10" xfId="331"/>
    <cellStyle name="20% - Акцент1 13 10 2" xfId="7131"/>
    <cellStyle name="20% - Акцент1 13 10 3" xfId="11027"/>
    <cellStyle name="20% - Акцент1 13 10 4" xfId="13007"/>
    <cellStyle name="20% - Акцент1 13 11" xfId="7130"/>
    <cellStyle name="20% - Акцент1 13 12" xfId="11028"/>
    <cellStyle name="20% - Акцент1 13 13" xfId="13008"/>
    <cellStyle name="20% - Акцент1 13 2" xfId="332"/>
    <cellStyle name="20% - Акцент1 13 2 2" xfId="7132"/>
    <cellStyle name="20% - Акцент1 13 2 3" xfId="11026"/>
    <cellStyle name="20% - Акцент1 13 2 4" xfId="13006"/>
    <cellStyle name="20% - Акцент1 13 3" xfId="333"/>
    <cellStyle name="20% - Акцент1 13 3 2" xfId="7133"/>
    <cellStyle name="20% - Акцент1 13 3 3" xfId="11025"/>
    <cellStyle name="20% - Акцент1 13 3 4" xfId="13005"/>
    <cellStyle name="20% - Акцент1 13 4" xfId="334"/>
    <cellStyle name="20% - Акцент1 13 4 2" xfId="7134"/>
    <cellStyle name="20% - Акцент1 13 4 3" xfId="11024"/>
    <cellStyle name="20% - Акцент1 13 4 4" xfId="13004"/>
    <cellStyle name="20% - Акцент1 13 5" xfId="335"/>
    <cellStyle name="20% - Акцент1 13 5 2" xfId="7135"/>
    <cellStyle name="20% - Акцент1 13 5 3" xfId="11023"/>
    <cellStyle name="20% - Акцент1 13 5 4" xfId="13003"/>
    <cellStyle name="20% - Акцент1 13 6" xfId="336"/>
    <cellStyle name="20% - Акцент1 13 6 2" xfId="7136"/>
    <cellStyle name="20% - Акцент1 13 6 3" xfId="11022"/>
    <cellStyle name="20% - Акцент1 13 6 4" xfId="13002"/>
    <cellStyle name="20% - Акцент1 13 7" xfId="337"/>
    <cellStyle name="20% - Акцент1 13 7 2" xfId="7137"/>
    <cellStyle name="20% - Акцент1 13 7 3" xfId="11021"/>
    <cellStyle name="20% - Акцент1 13 7 4" xfId="13001"/>
    <cellStyle name="20% - Акцент1 13 8" xfId="338"/>
    <cellStyle name="20% - Акцент1 13 8 2" xfId="7138"/>
    <cellStyle name="20% - Акцент1 13 8 3" xfId="11020"/>
    <cellStyle name="20% - Акцент1 13 8 4" xfId="13000"/>
    <cellStyle name="20% - Акцент1 13 9" xfId="339"/>
    <cellStyle name="20% - Акцент1 13 9 2" xfId="7139"/>
    <cellStyle name="20% - Акцент1 13 9 3" xfId="11019"/>
    <cellStyle name="20% - Акцент1 13 9 4" xfId="12999"/>
    <cellStyle name="20% - Акцент1 14" xfId="340"/>
    <cellStyle name="20% - Акцент1 14 10" xfId="341"/>
    <cellStyle name="20% - Акцент1 14 10 2" xfId="7141"/>
    <cellStyle name="20% - Акцент1 14 10 3" xfId="11017"/>
    <cellStyle name="20% - Акцент1 14 10 4" xfId="12997"/>
    <cellStyle name="20% - Акцент1 14 11" xfId="7140"/>
    <cellStyle name="20% - Акцент1 14 12" xfId="11018"/>
    <cellStyle name="20% - Акцент1 14 13" xfId="12998"/>
    <cellStyle name="20% - Акцент1 14 2" xfId="342"/>
    <cellStyle name="20% - Акцент1 14 2 2" xfId="7142"/>
    <cellStyle name="20% - Акцент1 14 2 3" xfId="11016"/>
    <cellStyle name="20% - Акцент1 14 2 4" xfId="12996"/>
    <cellStyle name="20% - Акцент1 14 3" xfId="343"/>
    <cellStyle name="20% - Акцент1 14 3 2" xfId="7143"/>
    <cellStyle name="20% - Акцент1 14 3 3" xfId="11015"/>
    <cellStyle name="20% - Акцент1 14 3 4" xfId="12995"/>
    <cellStyle name="20% - Акцент1 14 4" xfId="344"/>
    <cellStyle name="20% - Акцент1 14 4 2" xfId="7144"/>
    <cellStyle name="20% - Акцент1 14 4 3" xfId="11014"/>
    <cellStyle name="20% - Акцент1 14 4 4" xfId="12994"/>
    <cellStyle name="20% - Акцент1 14 5" xfId="345"/>
    <cellStyle name="20% - Акцент1 14 5 2" xfId="7145"/>
    <cellStyle name="20% - Акцент1 14 5 3" xfId="11013"/>
    <cellStyle name="20% - Акцент1 14 5 4" xfId="12993"/>
    <cellStyle name="20% - Акцент1 14 6" xfId="346"/>
    <cellStyle name="20% - Акцент1 14 6 2" xfId="7146"/>
    <cellStyle name="20% - Акцент1 14 6 3" xfId="11012"/>
    <cellStyle name="20% - Акцент1 14 6 4" xfId="12992"/>
    <cellStyle name="20% - Акцент1 14 7" xfId="347"/>
    <cellStyle name="20% - Акцент1 14 7 2" xfId="7147"/>
    <cellStyle name="20% - Акцент1 14 7 3" xfId="11011"/>
    <cellStyle name="20% - Акцент1 14 7 4" xfId="12991"/>
    <cellStyle name="20% - Акцент1 14 8" xfId="348"/>
    <cellStyle name="20% - Акцент1 14 8 2" xfId="7148"/>
    <cellStyle name="20% - Акцент1 14 8 3" xfId="11010"/>
    <cellStyle name="20% - Акцент1 14 8 4" xfId="12990"/>
    <cellStyle name="20% - Акцент1 14 9" xfId="349"/>
    <cellStyle name="20% - Акцент1 14 9 2" xfId="7149"/>
    <cellStyle name="20% - Акцент1 14 9 3" xfId="11009"/>
    <cellStyle name="20% - Акцент1 14 9 4" xfId="12989"/>
    <cellStyle name="20% - Акцент1 15" xfId="350"/>
    <cellStyle name="20% - Акцент1 15 10" xfId="11008"/>
    <cellStyle name="20% - Акцент1 15 11" xfId="12988"/>
    <cellStyle name="20% - Акцент1 15 2" xfId="351"/>
    <cellStyle name="20% - Акцент1 15 2 2" xfId="7151"/>
    <cellStyle name="20% - Акцент1 15 2 3" xfId="11007"/>
    <cellStyle name="20% - Акцент1 15 2 4" xfId="12987"/>
    <cellStyle name="20% - Акцент1 15 3" xfId="352"/>
    <cellStyle name="20% - Акцент1 15 3 2" xfId="7152"/>
    <cellStyle name="20% - Акцент1 15 3 3" xfId="11006"/>
    <cellStyle name="20% - Акцент1 15 3 4" xfId="12986"/>
    <cellStyle name="20% - Акцент1 15 4" xfId="353"/>
    <cellStyle name="20% - Акцент1 15 4 2" xfId="7153"/>
    <cellStyle name="20% - Акцент1 15 4 3" xfId="11005"/>
    <cellStyle name="20% - Акцент1 15 4 4" xfId="12985"/>
    <cellStyle name="20% - Акцент1 15 5" xfId="354"/>
    <cellStyle name="20% - Акцент1 15 5 2" xfId="7154"/>
    <cellStyle name="20% - Акцент1 15 5 3" xfId="11004"/>
    <cellStyle name="20% - Акцент1 15 5 4" xfId="12984"/>
    <cellStyle name="20% - Акцент1 15 6" xfId="355"/>
    <cellStyle name="20% - Акцент1 15 6 2" xfId="7155"/>
    <cellStyle name="20% - Акцент1 15 6 3" xfId="11003"/>
    <cellStyle name="20% - Акцент1 15 6 4" xfId="12983"/>
    <cellStyle name="20% - Акцент1 15 7" xfId="356"/>
    <cellStyle name="20% - Акцент1 15 7 2" xfId="7156"/>
    <cellStyle name="20% - Акцент1 15 7 3" xfId="11002"/>
    <cellStyle name="20% - Акцент1 15 7 4" xfId="12982"/>
    <cellStyle name="20% - Акцент1 15 8" xfId="357"/>
    <cellStyle name="20% - Акцент1 15 8 2" xfId="7157"/>
    <cellStyle name="20% - Акцент1 15 8 3" xfId="11001"/>
    <cellStyle name="20% - Акцент1 15 8 4" xfId="12981"/>
    <cellStyle name="20% - Акцент1 15 9" xfId="7150"/>
    <cellStyle name="20% - Акцент1 16" xfId="358"/>
    <cellStyle name="20% - Акцент1 16 10" xfId="11000"/>
    <cellStyle name="20% - Акцент1 16 11" xfId="12980"/>
    <cellStyle name="20% - Акцент1 16 2" xfId="359"/>
    <cellStyle name="20% - Акцент1 16 2 2" xfId="7159"/>
    <cellStyle name="20% - Акцент1 16 2 3" xfId="10999"/>
    <cellStyle name="20% - Акцент1 16 2 4" xfId="12979"/>
    <cellStyle name="20% - Акцент1 16 3" xfId="360"/>
    <cellStyle name="20% - Акцент1 16 3 2" xfId="7160"/>
    <cellStyle name="20% - Акцент1 16 3 3" xfId="10998"/>
    <cellStyle name="20% - Акцент1 16 3 4" xfId="12978"/>
    <cellStyle name="20% - Акцент1 16 4" xfId="361"/>
    <cellStyle name="20% - Акцент1 16 4 2" xfId="7161"/>
    <cellStyle name="20% - Акцент1 16 4 3" xfId="10997"/>
    <cellStyle name="20% - Акцент1 16 4 4" xfId="12977"/>
    <cellStyle name="20% - Акцент1 16 5" xfId="362"/>
    <cellStyle name="20% - Акцент1 16 5 2" xfId="7162"/>
    <cellStyle name="20% - Акцент1 16 5 3" xfId="10996"/>
    <cellStyle name="20% - Акцент1 16 5 4" xfId="12976"/>
    <cellStyle name="20% - Акцент1 16 6" xfId="363"/>
    <cellStyle name="20% - Акцент1 16 6 2" xfId="7163"/>
    <cellStyle name="20% - Акцент1 16 6 3" xfId="10995"/>
    <cellStyle name="20% - Акцент1 16 6 4" xfId="12975"/>
    <cellStyle name="20% - Акцент1 16 7" xfId="364"/>
    <cellStyle name="20% - Акцент1 16 7 2" xfId="7164"/>
    <cellStyle name="20% - Акцент1 16 7 3" xfId="10994"/>
    <cellStyle name="20% - Акцент1 16 7 4" xfId="12974"/>
    <cellStyle name="20% - Акцент1 16 8" xfId="365"/>
    <cellStyle name="20% - Акцент1 16 8 2" xfId="7165"/>
    <cellStyle name="20% - Акцент1 16 8 3" xfId="10993"/>
    <cellStyle name="20% - Акцент1 16 8 4" xfId="12973"/>
    <cellStyle name="20% - Акцент1 16 9" xfId="7158"/>
    <cellStyle name="20% - Акцент1 17" xfId="366"/>
    <cellStyle name="20% - Акцент1 17 2" xfId="367"/>
    <cellStyle name="20% - Акцент1 17 2 2" xfId="7167"/>
    <cellStyle name="20% - Акцент1 17 2 3" xfId="10991"/>
    <cellStyle name="20% - Акцент1 17 2 4" xfId="12971"/>
    <cellStyle name="20% - Акцент1 17 3" xfId="368"/>
    <cellStyle name="20% - Акцент1 17 3 2" xfId="7168"/>
    <cellStyle name="20% - Акцент1 17 3 3" xfId="10990"/>
    <cellStyle name="20% - Акцент1 17 3 4" xfId="12970"/>
    <cellStyle name="20% - Акцент1 17 4" xfId="369"/>
    <cellStyle name="20% - Акцент1 17 4 2" xfId="7169"/>
    <cellStyle name="20% - Акцент1 17 4 3" xfId="10989"/>
    <cellStyle name="20% - Акцент1 17 4 4" xfId="12969"/>
    <cellStyle name="20% - Акцент1 17 5" xfId="370"/>
    <cellStyle name="20% - Акцент1 17 5 2" xfId="7170"/>
    <cellStyle name="20% - Акцент1 17 5 3" xfId="10988"/>
    <cellStyle name="20% - Акцент1 17 5 4" xfId="12968"/>
    <cellStyle name="20% - Акцент1 17 6" xfId="7166"/>
    <cellStyle name="20% - Акцент1 17 7" xfId="10992"/>
    <cellStyle name="20% - Акцент1 17 8" xfId="12972"/>
    <cellStyle name="20% - Акцент1 18" xfId="371"/>
    <cellStyle name="20% - Акцент1 18 2" xfId="372"/>
    <cellStyle name="20% - Акцент1 18 2 2" xfId="7172"/>
    <cellStyle name="20% - Акцент1 18 2 3" xfId="10986"/>
    <cellStyle name="20% - Акцент1 18 2 4" xfId="12966"/>
    <cellStyle name="20% - Акцент1 18 3" xfId="373"/>
    <cellStyle name="20% - Акцент1 18 3 2" xfId="7173"/>
    <cellStyle name="20% - Акцент1 18 3 3" xfId="10985"/>
    <cellStyle name="20% - Акцент1 18 3 4" xfId="12965"/>
    <cellStyle name="20% - Акцент1 18 4" xfId="374"/>
    <cellStyle name="20% - Акцент1 18 4 2" xfId="7174"/>
    <cellStyle name="20% - Акцент1 18 4 3" xfId="10984"/>
    <cellStyle name="20% - Акцент1 18 4 4" xfId="12964"/>
    <cellStyle name="20% - Акцент1 18 5" xfId="375"/>
    <cellStyle name="20% - Акцент1 18 5 2" xfId="7175"/>
    <cellStyle name="20% - Акцент1 18 5 3" xfId="10983"/>
    <cellStyle name="20% - Акцент1 18 5 4" xfId="12963"/>
    <cellStyle name="20% - Акцент1 18 6" xfId="7171"/>
    <cellStyle name="20% - Акцент1 18 7" xfId="10987"/>
    <cellStyle name="20% - Акцент1 18 8" xfId="12967"/>
    <cellStyle name="20% - Акцент1 19" xfId="376"/>
    <cellStyle name="20% - Акцент1 19 2" xfId="377"/>
    <cellStyle name="20% - Акцент1 19 2 2" xfId="7177"/>
    <cellStyle name="20% - Акцент1 19 2 3" xfId="10981"/>
    <cellStyle name="20% - Акцент1 19 2 4" xfId="12961"/>
    <cellStyle name="20% - Акцент1 19 3" xfId="378"/>
    <cellStyle name="20% - Акцент1 19 3 2" xfId="7178"/>
    <cellStyle name="20% - Акцент1 19 3 3" xfId="10980"/>
    <cellStyle name="20% - Акцент1 19 3 4" xfId="12960"/>
    <cellStyle name="20% - Акцент1 19 4" xfId="379"/>
    <cellStyle name="20% - Акцент1 19 4 2" xfId="7179"/>
    <cellStyle name="20% - Акцент1 19 4 3" xfId="10979"/>
    <cellStyle name="20% - Акцент1 19 4 4" xfId="12959"/>
    <cellStyle name="20% - Акцент1 19 5" xfId="380"/>
    <cellStyle name="20% - Акцент1 19 5 2" xfId="7180"/>
    <cellStyle name="20% - Акцент1 19 5 3" xfId="10978"/>
    <cellStyle name="20% - Акцент1 19 5 4" xfId="12958"/>
    <cellStyle name="20% - Акцент1 19 6" xfId="7176"/>
    <cellStyle name="20% - Акцент1 19 7" xfId="10982"/>
    <cellStyle name="20% - Акцент1 19 8" xfId="12962"/>
    <cellStyle name="20% - Акцент1 2" xfId="381"/>
    <cellStyle name="20% - Акцент1 2 10" xfId="382"/>
    <cellStyle name="20% - Акцент1 2 10 2" xfId="7182"/>
    <cellStyle name="20% - Акцент1 2 10 3" xfId="10976"/>
    <cellStyle name="20% - Акцент1 2 10 4" xfId="12956"/>
    <cellStyle name="20% - Акцент1 2 11" xfId="7181"/>
    <cellStyle name="20% - Акцент1 2 12" xfId="10977"/>
    <cellStyle name="20% - Акцент1 2 13" xfId="12957"/>
    <cellStyle name="20% - Акцент1 2 2" xfId="383"/>
    <cellStyle name="20% - Акцент1 2 2 2" xfId="7183"/>
    <cellStyle name="20% - Акцент1 2 2 3" xfId="10975"/>
    <cellStyle name="20% - Акцент1 2 2 4" xfId="12955"/>
    <cellStyle name="20% - Акцент1 2 3" xfId="384"/>
    <cellStyle name="20% - Акцент1 2 3 2" xfId="7184"/>
    <cellStyle name="20% - Акцент1 2 3 3" xfId="10974"/>
    <cellStyle name="20% - Акцент1 2 3 4" xfId="12954"/>
    <cellStyle name="20% - Акцент1 2 4" xfId="385"/>
    <cellStyle name="20% - Акцент1 2 4 2" xfId="7185"/>
    <cellStyle name="20% - Акцент1 2 4 3" xfId="10973"/>
    <cellStyle name="20% - Акцент1 2 4 4" xfId="12953"/>
    <cellStyle name="20% - Акцент1 2 5" xfId="386"/>
    <cellStyle name="20% - Акцент1 2 5 2" xfId="7186"/>
    <cellStyle name="20% - Акцент1 2 5 3" xfId="10972"/>
    <cellStyle name="20% - Акцент1 2 5 4" xfId="12952"/>
    <cellStyle name="20% - Акцент1 2 6" xfId="387"/>
    <cellStyle name="20% - Акцент1 2 6 2" xfId="7187"/>
    <cellStyle name="20% - Акцент1 2 6 3" xfId="10971"/>
    <cellStyle name="20% - Акцент1 2 6 4" xfId="12951"/>
    <cellStyle name="20% - Акцент1 2 7" xfId="388"/>
    <cellStyle name="20% - Акцент1 2 7 2" xfId="7188"/>
    <cellStyle name="20% - Акцент1 2 7 3" xfId="10970"/>
    <cellStyle name="20% - Акцент1 2 7 4" xfId="12950"/>
    <cellStyle name="20% - Акцент1 2 8" xfId="389"/>
    <cellStyle name="20% - Акцент1 2 8 2" xfId="7189"/>
    <cellStyle name="20% - Акцент1 2 8 3" xfId="10969"/>
    <cellStyle name="20% - Акцент1 2 8 4" xfId="12949"/>
    <cellStyle name="20% - Акцент1 2 9" xfId="390"/>
    <cellStyle name="20% - Акцент1 2 9 2" xfId="7190"/>
    <cellStyle name="20% - Акцент1 2 9 3" xfId="10968"/>
    <cellStyle name="20% - Акцент1 2 9 4" xfId="12948"/>
    <cellStyle name="20% - Акцент1 20" xfId="391"/>
    <cellStyle name="20% - Акцент1 20 2" xfId="7191"/>
    <cellStyle name="20% - Акцент1 20 3" xfId="10967"/>
    <cellStyle name="20% - Акцент1 20 4" xfId="12947"/>
    <cellStyle name="20% - Акцент1 21" xfId="392"/>
    <cellStyle name="20% - Акцент1 21 2" xfId="7192"/>
    <cellStyle name="20% - Акцент1 21 3" xfId="10966"/>
    <cellStyle name="20% - Акцент1 21 4" xfId="12946"/>
    <cellStyle name="20% - Акцент1 22" xfId="393"/>
    <cellStyle name="20% - Акцент1 22 2" xfId="7193"/>
    <cellStyle name="20% - Акцент1 22 3" xfId="10965"/>
    <cellStyle name="20% - Акцент1 22 4" xfId="12945"/>
    <cellStyle name="20% - Акцент1 23" xfId="394"/>
    <cellStyle name="20% - Акцент1 23 2" xfId="7194"/>
    <cellStyle name="20% - Акцент1 23 3" xfId="10964"/>
    <cellStyle name="20% - Акцент1 23 4" xfId="12944"/>
    <cellStyle name="20% - Акцент1 24" xfId="14674"/>
    <cellStyle name="20% - Акцент1 3" xfId="395"/>
    <cellStyle name="20% - Акцент1 3 10" xfId="396"/>
    <cellStyle name="20% - Акцент1 3 10 2" xfId="7196"/>
    <cellStyle name="20% - Акцент1 3 10 3" xfId="10962"/>
    <cellStyle name="20% - Акцент1 3 10 4" xfId="12942"/>
    <cellStyle name="20% - Акцент1 3 11" xfId="7195"/>
    <cellStyle name="20% - Акцент1 3 12" xfId="10963"/>
    <cellStyle name="20% - Акцент1 3 13" xfId="12943"/>
    <cellStyle name="20% - Акцент1 3 2" xfId="397"/>
    <cellStyle name="20% - Акцент1 3 2 2" xfId="7197"/>
    <cellStyle name="20% - Акцент1 3 2 3" xfId="10961"/>
    <cellStyle name="20% - Акцент1 3 2 4" xfId="12941"/>
    <cellStyle name="20% - Акцент1 3 3" xfId="398"/>
    <cellStyle name="20% - Акцент1 3 3 2" xfId="7198"/>
    <cellStyle name="20% - Акцент1 3 3 3" xfId="10960"/>
    <cellStyle name="20% - Акцент1 3 3 4" xfId="12940"/>
    <cellStyle name="20% - Акцент1 3 4" xfId="399"/>
    <cellStyle name="20% - Акцент1 3 4 2" xfId="7199"/>
    <cellStyle name="20% - Акцент1 3 4 3" xfId="10959"/>
    <cellStyle name="20% - Акцент1 3 4 4" xfId="12939"/>
    <cellStyle name="20% - Акцент1 3 5" xfId="400"/>
    <cellStyle name="20% - Акцент1 3 5 2" xfId="7200"/>
    <cellStyle name="20% - Акцент1 3 5 3" xfId="10958"/>
    <cellStyle name="20% - Акцент1 3 5 4" xfId="12938"/>
    <cellStyle name="20% - Акцент1 3 6" xfId="401"/>
    <cellStyle name="20% - Акцент1 3 6 2" xfId="7201"/>
    <cellStyle name="20% - Акцент1 3 6 3" xfId="10957"/>
    <cellStyle name="20% - Акцент1 3 6 4" xfId="12937"/>
    <cellStyle name="20% - Акцент1 3 7" xfId="402"/>
    <cellStyle name="20% - Акцент1 3 7 2" xfId="7202"/>
    <cellStyle name="20% - Акцент1 3 7 3" xfId="10956"/>
    <cellStyle name="20% - Акцент1 3 7 4" xfId="12936"/>
    <cellStyle name="20% - Акцент1 3 8" xfId="403"/>
    <cellStyle name="20% - Акцент1 3 8 2" xfId="7203"/>
    <cellStyle name="20% - Акцент1 3 8 3" xfId="10955"/>
    <cellStyle name="20% - Акцент1 3 8 4" xfId="12935"/>
    <cellStyle name="20% - Акцент1 3 9" xfId="404"/>
    <cellStyle name="20% - Акцент1 3 9 2" xfId="7204"/>
    <cellStyle name="20% - Акцент1 3 9 3" xfId="10954"/>
    <cellStyle name="20% - Акцент1 3 9 4" xfId="12934"/>
    <cellStyle name="20% - Акцент1 4" xfId="405"/>
    <cellStyle name="20% - Акцент1 4 10" xfId="406"/>
    <cellStyle name="20% - Акцент1 4 10 2" xfId="7206"/>
    <cellStyle name="20% - Акцент1 4 10 3" xfId="10952"/>
    <cellStyle name="20% - Акцент1 4 10 4" xfId="12932"/>
    <cellStyle name="20% - Акцент1 4 11" xfId="7205"/>
    <cellStyle name="20% - Акцент1 4 12" xfId="10953"/>
    <cellStyle name="20% - Акцент1 4 13" xfId="12933"/>
    <cellStyle name="20% - Акцент1 4 2" xfId="407"/>
    <cellStyle name="20% - Акцент1 4 2 2" xfId="7207"/>
    <cellStyle name="20% - Акцент1 4 2 3" xfId="10951"/>
    <cellStyle name="20% - Акцент1 4 2 4" xfId="12931"/>
    <cellStyle name="20% - Акцент1 4 3" xfId="408"/>
    <cellStyle name="20% - Акцент1 4 3 2" xfId="7208"/>
    <cellStyle name="20% - Акцент1 4 3 3" xfId="10950"/>
    <cellStyle name="20% - Акцент1 4 3 4" xfId="12930"/>
    <cellStyle name="20% - Акцент1 4 4" xfId="409"/>
    <cellStyle name="20% - Акцент1 4 4 2" xfId="7209"/>
    <cellStyle name="20% - Акцент1 4 4 3" xfId="10949"/>
    <cellStyle name="20% - Акцент1 4 4 4" xfId="12929"/>
    <cellStyle name="20% - Акцент1 4 5" xfId="410"/>
    <cellStyle name="20% - Акцент1 4 5 2" xfId="7210"/>
    <cellStyle name="20% - Акцент1 4 5 3" xfId="10948"/>
    <cellStyle name="20% - Акцент1 4 5 4" xfId="12928"/>
    <cellStyle name="20% - Акцент1 4 6" xfId="411"/>
    <cellStyle name="20% - Акцент1 4 6 2" xfId="7211"/>
    <cellStyle name="20% - Акцент1 4 6 3" xfId="10947"/>
    <cellStyle name="20% - Акцент1 4 6 4" xfId="12927"/>
    <cellStyle name="20% - Акцент1 4 7" xfId="412"/>
    <cellStyle name="20% - Акцент1 4 7 2" xfId="7212"/>
    <cellStyle name="20% - Акцент1 4 7 3" xfId="10946"/>
    <cellStyle name="20% - Акцент1 4 7 4" xfId="12926"/>
    <cellStyle name="20% - Акцент1 4 8" xfId="413"/>
    <cellStyle name="20% - Акцент1 4 8 2" xfId="7213"/>
    <cellStyle name="20% - Акцент1 4 8 3" xfId="10945"/>
    <cellStyle name="20% - Акцент1 4 8 4" xfId="12925"/>
    <cellStyle name="20% - Акцент1 4 9" xfId="414"/>
    <cellStyle name="20% - Акцент1 4 9 2" xfId="7214"/>
    <cellStyle name="20% - Акцент1 4 9 3" xfId="10944"/>
    <cellStyle name="20% - Акцент1 4 9 4" xfId="12924"/>
    <cellStyle name="20% - Акцент1 5" xfId="415"/>
    <cellStyle name="20% - Акцент1 5 10" xfId="416"/>
    <cellStyle name="20% - Акцент1 5 10 2" xfId="7216"/>
    <cellStyle name="20% - Акцент1 5 10 3" xfId="10942"/>
    <cellStyle name="20% - Акцент1 5 10 4" xfId="12922"/>
    <cellStyle name="20% - Акцент1 5 11" xfId="7215"/>
    <cellStyle name="20% - Акцент1 5 12" xfId="10943"/>
    <cellStyle name="20% - Акцент1 5 13" xfId="12923"/>
    <cellStyle name="20% - Акцент1 5 2" xfId="417"/>
    <cellStyle name="20% - Акцент1 5 2 2" xfId="7217"/>
    <cellStyle name="20% - Акцент1 5 2 3" xfId="10941"/>
    <cellStyle name="20% - Акцент1 5 2 4" xfId="12921"/>
    <cellStyle name="20% - Акцент1 5 3" xfId="418"/>
    <cellStyle name="20% - Акцент1 5 3 2" xfId="7218"/>
    <cellStyle name="20% - Акцент1 5 3 3" xfId="10940"/>
    <cellStyle name="20% - Акцент1 5 3 4" xfId="12920"/>
    <cellStyle name="20% - Акцент1 5 4" xfId="419"/>
    <cellStyle name="20% - Акцент1 5 4 2" xfId="7219"/>
    <cellStyle name="20% - Акцент1 5 4 3" xfId="10939"/>
    <cellStyle name="20% - Акцент1 5 4 4" xfId="12919"/>
    <cellStyle name="20% - Акцент1 5 5" xfId="420"/>
    <cellStyle name="20% - Акцент1 5 5 2" xfId="7220"/>
    <cellStyle name="20% - Акцент1 5 5 3" xfId="10938"/>
    <cellStyle name="20% - Акцент1 5 5 4" xfId="12918"/>
    <cellStyle name="20% - Акцент1 5 6" xfId="421"/>
    <cellStyle name="20% - Акцент1 5 6 2" xfId="7221"/>
    <cellStyle name="20% - Акцент1 5 6 3" xfId="10937"/>
    <cellStyle name="20% - Акцент1 5 6 4" xfId="12917"/>
    <cellStyle name="20% - Акцент1 5 7" xfId="422"/>
    <cellStyle name="20% - Акцент1 5 7 2" xfId="7222"/>
    <cellStyle name="20% - Акцент1 5 7 3" xfId="10936"/>
    <cellStyle name="20% - Акцент1 5 7 4" xfId="12916"/>
    <cellStyle name="20% - Акцент1 5 8" xfId="423"/>
    <cellStyle name="20% - Акцент1 5 8 2" xfId="7223"/>
    <cellStyle name="20% - Акцент1 5 8 3" xfId="10935"/>
    <cellStyle name="20% - Акцент1 5 8 4" xfId="12915"/>
    <cellStyle name="20% - Акцент1 5 9" xfId="424"/>
    <cellStyle name="20% - Акцент1 5 9 2" xfId="7224"/>
    <cellStyle name="20% - Акцент1 5 9 3" xfId="10934"/>
    <cellStyle name="20% - Акцент1 5 9 4" xfId="12914"/>
    <cellStyle name="20% - Акцент1 6" xfId="425"/>
    <cellStyle name="20% - Акцент1 6 10" xfId="426"/>
    <cellStyle name="20% - Акцент1 6 10 2" xfId="7226"/>
    <cellStyle name="20% - Акцент1 6 10 3" xfId="10932"/>
    <cellStyle name="20% - Акцент1 6 10 4" xfId="12912"/>
    <cellStyle name="20% - Акцент1 6 11" xfId="7225"/>
    <cellStyle name="20% - Акцент1 6 12" xfId="10933"/>
    <cellStyle name="20% - Акцент1 6 13" xfId="12913"/>
    <cellStyle name="20% - Акцент1 6 2" xfId="427"/>
    <cellStyle name="20% - Акцент1 6 2 2" xfId="7227"/>
    <cellStyle name="20% - Акцент1 6 2 3" xfId="10931"/>
    <cellStyle name="20% - Акцент1 6 2 4" xfId="12911"/>
    <cellStyle name="20% - Акцент1 6 3" xfId="428"/>
    <cellStyle name="20% - Акцент1 6 3 2" xfId="7228"/>
    <cellStyle name="20% - Акцент1 6 3 3" xfId="10930"/>
    <cellStyle name="20% - Акцент1 6 3 4" xfId="12910"/>
    <cellStyle name="20% - Акцент1 6 4" xfId="429"/>
    <cellStyle name="20% - Акцент1 6 4 2" xfId="7229"/>
    <cellStyle name="20% - Акцент1 6 4 3" xfId="10929"/>
    <cellStyle name="20% - Акцент1 6 4 4" xfId="12909"/>
    <cellStyle name="20% - Акцент1 6 5" xfId="430"/>
    <cellStyle name="20% - Акцент1 6 5 2" xfId="7230"/>
    <cellStyle name="20% - Акцент1 6 5 3" xfId="10928"/>
    <cellStyle name="20% - Акцент1 6 5 4" xfId="12908"/>
    <cellStyle name="20% - Акцент1 6 6" xfId="431"/>
    <cellStyle name="20% - Акцент1 6 6 2" xfId="7231"/>
    <cellStyle name="20% - Акцент1 6 6 3" xfId="10927"/>
    <cellStyle name="20% - Акцент1 6 6 4" xfId="12907"/>
    <cellStyle name="20% - Акцент1 6 7" xfId="432"/>
    <cellStyle name="20% - Акцент1 6 7 2" xfId="7232"/>
    <cellStyle name="20% - Акцент1 6 7 3" xfId="10926"/>
    <cellStyle name="20% - Акцент1 6 7 4" xfId="12906"/>
    <cellStyle name="20% - Акцент1 6 8" xfId="433"/>
    <cellStyle name="20% - Акцент1 6 8 2" xfId="7233"/>
    <cellStyle name="20% - Акцент1 6 8 3" xfId="10925"/>
    <cellStyle name="20% - Акцент1 6 8 4" xfId="12905"/>
    <cellStyle name="20% - Акцент1 6 9" xfId="434"/>
    <cellStyle name="20% - Акцент1 6 9 2" xfId="7234"/>
    <cellStyle name="20% - Акцент1 6 9 3" xfId="10924"/>
    <cellStyle name="20% - Акцент1 6 9 4" xfId="12904"/>
    <cellStyle name="20% - Акцент1 7" xfId="435"/>
    <cellStyle name="20% - Акцент1 7 10" xfId="436"/>
    <cellStyle name="20% - Акцент1 7 10 2" xfId="7236"/>
    <cellStyle name="20% - Акцент1 7 10 3" xfId="10922"/>
    <cellStyle name="20% - Акцент1 7 10 4" xfId="12902"/>
    <cellStyle name="20% - Акцент1 7 11" xfId="7235"/>
    <cellStyle name="20% - Акцент1 7 12" xfId="10923"/>
    <cellStyle name="20% - Акцент1 7 13" xfId="12903"/>
    <cellStyle name="20% - Акцент1 7 2" xfId="437"/>
    <cellStyle name="20% - Акцент1 7 2 2" xfId="7237"/>
    <cellStyle name="20% - Акцент1 7 2 3" xfId="10921"/>
    <cellStyle name="20% - Акцент1 7 2 4" xfId="12901"/>
    <cellStyle name="20% - Акцент1 7 3" xfId="438"/>
    <cellStyle name="20% - Акцент1 7 3 2" xfId="7238"/>
    <cellStyle name="20% - Акцент1 7 3 3" xfId="10920"/>
    <cellStyle name="20% - Акцент1 7 3 4" xfId="12900"/>
    <cellStyle name="20% - Акцент1 7 4" xfId="439"/>
    <cellStyle name="20% - Акцент1 7 4 2" xfId="7239"/>
    <cellStyle name="20% - Акцент1 7 4 3" xfId="10919"/>
    <cellStyle name="20% - Акцент1 7 4 4" xfId="12899"/>
    <cellStyle name="20% - Акцент1 7 5" xfId="440"/>
    <cellStyle name="20% - Акцент1 7 5 2" xfId="7240"/>
    <cellStyle name="20% - Акцент1 7 5 3" xfId="10918"/>
    <cellStyle name="20% - Акцент1 7 5 4" xfId="12898"/>
    <cellStyle name="20% - Акцент1 7 6" xfId="441"/>
    <cellStyle name="20% - Акцент1 7 6 2" xfId="7241"/>
    <cellStyle name="20% - Акцент1 7 6 3" xfId="10917"/>
    <cellStyle name="20% - Акцент1 7 6 4" xfId="12897"/>
    <cellStyle name="20% - Акцент1 7 7" xfId="442"/>
    <cellStyle name="20% - Акцент1 7 7 2" xfId="7242"/>
    <cellStyle name="20% - Акцент1 7 7 3" xfId="10916"/>
    <cellStyle name="20% - Акцент1 7 7 4" xfId="12896"/>
    <cellStyle name="20% - Акцент1 7 8" xfId="443"/>
    <cellStyle name="20% - Акцент1 7 8 2" xfId="7243"/>
    <cellStyle name="20% - Акцент1 7 8 3" xfId="10915"/>
    <cellStyle name="20% - Акцент1 7 8 4" xfId="12895"/>
    <cellStyle name="20% - Акцент1 7 9" xfId="444"/>
    <cellStyle name="20% - Акцент1 7 9 2" xfId="7244"/>
    <cellStyle name="20% - Акцент1 7 9 3" xfId="10914"/>
    <cellStyle name="20% - Акцент1 7 9 4" xfId="12894"/>
    <cellStyle name="20% - Акцент1 8" xfId="445"/>
    <cellStyle name="20% - Акцент1 8 10" xfId="446"/>
    <cellStyle name="20% - Акцент1 8 10 2" xfId="7246"/>
    <cellStyle name="20% - Акцент1 8 10 3" xfId="10912"/>
    <cellStyle name="20% - Акцент1 8 10 4" xfId="12892"/>
    <cellStyle name="20% - Акцент1 8 11" xfId="7245"/>
    <cellStyle name="20% - Акцент1 8 12" xfId="10913"/>
    <cellStyle name="20% - Акцент1 8 13" xfId="12893"/>
    <cellStyle name="20% - Акцент1 8 2" xfId="447"/>
    <cellStyle name="20% - Акцент1 8 2 2" xfId="7247"/>
    <cellStyle name="20% - Акцент1 8 2 3" xfId="10911"/>
    <cellStyle name="20% - Акцент1 8 2 4" xfId="12891"/>
    <cellStyle name="20% - Акцент1 8 3" xfId="448"/>
    <cellStyle name="20% - Акцент1 8 3 2" xfId="7248"/>
    <cellStyle name="20% - Акцент1 8 3 3" xfId="10910"/>
    <cellStyle name="20% - Акцент1 8 3 4" xfId="12890"/>
    <cellStyle name="20% - Акцент1 8 4" xfId="449"/>
    <cellStyle name="20% - Акцент1 8 4 2" xfId="7249"/>
    <cellStyle name="20% - Акцент1 8 4 3" xfId="10909"/>
    <cellStyle name="20% - Акцент1 8 4 4" xfId="12889"/>
    <cellStyle name="20% - Акцент1 8 5" xfId="450"/>
    <cellStyle name="20% - Акцент1 8 5 2" xfId="7250"/>
    <cellStyle name="20% - Акцент1 8 5 3" xfId="10908"/>
    <cellStyle name="20% - Акцент1 8 5 4" xfId="12888"/>
    <cellStyle name="20% - Акцент1 8 6" xfId="451"/>
    <cellStyle name="20% - Акцент1 8 6 2" xfId="7251"/>
    <cellStyle name="20% - Акцент1 8 6 3" xfId="10907"/>
    <cellStyle name="20% - Акцент1 8 6 4" xfId="12887"/>
    <cellStyle name="20% - Акцент1 8 7" xfId="452"/>
    <cellStyle name="20% - Акцент1 8 7 2" xfId="7252"/>
    <cellStyle name="20% - Акцент1 8 7 3" xfId="10906"/>
    <cellStyle name="20% - Акцент1 8 7 4" xfId="12886"/>
    <cellStyle name="20% - Акцент1 8 8" xfId="453"/>
    <cellStyle name="20% - Акцент1 8 8 2" xfId="7253"/>
    <cellStyle name="20% - Акцент1 8 8 3" xfId="10905"/>
    <cellStyle name="20% - Акцент1 8 8 4" xfId="12885"/>
    <cellStyle name="20% - Акцент1 8 9" xfId="454"/>
    <cellStyle name="20% - Акцент1 8 9 2" xfId="7254"/>
    <cellStyle name="20% - Акцент1 8 9 3" xfId="10904"/>
    <cellStyle name="20% - Акцент1 8 9 4" xfId="12884"/>
    <cellStyle name="20% - Акцент1 9" xfId="455"/>
    <cellStyle name="20% - Акцент1 9 10" xfId="456"/>
    <cellStyle name="20% - Акцент1 9 10 2" xfId="7256"/>
    <cellStyle name="20% - Акцент1 9 10 3" xfId="10902"/>
    <cellStyle name="20% - Акцент1 9 10 4" xfId="12882"/>
    <cellStyle name="20% - Акцент1 9 11" xfId="7255"/>
    <cellStyle name="20% - Акцент1 9 12" xfId="10903"/>
    <cellStyle name="20% - Акцент1 9 13" xfId="12883"/>
    <cellStyle name="20% - Акцент1 9 2" xfId="457"/>
    <cellStyle name="20% - Акцент1 9 2 2" xfId="7257"/>
    <cellStyle name="20% - Акцент1 9 2 3" xfId="10901"/>
    <cellStyle name="20% - Акцент1 9 2 4" xfId="12881"/>
    <cellStyle name="20% - Акцент1 9 3" xfId="458"/>
    <cellStyle name="20% - Акцент1 9 3 2" xfId="7258"/>
    <cellStyle name="20% - Акцент1 9 3 3" xfId="10900"/>
    <cellStyle name="20% - Акцент1 9 3 4" xfId="12880"/>
    <cellStyle name="20% - Акцент1 9 4" xfId="459"/>
    <cellStyle name="20% - Акцент1 9 4 2" xfId="7259"/>
    <cellStyle name="20% - Акцент1 9 4 3" xfId="10899"/>
    <cellStyle name="20% - Акцент1 9 4 4" xfId="12879"/>
    <cellStyle name="20% - Акцент1 9 5" xfId="460"/>
    <cellStyle name="20% - Акцент1 9 5 2" xfId="7260"/>
    <cellStyle name="20% - Акцент1 9 5 3" xfId="10898"/>
    <cellStyle name="20% - Акцент1 9 5 4" xfId="12878"/>
    <cellStyle name="20% - Акцент1 9 6" xfId="461"/>
    <cellStyle name="20% - Акцент1 9 6 2" xfId="7261"/>
    <cellStyle name="20% - Акцент1 9 6 3" xfId="10897"/>
    <cellStyle name="20% - Акцент1 9 6 4" xfId="12877"/>
    <cellStyle name="20% - Акцент1 9 7" xfId="462"/>
    <cellStyle name="20% - Акцент1 9 7 2" xfId="7262"/>
    <cellStyle name="20% - Акцент1 9 7 3" xfId="10896"/>
    <cellStyle name="20% - Акцент1 9 7 4" xfId="12876"/>
    <cellStyle name="20% - Акцент1 9 8" xfId="463"/>
    <cellStyle name="20% - Акцент1 9 8 2" xfId="7263"/>
    <cellStyle name="20% - Акцент1 9 8 3" xfId="10895"/>
    <cellStyle name="20% - Акцент1 9 8 4" xfId="12875"/>
    <cellStyle name="20% - Акцент1 9 9" xfId="464"/>
    <cellStyle name="20% - Акцент1 9 9 2" xfId="7264"/>
    <cellStyle name="20% - Акцент1 9 9 3" xfId="10894"/>
    <cellStyle name="20% - Акцент1 9 9 4" xfId="12874"/>
    <cellStyle name="20% — акцент2" xfId="24740" builtinId="34" customBuiltin="1"/>
    <cellStyle name="20% - Акцент2 10" xfId="465"/>
    <cellStyle name="20% - Акцент2 10 10" xfId="466"/>
    <cellStyle name="20% - Акцент2 10 10 2" xfId="7266"/>
    <cellStyle name="20% - Акцент2 10 10 3" xfId="10892"/>
    <cellStyle name="20% - Акцент2 10 10 4" xfId="12872"/>
    <cellStyle name="20% - Акцент2 10 11" xfId="7265"/>
    <cellStyle name="20% - Акцент2 10 12" xfId="10893"/>
    <cellStyle name="20% - Акцент2 10 13" xfId="12873"/>
    <cellStyle name="20% - Акцент2 10 2" xfId="467"/>
    <cellStyle name="20% - Акцент2 10 2 2" xfId="7267"/>
    <cellStyle name="20% - Акцент2 10 2 3" xfId="10891"/>
    <cellStyle name="20% - Акцент2 10 2 4" xfId="12871"/>
    <cellStyle name="20% - Акцент2 10 3" xfId="468"/>
    <cellStyle name="20% - Акцент2 10 3 2" xfId="7268"/>
    <cellStyle name="20% - Акцент2 10 3 3" xfId="10890"/>
    <cellStyle name="20% - Акцент2 10 3 4" xfId="12870"/>
    <cellStyle name="20% - Акцент2 10 4" xfId="469"/>
    <cellStyle name="20% - Акцент2 10 4 2" xfId="7269"/>
    <cellStyle name="20% - Акцент2 10 4 3" xfId="10889"/>
    <cellStyle name="20% - Акцент2 10 4 4" xfId="12869"/>
    <cellStyle name="20% - Акцент2 10 5" xfId="470"/>
    <cellStyle name="20% - Акцент2 10 5 2" xfId="7270"/>
    <cellStyle name="20% - Акцент2 10 5 3" xfId="10888"/>
    <cellStyle name="20% - Акцент2 10 5 4" xfId="12868"/>
    <cellStyle name="20% - Акцент2 10 6" xfId="471"/>
    <cellStyle name="20% - Акцент2 10 6 2" xfId="7271"/>
    <cellStyle name="20% - Акцент2 10 6 3" xfId="10887"/>
    <cellStyle name="20% - Акцент2 10 6 4" xfId="12867"/>
    <cellStyle name="20% - Акцент2 10 7" xfId="472"/>
    <cellStyle name="20% - Акцент2 10 7 2" xfId="7272"/>
    <cellStyle name="20% - Акцент2 10 7 3" xfId="10886"/>
    <cellStyle name="20% - Акцент2 10 7 4" xfId="12866"/>
    <cellStyle name="20% - Акцент2 10 8" xfId="473"/>
    <cellStyle name="20% - Акцент2 10 8 2" xfId="7273"/>
    <cellStyle name="20% - Акцент2 10 8 3" xfId="10885"/>
    <cellStyle name="20% - Акцент2 10 8 4" xfId="12865"/>
    <cellStyle name="20% - Акцент2 10 9" xfId="474"/>
    <cellStyle name="20% - Акцент2 10 9 2" xfId="7274"/>
    <cellStyle name="20% - Акцент2 10 9 3" xfId="10884"/>
    <cellStyle name="20% - Акцент2 10 9 4" xfId="12864"/>
    <cellStyle name="20% - Акцент2 11" xfId="475"/>
    <cellStyle name="20% - Акцент2 11 10" xfId="476"/>
    <cellStyle name="20% - Акцент2 11 10 2" xfId="7276"/>
    <cellStyle name="20% - Акцент2 11 10 3" xfId="10882"/>
    <cellStyle name="20% - Акцент2 11 10 4" xfId="12862"/>
    <cellStyle name="20% - Акцент2 11 11" xfId="7275"/>
    <cellStyle name="20% - Акцент2 11 12" xfId="10883"/>
    <cellStyle name="20% - Акцент2 11 13" xfId="12863"/>
    <cellStyle name="20% - Акцент2 11 2" xfId="477"/>
    <cellStyle name="20% - Акцент2 11 2 2" xfId="7277"/>
    <cellStyle name="20% - Акцент2 11 2 3" xfId="10881"/>
    <cellStyle name="20% - Акцент2 11 2 4" xfId="12861"/>
    <cellStyle name="20% - Акцент2 11 3" xfId="478"/>
    <cellStyle name="20% - Акцент2 11 3 2" xfId="7278"/>
    <cellStyle name="20% - Акцент2 11 3 3" xfId="10880"/>
    <cellStyle name="20% - Акцент2 11 3 4" xfId="12860"/>
    <cellStyle name="20% - Акцент2 11 4" xfId="479"/>
    <cellStyle name="20% - Акцент2 11 4 2" xfId="7279"/>
    <cellStyle name="20% - Акцент2 11 4 3" xfId="10879"/>
    <cellStyle name="20% - Акцент2 11 4 4" xfId="12859"/>
    <cellStyle name="20% - Акцент2 11 5" xfId="480"/>
    <cellStyle name="20% - Акцент2 11 5 2" xfId="7280"/>
    <cellStyle name="20% - Акцент2 11 5 3" xfId="10878"/>
    <cellStyle name="20% - Акцент2 11 5 4" xfId="12858"/>
    <cellStyle name="20% - Акцент2 11 6" xfId="481"/>
    <cellStyle name="20% - Акцент2 11 6 2" xfId="7281"/>
    <cellStyle name="20% - Акцент2 11 6 3" xfId="10877"/>
    <cellStyle name="20% - Акцент2 11 6 4" xfId="12857"/>
    <cellStyle name="20% - Акцент2 11 7" xfId="482"/>
    <cellStyle name="20% - Акцент2 11 7 2" xfId="7282"/>
    <cellStyle name="20% - Акцент2 11 7 3" xfId="10876"/>
    <cellStyle name="20% - Акцент2 11 7 4" xfId="12856"/>
    <cellStyle name="20% - Акцент2 11 8" xfId="483"/>
    <cellStyle name="20% - Акцент2 11 8 2" xfId="7283"/>
    <cellStyle name="20% - Акцент2 11 8 3" xfId="10875"/>
    <cellStyle name="20% - Акцент2 11 8 4" xfId="12855"/>
    <cellStyle name="20% - Акцент2 11 9" xfId="484"/>
    <cellStyle name="20% - Акцент2 11 9 2" xfId="7284"/>
    <cellStyle name="20% - Акцент2 11 9 3" xfId="10874"/>
    <cellStyle name="20% - Акцент2 11 9 4" xfId="12854"/>
    <cellStyle name="20% - Акцент2 12" xfId="485"/>
    <cellStyle name="20% - Акцент2 12 10" xfId="486"/>
    <cellStyle name="20% - Акцент2 12 10 2" xfId="7286"/>
    <cellStyle name="20% - Акцент2 12 10 3" xfId="10872"/>
    <cellStyle name="20% - Акцент2 12 10 4" xfId="12852"/>
    <cellStyle name="20% - Акцент2 12 11" xfId="7285"/>
    <cellStyle name="20% - Акцент2 12 12" xfId="10873"/>
    <cellStyle name="20% - Акцент2 12 13" xfId="12853"/>
    <cellStyle name="20% - Акцент2 12 2" xfId="487"/>
    <cellStyle name="20% - Акцент2 12 2 2" xfId="7287"/>
    <cellStyle name="20% - Акцент2 12 2 3" xfId="10871"/>
    <cellStyle name="20% - Акцент2 12 2 4" xfId="12851"/>
    <cellStyle name="20% - Акцент2 12 3" xfId="488"/>
    <cellStyle name="20% - Акцент2 12 3 2" xfId="7288"/>
    <cellStyle name="20% - Акцент2 12 3 3" xfId="10870"/>
    <cellStyle name="20% - Акцент2 12 3 4" xfId="12850"/>
    <cellStyle name="20% - Акцент2 12 4" xfId="489"/>
    <cellStyle name="20% - Акцент2 12 4 2" xfId="7289"/>
    <cellStyle name="20% - Акцент2 12 4 3" xfId="10869"/>
    <cellStyle name="20% - Акцент2 12 4 4" xfId="12849"/>
    <cellStyle name="20% - Акцент2 12 5" xfId="490"/>
    <cellStyle name="20% - Акцент2 12 5 2" xfId="7290"/>
    <cellStyle name="20% - Акцент2 12 5 3" xfId="10868"/>
    <cellStyle name="20% - Акцент2 12 5 4" xfId="12848"/>
    <cellStyle name="20% - Акцент2 12 6" xfId="491"/>
    <cellStyle name="20% - Акцент2 12 6 2" xfId="7291"/>
    <cellStyle name="20% - Акцент2 12 6 3" xfId="10867"/>
    <cellStyle name="20% - Акцент2 12 6 4" xfId="12847"/>
    <cellStyle name="20% - Акцент2 12 7" xfId="492"/>
    <cellStyle name="20% - Акцент2 12 7 2" xfId="7292"/>
    <cellStyle name="20% - Акцент2 12 7 3" xfId="10866"/>
    <cellStyle name="20% - Акцент2 12 7 4" xfId="12846"/>
    <cellStyle name="20% - Акцент2 12 8" xfId="493"/>
    <cellStyle name="20% - Акцент2 12 8 2" xfId="7293"/>
    <cellStyle name="20% - Акцент2 12 8 3" xfId="10865"/>
    <cellStyle name="20% - Акцент2 12 8 4" xfId="12845"/>
    <cellStyle name="20% - Акцент2 12 9" xfId="494"/>
    <cellStyle name="20% - Акцент2 12 9 2" xfId="7294"/>
    <cellStyle name="20% - Акцент2 12 9 3" xfId="10864"/>
    <cellStyle name="20% - Акцент2 12 9 4" xfId="12844"/>
    <cellStyle name="20% - Акцент2 13" xfId="495"/>
    <cellStyle name="20% - Акцент2 13 10" xfId="496"/>
    <cellStyle name="20% - Акцент2 13 10 2" xfId="7296"/>
    <cellStyle name="20% - Акцент2 13 10 3" xfId="10862"/>
    <cellStyle name="20% - Акцент2 13 10 4" xfId="12842"/>
    <cellStyle name="20% - Акцент2 13 11" xfId="7295"/>
    <cellStyle name="20% - Акцент2 13 12" xfId="10863"/>
    <cellStyle name="20% - Акцент2 13 13" xfId="12843"/>
    <cellStyle name="20% - Акцент2 13 2" xfId="497"/>
    <cellStyle name="20% - Акцент2 13 2 2" xfId="7297"/>
    <cellStyle name="20% - Акцент2 13 2 3" xfId="10861"/>
    <cellStyle name="20% - Акцент2 13 2 4" xfId="12841"/>
    <cellStyle name="20% - Акцент2 13 3" xfId="498"/>
    <cellStyle name="20% - Акцент2 13 3 2" xfId="7298"/>
    <cellStyle name="20% - Акцент2 13 3 3" xfId="10860"/>
    <cellStyle name="20% - Акцент2 13 3 4" xfId="12840"/>
    <cellStyle name="20% - Акцент2 13 4" xfId="499"/>
    <cellStyle name="20% - Акцент2 13 4 2" xfId="7299"/>
    <cellStyle name="20% - Акцент2 13 4 3" xfId="10859"/>
    <cellStyle name="20% - Акцент2 13 4 4" xfId="12839"/>
    <cellStyle name="20% - Акцент2 13 5" xfId="500"/>
    <cellStyle name="20% - Акцент2 13 5 2" xfId="7300"/>
    <cellStyle name="20% - Акцент2 13 5 3" xfId="10858"/>
    <cellStyle name="20% - Акцент2 13 5 4" xfId="12838"/>
    <cellStyle name="20% - Акцент2 13 6" xfId="501"/>
    <cellStyle name="20% - Акцент2 13 6 2" xfId="7301"/>
    <cellStyle name="20% - Акцент2 13 6 3" xfId="10857"/>
    <cellStyle name="20% - Акцент2 13 6 4" xfId="12837"/>
    <cellStyle name="20% - Акцент2 13 7" xfId="502"/>
    <cellStyle name="20% - Акцент2 13 7 2" xfId="7302"/>
    <cellStyle name="20% - Акцент2 13 7 3" xfId="10856"/>
    <cellStyle name="20% - Акцент2 13 7 4" xfId="12836"/>
    <cellStyle name="20% - Акцент2 13 8" xfId="503"/>
    <cellStyle name="20% - Акцент2 13 8 2" xfId="7303"/>
    <cellStyle name="20% - Акцент2 13 8 3" xfId="10855"/>
    <cellStyle name="20% - Акцент2 13 8 4" xfId="12835"/>
    <cellStyle name="20% - Акцент2 13 9" xfId="504"/>
    <cellStyle name="20% - Акцент2 13 9 2" xfId="7304"/>
    <cellStyle name="20% - Акцент2 13 9 3" xfId="10854"/>
    <cellStyle name="20% - Акцент2 13 9 4" xfId="12834"/>
    <cellStyle name="20% - Акцент2 14" xfId="505"/>
    <cellStyle name="20% - Акцент2 14 10" xfId="506"/>
    <cellStyle name="20% - Акцент2 14 10 2" xfId="7306"/>
    <cellStyle name="20% - Акцент2 14 10 3" xfId="10852"/>
    <cellStyle name="20% - Акцент2 14 10 4" xfId="12832"/>
    <cellStyle name="20% - Акцент2 14 11" xfId="7305"/>
    <cellStyle name="20% - Акцент2 14 12" xfId="10853"/>
    <cellStyle name="20% - Акцент2 14 13" xfId="12833"/>
    <cellStyle name="20% - Акцент2 14 2" xfId="507"/>
    <cellStyle name="20% - Акцент2 14 2 2" xfId="7307"/>
    <cellStyle name="20% - Акцент2 14 2 3" xfId="10851"/>
    <cellStyle name="20% - Акцент2 14 2 4" xfId="12831"/>
    <cellStyle name="20% - Акцент2 14 3" xfId="508"/>
    <cellStyle name="20% - Акцент2 14 3 2" xfId="7308"/>
    <cellStyle name="20% - Акцент2 14 3 3" xfId="10850"/>
    <cellStyle name="20% - Акцент2 14 3 4" xfId="12830"/>
    <cellStyle name="20% - Акцент2 14 4" xfId="509"/>
    <cellStyle name="20% - Акцент2 14 4 2" xfId="7309"/>
    <cellStyle name="20% - Акцент2 14 4 3" xfId="10849"/>
    <cellStyle name="20% - Акцент2 14 4 4" xfId="12829"/>
    <cellStyle name="20% - Акцент2 14 5" xfId="510"/>
    <cellStyle name="20% - Акцент2 14 5 2" xfId="7310"/>
    <cellStyle name="20% - Акцент2 14 5 3" xfId="10848"/>
    <cellStyle name="20% - Акцент2 14 5 4" xfId="12828"/>
    <cellStyle name="20% - Акцент2 14 6" xfId="511"/>
    <cellStyle name="20% - Акцент2 14 6 2" xfId="7311"/>
    <cellStyle name="20% - Акцент2 14 6 3" xfId="10847"/>
    <cellStyle name="20% - Акцент2 14 6 4" xfId="12827"/>
    <cellStyle name="20% - Акцент2 14 7" xfId="512"/>
    <cellStyle name="20% - Акцент2 14 7 2" xfId="7312"/>
    <cellStyle name="20% - Акцент2 14 7 3" xfId="10846"/>
    <cellStyle name="20% - Акцент2 14 7 4" xfId="12826"/>
    <cellStyle name="20% - Акцент2 14 8" xfId="513"/>
    <cellStyle name="20% - Акцент2 14 8 2" xfId="7313"/>
    <cellStyle name="20% - Акцент2 14 8 3" xfId="10845"/>
    <cellStyle name="20% - Акцент2 14 8 4" xfId="12825"/>
    <cellStyle name="20% - Акцент2 14 9" xfId="514"/>
    <cellStyle name="20% - Акцент2 14 9 2" xfId="7314"/>
    <cellStyle name="20% - Акцент2 14 9 3" xfId="10844"/>
    <cellStyle name="20% - Акцент2 14 9 4" xfId="12824"/>
    <cellStyle name="20% - Акцент2 15" xfId="515"/>
    <cellStyle name="20% - Акцент2 15 10" xfId="10843"/>
    <cellStyle name="20% - Акцент2 15 11" xfId="12823"/>
    <cellStyle name="20% - Акцент2 15 2" xfId="516"/>
    <cellStyle name="20% - Акцент2 15 2 2" xfId="7316"/>
    <cellStyle name="20% - Акцент2 15 2 3" xfId="10842"/>
    <cellStyle name="20% - Акцент2 15 2 4" xfId="12822"/>
    <cellStyle name="20% - Акцент2 15 3" xfId="517"/>
    <cellStyle name="20% - Акцент2 15 3 2" xfId="7317"/>
    <cellStyle name="20% - Акцент2 15 3 3" xfId="10841"/>
    <cellStyle name="20% - Акцент2 15 3 4" xfId="12821"/>
    <cellStyle name="20% - Акцент2 15 4" xfId="518"/>
    <cellStyle name="20% - Акцент2 15 4 2" xfId="7318"/>
    <cellStyle name="20% - Акцент2 15 4 3" xfId="10840"/>
    <cellStyle name="20% - Акцент2 15 4 4" xfId="12820"/>
    <cellStyle name="20% - Акцент2 15 5" xfId="519"/>
    <cellStyle name="20% - Акцент2 15 5 2" xfId="7319"/>
    <cellStyle name="20% - Акцент2 15 5 3" xfId="10839"/>
    <cellStyle name="20% - Акцент2 15 5 4" xfId="12819"/>
    <cellStyle name="20% - Акцент2 15 6" xfId="520"/>
    <cellStyle name="20% - Акцент2 15 6 2" xfId="7320"/>
    <cellStyle name="20% - Акцент2 15 6 3" xfId="10838"/>
    <cellStyle name="20% - Акцент2 15 6 4" xfId="12818"/>
    <cellStyle name="20% - Акцент2 15 7" xfId="521"/>
    <cellStyle name="20% - Акцент2 15 7 2" xfId="7321"/>
    <cellStyle name="20% - Акцент2 15 7 3" xfId="10837"/>
    <cellStyle name="20% - Акцент2 15 7 4" xfId="12817"/>
    <cellStyle name="20% - Акцент2 15 8" xfId="522"/>
    <cellStyle name="20% - Акцент2 15 8 2" xfId="7322"/>
    <cellStyle name="20% - Акцент2 15 8 3" xfId="10836"/>
    <cellStyle name="20% - Акцент2 15 8 4" xfId="12816"/>
    <cellStyle name="20% - Акцент2 15 9" xfId="7315"/>
    <cellStyle name="20% - Акцент2 16" xfId="523"/>
    <cellStyle name="20% - Акцент2 16 10" xfId="10835"/>
    <cellStyle name="20% - Акцент2 16 11" xfId="12815"/>
    <cellStyle name="20% - Акцент2 16 2" xfId="524"/>
    <cellStyle name="20% - Акцент2 16 2 2" xfId="7324"/>
    <cellStyle name="20% - Акцент2 16 2 3" xfId="10834"/>
    <cellStyle name="20% - Акцент2 16 2 4" xfId="12814"/>
    <cellStyle name="20% - Акцент2 16 3" xfId="525"/>
    <cellStyle name="20% - Акцент2 16 3 2" xfId="7325"/>
    <cellStyle name="20% - Акцент2 16 3 3" xfId="10833"/>
    <cellStyle name="20% - Акцент2 16 3 4" xfId="12813"/>
    <cellStyle name="20% - Акцент2 16 4" xfId="526"/>
    <cellStyle name="20% - Акцент2 16 4 2" xfId="7326"/>
    <cellStyle name="20% - Акцент2 16 4 3" xfId="10832"/>
    <cellStyle name="20% - Акцент2 16 4 4" xfId="12812"/>
    <cellStyle name="20% - Акцент2 16 5" xfId="527"/>
    <cellStyle name="20% - Акцент2 16 5 2" xfId="7327"/>
    <cellStyle name="20% - Акцент2 16 5 3" xfId="10831"/>
    <cellStyle name="20% - Акцент2 16 5 4" xfId="12811"/>
    <cellStyle name="20% - Акцент2 16 6" xfId="528"/>
    <cellStyle name="20% - Акцент2 16 6 2" xfId="7328"/>
    <cellStyle name="20% - Акцент2 16 6 3" xfId="10830"/>
    <cellStyle name="20% - Акцент2 16 6 4" xfId="12810"/>
    <cellStyle name="20% - Акцент2 16 7" xfId="529"/>
    <cellStyle name="20% - Акцент2 16 7 2" xfId="7329"/>
    <cellStyle name="20% - Акцент2 16 7 3" xfId="10829"/>
    <cellStyle name="20% - Акцент2 16 7 4" xfId="12809"/>
    <cellStyle name="20% - Акцент2 16 8" xfId="530"/>
    <cellStyle name="20% - Акцент2 16 8 2" xfId="7330"/>
    <cellStyle name="20% - Акцент2 16 8 3" xfId="10828"/>
    <cellStyle name="20% - Акцент2 16 8 4" xfId="12808"/>
    <cellStyle name="20% - Акцент2 16 9" xfId="7323"/>
    <cellStyle name="20% - Акцент2 17" xfId="531"/>
    <cellStyle name="20% - Акцент2 17 2" xfId="532"/>
    <cellStyle name="20% - Акцент2 17 2 2" xfId="7332"/>
    <cellStyle name="20% - Акцент2 17 2 3" xfId="10826"/>
    <cellStyle name="20% - Акцент2 17 2 4" xfId="12806"/>
    <cellStyle name="20% - Акцент2 17 3" xfId="533"/>
    <cellStyle name="20% - Акцент2 17 3 2" xfId="7333"/>
    <cellStyle name="20% - Акцент2 17 3 3" xfId="10825"/>
    <cellStyle name="20% - Акцент2 17 3 4" xfId="12805"/>
    <cellStyle name="20% - Акцент2 17 4" xfId="534"/>
    <cellStyle name="20% - Акцент2 17 4 2" xfId="7334"/>
    <cellStyle name="20% - Акцент2 17 4 3" xfId="10824"/>
    <cellStyle name="20% - Акцент2 17 4 4" xfId="12804"/>
    <cellStyle name="20% - Акцент2 17 5" xfId="535"/>
    <cellStyle name="20% - Акцент2 17 5 2" xfId="7335"/>
    <cellStyle name="20% - Акцент2 17 5 3" xfId="10823"/>
    <cellStyle name="20% - Акцент2 17 5 4" xfId="12803"/>
    <cellStyle name="20% - Акцент2 17 6" xfId="7331"/>
    <cellStyle name="20% - Акцент2 17 7" xfId="10827"/>
    <cellStyle name="20% - Акцент2 17 8" xfId="12807"/>
    <cellStyle name="20% - Акцент2 18" xfId="536"/>
    <cellStyle name="20% - Акцент2 18 2" xfId="537"/>
    <cellStyle name="20% - Акцент2 18 2 2" xfId="7337"/>
    <cellStyle name="20% - Акцент2 18 2 3" xfId="10821"/>
    <cellStyle name="20% - Акцент2 18 2 4" xfId="12801"/>
    <cellStyle name="20% - Акцент2 18 3" xfId="538"/>
    <cellStyle name="20% - Акцент2 18 3 2" xfId="7338"/>
    <cellStyle name="20% - Акцент2 18 3 3" xfId="10820"/>
    <cellStyle name="20% - Акцент2 18 3 4" xfId="12800"/>
    <cellStyle name="20% - Акцент2 18 4" xfId="539"/>
    <cellStyle name="20% - Акцент2 18 4 2" xfId="7339"/>
    <cellStyle name="20% - Акцент2 18 4 3" xfId="10819"/>
    <cellStyle name="20% - Акцент2 18 4 4" xfId="12799"/>
    <cellStyle name="20% - Акцент2 18 5" xfId="540"/>
    <cellStyle name="20% - Акцент2 18 5 2" xfId="7340"/>
    <cellStyle name="20% - Акцент2 18 5 3" xfId="10818"/>
    <cellStyle name="20% - Акцент2 18 5 4" xfId="12798"/>
    <cellStyle name="20% - Акцент2 18 6" xfId="7336"/>
    <cellStyle name="20% - Акцент2 18 7" xfId="10822"/>
    <cellStyle name="20% - Акцент2 18 8" xfId="12802"/>
    <cellStyle name="20% - Акцент2 19" xfId="541"/>
    <cellStyle name="20% - Акцент2 19 2" xfId="542"/>
    <cellStyle name="20% - Акцент2 19 2 2" xfId="7342"/>
    <cellStyle name="20% - Акцент2 19 2 3" xfId="10816"/>
    <cellStyle name="20% - Акцент2 19 2 4" xfId="12796"/>
    <cellStyle name="20% - Акцент2 19 3" xfId="543"/>
    <cellStyle name="20% - Акцент2 19 3 2" xfId="7343"/>
    <cellStyle name="20% - Акцент2 19 3 3" xfId="10815"/>
    <cellStyle name="20% - Акцент2 19 3 4" xfId="12795"/>
    <cellStyle name="20% - Акцент2 19 4" xfId="544"/>
    <cellStyle name="20% - Акцент2 19 4 2" xfId="7344"/>
    <cellStyle name="20% - Акцент2 19 4 3" xfId="10814"/>
    <cellStyle name="20% - Акцент2 19 4 4" xfId="12794"/>
    <cellStyle name="20% - Акцент2 19 5" xfId="545"/>
    <cellStyle name="20% - Акцент2 19 5 2" xfId="7345"/>
    <cellStyle name="20% - Акцент2 19 5 3" xfId="10813"/>
    <cellStyle name="20% - Акцент2 19 5 4" xfId="12793"/>
    <cellStyle name="20% - Акцент2 19 6" xfId="7341"/>
    <cellStyle name="20% - Акцент2 19 7" xfId="10817"/>
    <cellStyle name="20% - Акцент2 19 8" xfId="12797"/>
    <cellStyle name="20% - Акцент2 2" xfId="546"/>
    <cellStyle name="20% - Акцент2 2 10" xfId="547"/>
    <cellStyle name="20% - Акцент2 2 10 2" xfId="7347"/>
    <cellStyle name="20% - Акцент2 2 10 3" xfId="10811"/>
    <cellStyle name="20% - Акцент2 2 10 4" xfId="12791"/>
    <cellStyle name="20% - Акцент2 2 11" xfId="7346"/>
    <cellStyle name="20% - Акцент2 2 12" xfId="10812"/>
    <cellStyle name="20% - Акцент2 2 13" xfId="12792"/>
    <cellStyle name="20% - Акцент2 2 2" xfId="548"/>
    <cellStyle name="20% - Акцент2 2 2 2" xfId="7348"/>
    <cellStyle name="20% - Акцент2 2 2 3" xfId="10810"/>
    <cellStyle name="20% - Акцент2 2 2 4" xfId="12790"/>
    <cellStyle name="20% - Акцент2 2 3" xfId="549"/>
    <cellStyle name="20% - Акцент2 2 3 2" xfId="7349"/>
    <cellStyle name="20% - Акцент2 2 3 3" xfId="10809"/>
    <cellStyle name="20% - Акцент2 2 3 4" xfId="12789"/>
    <cellStyle name="20% - Акцент2 2 4" xfId="550"/>
    <cellStyle name="20% - Акцент2 2 4 2" xfId="7350"/>
    <cellStyle name="20% - Акцент2 2 4 3" xfId="10808"/>
    <cellStyle name="20% - Акцент2 2 4 4" xfId="12788"/>
    <cellStyle name="20% - Акцент2 2 5" xfId="551"/>
    <cellStyle name="20% - Акцент2 2 5 2" xfId="7351"/>
    <cellStyle name="20% - Акцент2 2 5 3" xfId="10807"/>
    <cellStyle name="20% - Акцент2 2 5 4" xfId="12787"/>
    <cellStyle name="20% - Акцент2 2 6" xfId="552"/>
    <cellStyle name="20% - Акцент2 2 6 2" xfId="7352"/>
    <cellStyle name="20% - Акцент2 2 6 3" xfId="10806"/>
    <cellStyle name="20% - Акцент2 2 6 4" xfId="12786"/>
    <cellStyle name="20% - Акцент2 2 7" xfId="553"/>
    <cellStyle name="20% - Акцент2 2 7 2" xfId="7353"/>
    <cellStyle name="20% - Акцент2 2 7 3" xfId="10805"/>
    <cellStyle name="20% - Акцент2 2 7 4" xfId="12785"/>
    <cellStyle name="20% - Акцент2 2 8" xfId="554"/>
    <cellStyle name="20% - Акцент2 2 8 2" xfId="7354"/>
    <cellStyle name="20% - Акцент2 2 8 3" xfId="10804"/>
    <cellStyle name="20% - Акцент2 2 8 4" xfId="12784"/>
    <cellStyle name="20% - Акцент2 2 9" xfId="555"/>
    <cellStyle name="20% - Акцент2 2 9 2" xfId="7355"/>
    <cellStyle name="20% - Акцент2 2 9 3" xfId="10803"/>
    <cellStyle name="20% - Акцент2 2 9 4" xfId="12783"/>
    <cellStyle name="20% - Акцент2 20" xfId="556"/>
    <cellStyle name="20% - Акцент2 20 2" xfId="7356"/>
    <cellStyle name="20% - Акцент2 20 3" xfId="10802"/>
    <cellStyle name="20% - Акцент2 20 4" xfId="12782"/>
    <cellStyle name="20% - Акцент2 21" xfId="557"/>
    <cellStyle name="20% - Акцент2 21 2" xfId="7357"/>
    <cellStyle name="20% - Акцент2 21 3" xfId="10801"/>
    <cellStyle name="20% - Акцент2 21 4" xfId="12781"/>
    <cellStyle name="20% - Акцент2 22" xfId="558"/>
    <cellStyle name="20% - Акцент2 22 2" xfId="7358"/>
    <cellStyle name="20% - Акцент2 22 3" xfId="10800"/>
    <cellStyle name="20% - Акцент2 22 4" xfId="12780"/>
    <cellStyle name="20% - Акцент2 23" xfId="559"/>
    <cellStyle name="20% - Акцент2 23 2" xfId="7359"/>
    <cellStyle name="20% - Акцент2 23 3" xfId="10799"/>
    <cellStyle name="20% - Акцент2 23 4" xfId="12779"/>
    <cellStyle name="20% - Акцент2 24" xfId="14658"/>
    <cellStyle name="20% - Акцент2 3" xfId="560"/>
    <cellStyle name="20% - Акцент2 3 10" xfId="561"/>
    <cellStyle name="20% - Акцент2 3 10 2" xfId="7361"/>
    <cellStyle name="20% - Акцент2 3 10 3" xfId="10797"/>
    <cellStyle name="20% - Акцент2 3 10 4" xfId="12777"/>
    <cellStyle name="20% - Акцент2 3 11" xfId="7360"/>
    <cellStyle name="20% - Акцент2 3 12" xfId="10798"/>
    <cellStyle name="20% - Акцент2 3 13" xfId="12778"/>
    <cellStyle name="20% - Акцент2 3 2" xfId="562"/>
    <cellStyle name="20% - Акцент2 3 2 2" xfId="7362"/>
    <cellStyle name="20% - Акцент2 3 2 3" xfId="10796"/>
    <cellStyle name="20% - Акцент2 3 2 4" xfId="12776"/>
    <cellStyle name="20% - Акцент2 3 3" xfId="563"/>
    <cellStyle name="20% - Акцент2 3 3 2" xfId="7363"/>
    <cellStyle name="20% - Акцент2 3 3 3" xfId="10795"/>
    <cellStyle name="20% - Акцент2 3 3 4" xfId="12775"/>
    <cellStyle name="20% - Акцент2 3 4" xfId="564"/>
    <cellStyle name="20% - Акцент2 3 4 2" xfId="7364"/>
    <cellStyle name="20% - Акцент2 3 4 3" xfId="10794"/>
    <cellStyle name="20% - Акцент2 3 4 4" xfId="12774"/>
    <cellStyle name="20% - Акцент2 3 5" xfId="565"/>
    <cellStyle name="20% - Акцент2 3 5 2" xfId="7365"/>
    <cellStyle name="20% - Акцент2 3 5 3" xfId="10793"/>
    <cellStyle name="20% - Акцент2 3 5 4" xfId="12773"/>
    <cellStyle name="20% - Акцент2 3 6" xfId="566"/>
    <cellStyle name="20% - Акцент2 3 6 2" xfId="7366"/>
    <cellStyle name="20% - Акцент2 3 6 3" xfId="10792"/>
    <cellStyle name="20% - Акцент2 3 6 4" xfId="12772"/>
    <cellStyle name="20% - Акцент2 3 7" xfId="567"/>
    <cellStyle name="20% - Акцент2 3 7 2" xfId="7367"/>
    <cellStyle name="20% - Акцент2 3 7 3" xfId="10791"/>
    <cellStyle name="20% - Акцент2 3 7 4" xfId="12771"/>
    <cellStyle name="20% - Акцент2 3 8" xfId="568"/>
    <cellStyle name="20% - Акцент2 3 8 2" xfId="7368"/>
    <cellStyle name="20% - Акцент2 3 8 3" xfId="10790"/>
    <cellStyle name="20% - Акцент2 3 8 4" xfId="12770"/>
    <cellStyle name="20% - Акцент2 3 9" xfId="569"/>
    <cellStyle name="20% - Акцент2 3 9 2" xfId="7369"/>
    <cellStyle name="20% - Акцент2 3 9 3" xfId="10789"/>
    <cellStyle name="20% - Акцент2 3 9 4" xfId="12769"/>
    <cellStyle name="20% - Акцент2 4" xfId="570"/>
    <cellStyle name="20% - Акцент2 4 10" xfId="571"/>
    <cellStyle name="20% - Акцент2 4 10 2" xfId="7371"/>
    <cellStyle name="20% - Акцент2 4 10 3" xfId="10787"/>
    <cellStyle name="20% - Акцент2 4 10 4" xfId="12767"/>
    <cellStyle name="20% - Акцент2 4 11" xfId="7370"/>
    <cellStyle name="20% - Акцент2 4 12" xfId="10788"/>
    <cellStyle name="20% - Акцент2 4 13" xfId="12768"/>
    <cellStyle name="20% - Акцент2 4 2" xfId="572"/>
    <cellStyle name="20% - Акцент2 4 2 2" xfId="7372"/>
    <cellStyle name="20% - Акцент2 4 2 3" xfId="10786"/>
    <cellStyle name="20% - Акцент2 4 2 4" xfId="12766"/>
    <cellStyle name="20% - Акцент2 4 3" xfId="573"/>
    <cellStyle name="20% - Акцент2 4 3 2" xfId="7373"/>
    <cellStyle name="20% - Акцент2 4 3 3" xfId="10785"/>
    <cellStyle name="20% - Акцент2 4 3 4" xfId="12765"/>
    <cellStyle name="20% - Акцент2 4 4" xfId="574"/>
    <cellStyle name="20% - Акцент2 4 4 2" xfId="7374"/>
    <cellStyle name="20% - Акцент2 4 4 3" xfId="10784"/>
    <cellStyle name="20% - Акцент2 4 4 4" xfId="12764"/>
    <cellStyle name="20% - Акцент2 4 5" xfId="575"/>
    <cellStyle name="20% - Акцент2 4 5 2" xfId="7375"/>
    <cellStyle name="20% - Акцент2 4 5 3" xfId="10783"/>
    <cellStyle name="20% - Акцент2 4 5 4" xfId="12763"/>
    <cellStyle name="20% - Акцент2 4 6" xfId="576"/>
    <cellStyle name="20% - Акцент2 4 6 2" xfId="7376"/>
    <cellStyle name="20% - Акцент2 4 6 3" xfId="10782"/>
    <cellStyle name="20% - Акцент2 4 6 4" xfId="12762"/>
    <cellStyle name="20% - Акцент2 4 7" xfId="577"/>
    <cellStyle name="20% - Акцент2 4 7 2" xfId="7377"/>
    <cellStyle name="20% - Акцент2 4 7 3" xfId="10781"/>
    <cellStyle name="20% - Акцент2 4 7 4" xfId="12761"/>
    <cellStyle name="20% - Акцент2 4 8" xfId="578"/>
    <cellStyle name="20% - Акцент2 4 8 2" xfId="7378"/>
    <cellStyle name="20% - Акцент2 4 8 3" xfId="10780"/>
    <cellStyle name="20% - Акцент2 4 8 4" xfId="12760"/>
    <cellStyle name="20% - Акцент2 4 9" xfId="579"/>
    <cellStyle name="20% - Акцент2 4 9 2" xfId="7379"/>
    <cellStyle name="20% - Акцент2 4 9 3" xfId="10779"/>
    <cellStyle name="20% - Акцент2 4 9 4" xfId="12759"/>
    <cellStyle name="20% - Акцент2 5" xfId="580"/>
    <cellStyle name="20% - Акцент2 5 10" xfId="581"/>
    <cellStyle name="20% - Акцент2 5 10 2" xfId="7381"/>
    <cellStyle name="20% - Акцент2 5 10 3" xfId="10777"/>
    <cellStyle name="20% - Акцент2 5 10 4" xfId="12757"/>
    <cellStyle name="20% - Акцент2 5 11" xfId="7380"/>
    <cellStyle name="20% - Акцент2 5 12" xfId="10778"/>
    <cellStyle name="20% - Акцент2 5 13" xfId="12758"/>
    <cellStyle name="20% - Акцент2 5 2" xfId="582"/>
    <cellStyle name="20% - Акцент2 5 2 2" xfId="7382"/>
    <cellStyle name="20% - Акцент2 5 2 3" xfId="10776"/>
    <cellStyle name="20% - Акцент2 5 2 4" xfId="12756"/>
    <cellStyle name="20% - Акцент2 5 3" xfId="583"/>
    <cellStyle name="20% - Акцент2 5 3 2" xfId="7383"/>
    <cellStyle name="20% - Акцент2 5 3 3" xfId="10775"/>
    <cellStyle name="20% - Акцент2 5 3 4" xfId="12755"/>
    <cellStyle name="20% - Акцент2 5 4" xfId="584"/>
    <cellStyle name="20% - Акцент2 5 4 2" xfId="7384"/>
    <cellStyle name="20% - Акцент2 5 4 3" xfId="10774"/>
    <cellStyle name="20% - Акцент2 5 4 4" xfId="12754"/>
    <cellStyle name="20% - Акцент2 5 5" xfId="585"/>
    <cellStyle name="20% - Акцент2 5 5 2" xfId="7385"/>
    <cellStyle name="20% - Акцент2 5 5 3" xfId="10773"/>
    <cellStyle name="20% - Акцент2 5 5 4" xfId="12753"/>
    <cellStyle name="20% - Акцент2 5 6" xfId="586"/>
    <cellStyle name="20% - Акцент2 5 6 2" xfId="7386"/>
    <cellStyle name="20% - Акцент2 5 6 3" xfId="10772"/>
    <cellStyle name="20% - Акцент2 5 6 4" xfId="12752"/>
    <cellStyle name="20% - Акцент2 5 7" xfId="587"/>
    <cellStyle name="20% - Акцент2 5 7 2" xfId="7387"/>
    <cellStyle name="20% - Акцент2 5 7 3" xfId="10771"/>
    <cellStyle name="20% - Акцент2 5 7 4" xfId="12751"/>
    <cellStyle name="20% - Акцент2 5 8" xfId="588"/>
    <cellStyle name="20% - Акцент2 5 8 2" xfId="7388"/>
    <cellStyle name="20% - Акцент2 5 8 3" xfId="10770"/>
    <cellStyle name="20% - Акцент2 5 8 4" xfId="12750"/>
    <cellStyle name="20% - Акцент2 5 9" xfId="589"/>
    <cellStyle name="20% - Акцент2 5 9 2" xfId="7389"/>
    <cellStyle name="20% - Акцент2 5 9 3" xfId="10769"/>
    <cellStyle name="20% - Акцент2 5 9 4" xfId="12749"/>
    <cellStyle name="20% - Акцент2 6" xfId="590"/>
    <cellStyle name="20% - Акцент2 6 10" xfId="591"/>
    <cellStyle name="20% - Акцент2 6 10 2" xfId="7391"/>
    <cellStyle name="20% - Акцент2 6 10 3" xfId="10767"/>
    <cellStyle name="20% - Акцент2 6 10 4" xfId="12747"/>
    <cellStyle name="20% - Акцент2 6 11" xfId="7390"/>
    <cellStyle name="20% - Акцент2 6 12" xfId="10768"/>
    <cellStyle name="20% - Акцент2 6 13" xfId="12748"/>
    <cellStyle name="20% - Акцент2 6 2" xfId="592"/>
    <cellStyle name="20% - Акцент2 6 2 2" xfId="7392"/>
    <cellStyle name="20% - Акцент2 6 2 3" xfId="10766"/>
    <cellStyle name="20% - Акцент2 6 2 4" xfId="12746"/>
    <cellStyle name="20% - Акцент2 6 3" xfId="593"/>
    <cellStyle name="20% - Акцент2 6 3 2" xfId="7393"/>
    <cellStyle name="20% - Акцент2 6 3 3" xfId="10765"/>
    <cellStyle name="20% - Акцент2 6 3 4" xfId="12745"/>
    <cellStyle name="20% - Акцент2 6 4" xfId="594"/>
    <cellStyle name="20% - Акцент2 6 4 2" xfId="7394"/>
    <cellStyle name="20% - Акцент2 6 4 3" xfId="10764"/>
    <cellStyle name="20% - Акцент2 6 4 4" xfId="12744"/>
    <cellStyle name="20% - Акцент2 6 5" xfId="595"/>
    <cellStyle name="20% - Акцент2 6 5 2" xfId="7395"/>
    <cellStyle name="20% - Акцент2 6 5 3" xfId="10763"/>
    <cellStyle name="20% - Акцент2 6 5 4" xfId="12743"/>
    <cellStyle name="20% - Акцент2 6 6" xfId="596"/>
    <cellStyle name="20% - Акцент2 6 6 2" xfId="7396"/>
    <cellStyle name="20% - Акцент2 6 6 3" xfId="10762"/>
    <cellStyle name="20% - Акцент2 6 6 4" xfId="12742"/>
    <cellStyle name="20% - Акцент2 6 7" xfId="597"/>
    <cellStyle name="20% - Акцент2 6 7 2" xfId="7397"/>
    <cellStyle name="20% - Акцент2 6 7 3" xfId="10761"/>
    <cellStyle name="20% - Акцент2 6 7 4" xfId="12741"/>
    <cellStyle name="20% - Акцент2 6 8" xfId="598"/>
    <cellStyle name="20% - Акцент2 6 8 2" xfId="7398"/>
    <cellStyle name="20% - Акцент2 6 8 3" xfId="10760"/>
    <cellStyle name="20% - Акцент2 6 8 4" xfId="12740"/>
    <cellStyle name="20% - Акцент2 6 9" xfId="599"/>
    <cellStyle name="20% - Акцент2 6 9 2" xfId="7399"/>
    <cellStyle name="20% - Акцент2 6 9 3" xfId="10759"/>
    <cellStyle name="20% - Акцент2 6 9 4" xfId="12739"/>
    <cellStyle name="20% - Акцент2 7" xfId="600"/>
    <cellStyle name="20% - Акцент2 7 10" xfId="601"/>
    <cellStyle name="20% - Акцент2 7 10 2" xfId="7401"/>
    <cellStyle name="20% - Акцент2 7 10 3" xfId="10757"/>
    <cellStyle name="20% - Акцент2 7 10 4" xfId="12737"/>
    <cellStyle name="20% - Акцент2 7 11" xfId="7400"/>
    <cellStyle name="20% - Акцент2 7 12" xfId="10758"/>
    <cellStyle name="20% - Акцент2 7 13" xfId="12738"/>
    <cellStyle name="20% - Акцент2 7 2" xfId="602"/>
    <cellStyle name="20% - Акцент2 7 2 2" xfId="7402"/>
    <cellStyle name="20% - Акцент2 7 2 3" xfId="10756"/>
    <cellStyle name="20% - Акцент2 7 2 4" xfId="12736"/>
    <cellStyle name="20% - Акцент2 7 3" xfId="603"/>
    <cellStyle name="20% - Акцент2 7 3 2" xfId="7403"/>
    <cellStyle name="20% - Акцент2 7 3 3" xfId="10755"/>
    <cellStyle name="20% - Акцент2 7 3 4" xfId="12735"/>
    <cellStyle name="20% - Акцент2 7 4" xfId="604"/>
    <cellStyle name="20% - Акцент2 7 4 2" xfId="7404"/>
    <cellStyle name="20% - Акцент2 7 4 3" xfId="10754"/>
    <cellStyle name="20% - Акцент2 7 4 4" xfId="12734"/>
    <cellStyle name="20% - Акцент2 7 5" xfId="605"/>
    <cellStyle name="20% - Акцент2 7 5 2" xfId="7405"/>
    <cellStyle name="20% - Акцент2 7 5 3" xfId="10753"/>
    <cellStyle name="20% - Акцент2 7 5 4" xfId="12733"/>
    <cellStyle name="20% - Акцент2 7 6" xfId="606"/>
    <cellStyle name="20% - Акцент2 7 6 2" xfId="7406"/>
    <cellStyle name="20% - Акцент2 7 6 3" xfId="10752"/>
    <cellStyle name="20% - Акцент2 7 6 4" xfId="12732"/>
    <cellStyle name="20% - Акцент2 7 7" xfId="607"/>
    <cellStyle name="20% - Акцент2 7 7 2" xfId="7407"/>
    <cellStyle name="20% - Акцент2 7 7 3" xfId="10751"/>
    <cellStyle name="20% - Акцент2 7 7 4" xfId="12731"/>
    <cellStyle name="20% - Акцент2 7 8" xfId="608"/>
    <cellStyle name="20% - Акцент2 7 8 2" xfId="7408"/>
    <cellStyle name="20% - Акцент2 7 8 3" xfId="10750"/>
    <cellStyle name="20% - Акцент2 7 8 4" xfId="12730"/>
    <cellStyle name="20% - Акцент2 7 9" xfId="609"/>
    <cellStyle name="20% - Акцент2 7 9 2" xfId="7409"/>
    <cellStyle name="20% - Акцент2 7 9 3" xfId="10749"/>
    <cellStyle name="20% - Акцент2 7 9 4" xfId="12729"/>
    <cellStyle name="20% - Акцент2 8" xfId="610"/>
    <cellStyle name="20% - Акцент2 8 10" xfId="611"/>
    <cellStyle name="20% - Акцент2 8 10 2" xfId="7411"/>
    <cellStyle name="20% - Акцент2 8 10 3" xfId="10747"/>
    <cellStyle name="20% - Акцент2 8 10 4" xfId="12727"/>
    <cellStyle name="20% - Акцент2 8 11" xfId="7410"/>
    <cellStyle name="20% - Акцент2 8 12" xfId="10748"/>
    <cellStyle name="20% - Акцент2 8 13" xfId="12728"/>
    <cellStyle name="20% - Акцент2 8 2" xfId="612"/>
    <cellStyle name="20% - Акцент2 8 2 2" xfId="7412"/>
    <cellStyle name="20% - Акцент2 8 2 3" xfId="10746"/>
    <cellStyle name="20% - Акцент2 8 2 4" xfId="12726"/>
    <cellStyle name="20% - Акцент2 8 3" xfId="613"/>
    <cellStyle name="20% - Акцент2 8 3 2" xfId="7413"/>
    <cellStyle name="20% - Акцент2 8 3 3" xfId="10745"/>
    <cellStyle name="20% - Акцент2 8 3 4" xfId="12725"/>
    <cellStyle name="20% - Акцент2 8 4" xfId="614"/>
    <cellStyle name="20% - Акцент2 8 4 2" xfId="7414"/>
    <cellStyle name="20% - Акцент2 8 4 3" xfId="10744"/>
    <cellStyle name="20% - Акцент2 8 4 4" xfId="12724"/>
    <cellStyle name="20% - Акцент2 8 5" xfId="615"/>
    <cellStyle name="20% - Акцент2 8 5 2" xfId="7415"/>
    <cellStyle name="20% - Акцент2 8 5 3" xfId="10743"/>
    <cellStyle name="20% - Акцент2 8 5 4" xfId="12723"/>
    <cellStyle name="20% - Акцент2 8 6" xfId="616"/>
    <cellStyle name="20% - Акцент2 8 6 2" xfId="7416"/>
    <cellStyle name="20% - Акцент2 8 6 3" xfId="10742"/>
    <cellStyle name="20% - Акцент2 8 6 4" xfId="12722"/>
    <cellStyle name="20% - Акцент2 8 7" xfId="617"/>
    <cellStyle name="20% - Акцент2 8 7 2" xfId="7417"/>
    <cellStyle name="20% - Акцент2 8 7 3" xfId="10741"/>
    <cellStyle name="20% - Акцент2 8 7 4" xfId="12721"/>
    <cellStyle name="20% - Акцент2 8 8" xfId="618"/>
    <cellStyle name="20% - Акцент2 8 8 2" xfId="7418"/>
    <cellStyle name="20% - Акцент2 8 8 3" xfId="10740"/>
    <cellStyle name="20% - Акцент2 8 8 4" xfId="12720"/>
    <cellStyle name="20% - Акцент2 8 9" xfId="619"/>
    <cellStyle name="20% - Акцент2 8 9 2" xfId="7419"/>
    <cellStyle name="20% - Акцент2 8 9 3" xfId="10739"/>
    <cellStyle name="20% - Акцент2 8 9 4" xfId="12719"/>
    <cellStyle name="20% - Акцент2 9" xfId="620"/>
    <cellStyle name="20% - Акцент2 9 10" xfId="621"/>
    <cellStyle name="20% - Акцент2 9 10 2" xfId="7421"/>
    <cellStyle name="20% - Акцент2 9 10 3" xfId="10737"/>
    <cellStyle name="20% - Акцент2 9 10 4" xfId="12717"/>
    <cellStyle name="20% - Акцент2 9 11" xfId="7420"/>
    <cellStyle name="20% - Акцент2 9 12" xfId="10738"/>
    <cellStyle name="20% - Акцент2 9 13" xfId="12718"/>
    <cellStyle name="20% - Акцент2 9 2" xfId="622"/>
    <cellStyle name="20% - Акцент2 9 2 2" xfId="7422"/>
    <cellStyle name="20% - Акцент2 9 2 3" xfId="10736"/>
    <cellStyle name="20% - Акцент2 9 2 4" xfId="12716"/>
    <cellStyle name="20% - Акцент2 9 3" xfId="623"/>
    <cellStyle name="20% - Акцент2 9 3 2" xfId="7423"/>
    <cellStyle name="20% - Акцент2 9 3 3" xfId="10735"/>
    <cellStyle name="20% - Акцент2 9 3 4" xfId="12715"/>
    <cellStyle name="20% - Акцент2 9 4" xfId="624"/>
    <cellStyle name="20% - Акцент2 9 4 2" xfId="7424"/>
    <cellStyle name="20% - Акцент2 9 4 3" xfId="10734"/>
    <cellStyle name="20% - Акцент2 9 4 4" xfId="12714"/>
    <cellStyle name="20% - Акцент2 9 5" xfId="625"/>
    <cellStyle name="20% - Акцент2 9 5 2" xfId="7425"/>
    <cellStyle name="20% - Акцент2 9 5 3" xfId="10733"/>
    <cellStyle name="20% - Акцент2 9 5 4" xfId="12713"/>
    <cellStyle name="20% - Акцент2 9 6" xfId="626"/>
    <cellStyle name="20% - Акцент2 9 6 2" xfId="7426"/>
    <cellStyle name="20% - Акцент2 9 6 3" xfId="10732"/>
    <cellStyle name="20% - Акцент2 9 6 4" xfId="12712"/>
    <cellStyle name="20% - Акцент2 9 7" xfId="627"/>
    <cellStyle name="20% - Акцент2 9 7 2" xfId="7427"/>
    <cellStyle name="20% - Акцент2 9 7 3" xfId="10731"/>
    <cellStyle name="20% - Акцент2 9 7 4" xfId="12711"/>
    <cellStyle name="20% - Акцент2 9 8" xfId="628"/>
    <cellStyle name="20% - Акцент2 9 8 2" xfId="7428"/>
    <cellStyle name="20% - Акцент2 9 8 3" xfId="10730"/>
    <cellStyle name="20% - Акцент2 9 8 4" xfId="12710"/>
    <cellStyle name="20% - Акцент2 9 9" xfId="629"/>
    <cellStyle name="20% - Акцент2 9 9 2" xfId="7429"/>
    <cellStyle name="20% - Акцент2 9 9 3" xfId="10729"/>
    <cellStyle name="20% - Акцент2 9 9 4" xfId="12709"/>
    <cellStyle name="20% — акцент3" xfId="24744" builtinId="38" customBuiltin="1"/>
    <cellStyle name="20% - Акцент3 10" xfId="630"/>
    <cellStyle name="20% - Акцент3 10 10" xfId="631"/>
    <cellStyle name="20% - Акцент3 10 10 2" xfId="7431"/>
    <cellStyle name="20% - Акцент3 10 10 3" xfId="10727"/>
    <cellStyle name="20% - Акцент3 10 10 4" xfId="12707"/>
    <cellStyle name="20% - Акцент3 10 11" xfId="7430"/>
    <cellStyle name="20% - Акцент3 10 12" xfId="10728"/>
    <cellStyle name="20% - Акцент3 10 13" xfId="12708"/>
    <cellStyle name="20% - Акцент3 10 2" xfId="632"/>
    <cellStyle name="20% - Акцент3 10 2 2" xfId="7432"/>
    <cellStyle name="20% - Акцент3 10 2 3" xfId="10726"/>
    <cellStyle name="20% - Акцент3 10 2 4" xfId="12706"/>
    <cellStyle name="20% - Акцент3 10 3" xfId="633"/>
    <cellStyle name="20% - Акцент3 10 3 2" xfId="7433"/>
    <cellStyle name="20% - Акцент3 10 3 3" xfId="10725"/>
    <cellStyle name="20% - Акцент3 10 3 4" xfId="12705"/>
    <cellStyle name="20% - Акцент3 10 4" xfId="634"/>
    <cellStyle name="20% - Акцент3 10 4 2" xfId="7434"/>
    <cellStyle name="20% - Акцент3 10 4 3" xfId="10724"/>
    <cellStyle name="20% - Акцент3 10 4 4" xfId="12704"/>
    <cellStyle name="20% - Акцент3 10 5" xfId="635"/>
    <cellStyle name="20% - Акцент3 10 5 2" xfId="7435"/>
    <cellStyle name="20% - Акцент3 10 5 3" xfId="10723"/>
    <cellStyle name="20% - Акцент3 10 5 4" xfId="12703"/>
    <cellStyle name="20% - Акцент3 10 6" xfId="636"/>
    <cellStyle name="20% - Акцент3 10 6 2" xfId="7436"/>
    <cellStyle name="20% - Акцент3 10 6 3" xfId="10722"/>
    <cellStyle name="20% - Акцент3 10 6 4" xfId="12702"/>
    <cellStyle name="20% - Акцент3 10 7" xfId="637"/>
    <cellStyle name="20% - Акцент3 10 7 2" xfId="7437"/>
    <cellStyle name="20% - Акцент3 10 7 3" xfId="10721"/>
    <cellStyle name="20% - Акцент3 10 7 4" xfId="12701"/>
    <cellStyle name="20% - Акцент3 10 8" xfId="638"/>
    <cellStyle name="20% - Акцент3 10 8 2" xfId="7438"/>
    <cellStyle name="20% - Акцент3 10 8 3" xfId="10720"/>
    <cellStyle name="20% - Акцент3 10 8 4" xfId="12700"/>
    <cellStyle name="20% - Акцент3 10 9" xfId="639"/>
    <cellStyle name="20% - Акцент3 10 9 2" xfId="7439"/>
    <cellStyle name="20% - Акцент3 10 9 3" xfId="10719"/>
    <cellStyle name="20% - Акцент3 10 9 4" xfId="12699"/>
    <cellStyle name="20% - Акцент3 11" xfId="640"/>
    <cellStyle name="20% - Акцент3 11 10" xfId="641"/>
    <cellStyle name="20% - Акцент3 11 10 2" xfId="7441"/>
    <cellStyle name="20% - Акцент3 11 10 3" xfId="10717"/>
    <cellStyle name="20% - Акцент3 11 10 4" xfId="12697"/>
    <cellStyle name="20% - Акцент3 11 11" xfId="7440"/>
    <cellStyle name="20% - Акцент3 11 12" xfId="10718"/>
    <cellStyle name="20% - Акцент3 11 13" xfId="12698"/>
    <cellStyle name="20% - Акцент3 11 2" xfId="642"/>
    <cellStyle name="20% - Акцент3 11 2 2" xfId="7442"/>
    <cellStyle name="20% - Акцент3 11 2 3" xfId="10716"/>
    <cellStyle name="20% - Акцент3 11 2 4" xfId="12696"/>
    <cellStyle name="20% - Акцент3 11 3" xfId="643"/>
    <cellStyle name="20% - Акцент3 11 3 2" xfId="7443"/>
    <cellStyle name="20% - Акцент3 11 3 3" xfId="10715"/>
    <cellStyle name="20% - Акцент3 11 3 4" xfId="12695"/>
    <cellStyle name="20% - Акцент3 11 4" xfId="644"/>
    <cellStyle name="20% - Акцент3 11 4 2" xfId="7444"/>
    <cellStyle name="20% - Акцент3 11 4 3" xfId="10714"/>
    <cellStyle name="20% - Акцент3 11 4 4" xfId="12694"/>
    <cellStyle name="20% - Акцент3 11 5" xfId="645"/>
    <cellStyle name="20% - Акцент3 11 5 2" xfId="7445"/>
    <cellStyle name="20% - Акцент3 11 5 3" xfId="10713"/>
    <cellStyle name="20% - Акцент3 11 5 4" xfId="12693"/>
    <cellStyle name="20% - Акцент3 11 6" xfId="646"/>
    <cellStyle name="20% - Акцент3 11 6 2" xfId="7446"/>
    <cellStyle name="20% - Акцент3 11 6 3" xfId="10712"/>
    <cellStyle name="20% - Акцент3 11 6 4" xfId="12692"/>
    <cellStyle name="20% - Акцент3 11 7" xfId="647"/>
    <cellStyle name="20% - Акцент3 11 7 2" xfId="7447"/>
    <cellStyle name="20% - Акцент3 11 7 3" xfId="10711"/>
    <cellStyle name="20% - Акцент3 11 7 4" xfId="12691"/>
    <cellStyle name="20% - Акцент3 11 8" xfId="648"/>
    <cellStyle name="20% - Акцент3 11 8 2" xfId="7448"/>
    <cellStyle name="20% - Акцент3 11 8 3" xfId="10710"/>
    <cellStyle name="20% - Акцент3 11 8 4" xfId="12690"/>
    <cellStyle name="20% - Акцент3 11 9" xfId="649"/>
    <cellStyle name="20% - Акцент3 11 9 2" xfId="7449"/>
    <cellStyle name="20% - Акцент3 11 9 3" xfId="10709"/>
    <cellStyle name="20% - Акцент3 11 9 4" xfId="12689"/>
    <cellStyle name="20% - Акцент3 12" xfId="650"/>
    <cellStyle name="20% - Акцент3 12 10" xfId="651"/>
    <cellStyle name="20% - Акцент3 12 10 2" xfId="7451"/>
    <cellStyle name="20% - Акцент3 12 10 3" xfId="10707"/>
    <cellStyle name="20% - Акцент3 12 10 4" xfId="12687"/>
    <cellStyle name="20% - Акцент3 12 11" xfId="7450"/>
    <cellStyle name="20% - Акцент3 12 12" xfId="10708"/>
    <cellStyle name="20% - Акцент3 12 13" xfId="12688"/>
    <cellStyle name="20% - Акцент3 12 2" xfId="652"/>
    <cellStyle name="20% - Акцент3 12 2 2" xfId="7452"/>
    <cellStyle name="20% - Акцент3 12 2 3" xfId="10706"/>
    <cellStyle name="20% - Акцент3 12 2 4" xfId="12686"/>
    <cellStyle name="20% - Акцент3 12 3" xfId="653"/>
    <cellStyle name="20% - Акцент3 12 3 2" xfId="7453"/>
    <cellStyle name="20% - Акцент3 12 3 3" xfId="10705"/>
    <cellStyle name="20% - Акцент3 12 3 4" xfId="12685"/>
    <cellStyle name="20% - Акцент3 12 4" xfId="654"/>
    <cellStyle name="20% - Акцент3 12 4 2" xfId="7454"/>
    <cellStyle name="20% - Акцент3 12 4 3" xfId="10704"/>
    <cellStyle name="20% - Акцент3 12 4 4" xfId="12684"/>
    <cellStyle name="20% - Акцент3 12 5" xfId="655"/>
    <cellStyle name="20% - Акцент3 12 5 2" xfId="7455"/>
    <cellStyle name="20% - Акцент3 12 5 3" xfId="10703"/>
    <cellStyle name="20% - Акцент3 12 5 4" xfId="12683"/>
    <cellStyle name="20% - Акцент3 12 6" xfId="656"/>
    <cellStyle name="20% - Акцент3 12 6 2" xfId="7456"/>
    <cellStyle name="20% - Акцент3 12 6 3" xfId="10702"/>
    <cellStyle name="20% - Акцент3 12 6 4" xfId="12682"/>
    <cellStyle name="20% - Акцент3 12 7" xfId="657"/>
    <cellStyle name="20% - Акцент3 12 7 2" xfId="7457"/>
    <cellStyle name="20% - Акцент3 12 7 3" xfId="10701"/>
    <cellStyle name="20% - Акцент3 12 7 4" xfId="12681"/>
    <cellStyle name="20% - Акцент3 12 8" xfId="658"/>
    <cellStyle name="20% - Акцент3 12 8 2" xfId="7458"/>
    <cellStyle name="20% - Акцент3 12 8 3" xfId="10700"/>
    <cellStyle name="20% - Акцент3 12 8 4" xfId="12680"/>
    <cellStyle name="20% - Акцент3 12 9" xfId="659"/>
    <cellStyle name="20% - Акцент3 12 9 2" xfId="7459"/>
    <cellStyle name="20% - Акцент3 12 9 3" xfId="10699"/>
    <cellStyle name="20% - Акцент3 12 9 4" xfId="12679"/>
    <cellStyle name="20% - Акцент3 13" xfId="660"/>
    <cellStyle name="20% - Акцент3 13 10" xfId="661"/>
    <cellStyle name="20% - Акцент3 13 10 2" xfId="7461"/>
    <cellStyle name="20% - Акцент3 13 10 3" xfId="10697"/>
    <cellStyle name="20% - Акцент3 13 10 4" xfId="12677"/>
    <cellStyle name="20% - Акцент3 13 11" xfId="7460"/>
    <cellStyle name="20% - Акцент3 13 12" xfId="10698"/>
    <cellStyle name="20% - Акцент3 13 13" xfId="12678"/>
    <cellStyle name="20% - Акцент3 13 2" xfId="662"/>
    <cellStyle name="20% - Акцент3 13 2 2" xfId="7462"/>
    <cellStyle name="20% - Акцент3 13 2 3" xfId="10696"/>
    <cellStyle name="20% - Акцент3 13 2 4" xfId="12676"/>
    <cellStyle name="20% - Акцент3 13 3" xfId="663"/>
    <cellStyle name="20% - Акцент3 13 3 2" xfId="7463"/>
    <cellStyle name="20% - Акцент3 13 3 3" xfId="10695"/>
    <cellStyle name="20% - Акцент3 13 3 4" xfId="12675"/>
    <cellStyle name="20% - Акцент3 13 4" xfId="664"/>
    <cellStyle name="20% - Акцент3 13 4 2" xfId="7464"/>
    <cellStyle name="20% - Акцент3 13 4 3" xfId="10694"/>
    <cellStyle name="20% - Акцент3 13 4 4" xfId="12674"/>
    <cellStyle name="20% - Акцент3 13 5" xfId="665"/>
    <cellStyle name="20% - Акцент3 13 5 2" xfId="7465"/>
    <cellStyle name="20% - Акцент3 13 5 3" xfId="10693"/>
    <cellStyle name="20% - Акцент3 13 5 4" xfId="12673"/>
    <cellStyle name="20% - Акцент3 13 6" xfId="666"/>
    <cellStyle name="20% - Акцент3 13 6 2" xfId="7466"/>
    <cellStyle name="20% - Акцент3 13 6 3" xfId="10692"/>
    <cellStyle name="20% - Акцент3 13 6 4" xfId="12672"/>
    <cellStyle name="20% - Акцент3 13 7" xfId="667"/>
    <cellStyle name="20% - Акцент3 13 7 2" xfId="7467"/>
    <cellStyle name="20% - Акцент3 13 7 3" xfId="10691"/>
    <cellStyle name="20% - Акцент3 13 7 4" xfId="12671"/>
    <cellStyle name="20% - Акцент3 13 8" xfId="668"/>
    <cellStyle name="20% - Акцент3 13 8 2" xfId="7468"/>
    <cellStyle name="20% - Акцент3 13 8 3" xfId="10690"/>
    <cellStyle name="20% - Акцент3 13 8 4" xfId="12670"/>
    <cellStyle name="20% - Акцент3 13 9" xfId="669"/>
    <cellStyle name="20% - Акцент3 13 9 2" xfId="7469"/>
    <cellStyle name="20% - Акцент3 13 9 3" xfId="10689"/>
    <cellStyle name="20% - Акцент3 13 9 4" xfId="12669"/>
    <cellStyle name="20% - Акцент3 14" xfId="670"/>
    <cellStyle name="20% - Акцент3 14 10" xfId="671"/>
    <cellStyle name="20% - Акцент3 14 10 2" xfId="7471"/>
    <cellStyle name="20% - Акцент3 14 10 3" xfId="10687"/>
    <cellStyle name="20% - Акцент3 14 10 4" xfId="12667"/>
    <cellStyle name="20% - Акцент3 14 11" xfId="7470"/>
    <cellStyle name="20% - Акцент3 14 12" xfId="10688"/>
    <cellStyle name="20% - Акцент3 14 13" xfId="12668"/>
    <cellStyle name="20% - Акцент3 14 2" xfId="672"/>
    <cellStyle name="20% - Акцент3 14 2 2" xfId="7472"/>
    <cellStyle name="20% - Акцент3 14 2 3" xfId="10686"/>
    <cellStyle name="20% - Акцент3 14 2 4" xfId="12666"/>
    <cellStyle name="20% - Акцент3 14 3" xfId="673"/>
    <cellStyle name="20% - Акцент3 14 3 2" xfId="7473"/>
    <cellStyle name="20% - Акцент3 14 3 3" xfId="10685"/>
    <cellStyle name="20% - Акцент3 14 3 4" xfId="12665"/>
    <cellStyle name="20% - Акцент3 14 4" xfId="674"/>
    <cellStyle name="20% - Акцент3 14 4 2" xfId="7474"/>
    <cellStyle name="20% - Акцент3 14 4 3" xfId="10684"/>
    <cellStyle name="20% - Акцент3 14 4 4" xfId="12664"/>
    <cellStyle name="20% - Акцент3 14 5" xfId="675"/>
    <cellStyle name="20% - Акцент3 14 5 2" xfId="7475"/>
    <cellStyle name="20% - Акцент3 14 5 3" xfId="10683"/>
    <cellStyle name="20% - Акцент3 14 5 4" xfId="12663"/>
    <cellStyle name="20% - Акцент3 14 6" xfId="676"/>
    <cellStyle name="20% - Акцент3 14 6 2" xfId="7476"/>
    <cellStyle name="20% - Акцент3 14 6 3" xfId="10682"/>
    <cellStyle name="20% - Акцент3 14 6 4" xfId="12662"/>
    <cellStyle name="20% - Акцент3 14 7" xfId="677"/>
    <cellStyle name="20% - Акцент3 14 7 2" xfId="7477"/>
    <cellStyle name="20% - Акцент3 14 7 3" xfId="10681"/>
    <cellStyle name="20% - Акцент3 14 7 4" xfId="12661"/>
    <cellStyle name="20% - Акцент3 14 8" xfId="678"/>
    <cellStyle name="20% - Акцент3 14 8 2" xfId="7478"/>
    <cellStyle name="20% - Акцент3 14 8 3" xfId="10680"/>
    <cellStyle name="20% - Акцент3 14 8 4" xfId="12660"/>
    <cellStyle name="20% - Акцент3 14 9" xfId="679"/>
    <cellStyle name="20% - Акцент3 14 9 2" xfId="7479"/>
    <cellStyle name="20% - Акцент3 14 9 3" xfId="10679"/>
    <cellStyle name="20% - Акцент3 14 9 4" xfId="12659"/>
    <cellStyle name="20% - Акцент3 15" xfId="680"/>
    <cellStyle name="20% - Акцент3 15 10" xfId="10678"/>
    <cellStyle name="20% - Акцент3 15 11" xfId="12658"/>
    <cellStyle name="20% - Акцент3 15 2" xfId="681"/>
    <cellStyle name="20% - Акцент3 15 2 2" xfId="7481"/>
    <cellStyle name="20% - Акцент3 15 2 3" xfId="10677"/>
    <cellStyle name="20% - Акцент3 15 2 4" xfId="12657"/>
    <cellStyle name="20% - Акцент3 15 3" xfId="682"/>
    <cellStyle name="20% - Акцент3 15 3 2" xfId="7482"/>
    <cellStyle name="20% - Акцент3 15 3 3" xfId="10676"/>
    <cellStyle name="20% - Акцент3 15 3 4" xfId="12656"/>
    <cellStyle name="20% - Акцент3 15 4" xfId="683"/>
    <cellStyle name="20% - Акцент3 15 4 2" xfId="7483"/>
    <cellStyle name="20% - Акцент3 15 4 3" xfId="10675"/>
    <cellStyle name="20% - Акцент3 15 4 4" xfId="12655"/>
    <cellStyle name="20% - Акцент3 15 5" xfId="684"/>
    <cellStyle name="20% - Акцент3 15 5 2" xfId="7484"/>
    <cellStyle name="20% - Акцент3 15 5 3" xfId="10674"/>
    <cellStyle name="20% - Акцент3 15 5 4" xfId="12654"/>
    <cellStyle name="20% - Акцент3 15 6" xfId="685"/>
    <cellStyle name="20% - Акцент3 15 6 2" xfId="7485"/>
    <cellStyle name="20% - Акцент3 15 6 3" xfId="10673"/>
    <cellStyle name="20% - Акцент3 15 6 4" xfId="12653"/>
    <cellStyle name="20% - Акцент3 15 7" xfId="686"/>
    <cellStyle name="20% - Акцент3 15 7 2" xfId="7486"/>
    <cellStyle name="20% - Акцент3 15 7 3" xfId="10672"/>
    <cellStyle name="20% - Акцент3 15 7 4" xfId="12652"/>
    <cellStyle name="20% - Акцент3 15 8" xfId="687"/>
    <cellStyle name="20% - Акцент3 15 8 2" xfId="7487"/>
    <cellStyle name="20% - Акцент3 15 8 3" xfId="10671"/>
    <cellStyle name="20% - Акцент3 15 8 4" xfId="12651"/>
    <cellStyle name="20% - Акцент3 15 9" xfId="7480"/>
    <cellStyle name="20% - Акцент3 16" xfId="688"/>
    <cellStyle name="20% - Акцент3 16 10" xfId="10670"/>
    <cellStyle name="20% - Акцент3 16 11" xfId="12650"/>
    <cellStyle name="20% - Акцент3 16 2" xfId="689"/>
    <cellStyle name="20% - Акцент3 16 2 2" xfId="7489"/>
    <cellStyle name="20% - Акцент3 16 2 3" xfId="10669"/>
    <cellStyle name="20% - Акцент3 16 2 4" xfId="12649"/>
    <cellStyle name="20% - Акцент3 16 3" xfId="690"/>
    <cellStyle name="20% - Акцент3 16 3 2" xfId="7490"/>
    <cellStyle name="20% - Акцент3 16 3 3" xfId="10668"/>
    <cellStyle name="20% - Акцент3 16 3 4" xfId="12648"/>
    <cellStyle name="20% - Акцент3 16 4" xfId="691"/>
    <cellStyle name="20% - Акцент3 16 4 2" xfId="7491"/>
    <cellStyle name="20% - Акцент3 16 4 3" xfId="10667"/>
    <cellStyle name="20% - Акцент3 16 4 4" xfId="12647"/>
    <cellStyle name="20% - Акцент3 16 5" xfId="692"/>
    <cellStyle name="20% - Акцент3 16 5 2" xfId="7492"/>
    <cellStyle name="20% - Акцент3 16 5 3" xfId="10666"/>
    <cellStyle name="20% - Акцент3 16 5 4" xfId="12646"/>
    <cellStyle name="20% - Акцент3 16 6" xfId="693"/>
    <cellStyle name="20% - Акцент3 16 6 2" xfId="7493"/>
    <cellStyle name="20% - Акцент3 16 6 3" xfId="10665"/>
    <cellStyle name="20% - Акцент3 16 6 4" xfId="12645"/>
    <cellStyle name="20% - Акцент3 16 7" xfId="694"/>
    <cellStyle name="20% - Акцент3 16 7 2" xfId="7494"/>
    <cellStyle name="20% - Акцент3 16 7 3" xfId="10664"/>
    <cellStyle name="20% - Акцент3 16 7 4" xfId="12644"/>
    <cellStyle name="20% - Акцент3 16 8" xfId="695"/>
    <cellStyle name="20% - Акцент3 16 8 2" xfId="7495"/>
    <cellStyle name="20% - Акцент3 16 8 3" xfId="10663"/>
    <cellStyle name="20% - Акцент3 16 8 4" xfId="12643"/>
    <cellStyle name="20% - Акцент3 16 9" xfId="7488"/>
    <cellStyle name="20% - Акцент3 17" xfId="696"/>
    <cellStyle name="20% - Акцент3 17 2" xfId="697"/>
    <cellStyle name="20% - Акцент3 17 2 2" xfId="7497"/>
    <cellStyle name="20% - Акцент3 17 2 3" xfId="10661"/>
    <cellStyle name="20% - Акцент3 17 2 4" xfId="12641"/>
    <cellStyle name="20% - Акцент3 17 3" xfId="698"/>
    <cellStyle name="20% - Акцент3 17 3 2" xfId="7498"/>
    <cellStyle name="20% - Акцент3 17 3 3" xfId="10660"/>
    <cellStyle name="20% - Акцент3 17 3 4" xfId="12640"/>
    <cellStyle name="20% - Акцент3 17 4" xfId="699"/>
    <cellStyle name="20% - Акцент3 17 4 2" xfId="7499"/>
    <cellStyle name="20% - Акцент3 17 4 3" xfId="10659"/>
    <cellStyle name="20% - Акцент3 17 4 4" xfId="12639"/>
    <cellStyle name="20% - Акцент3 17 5" xfId="700"/>
    <cellStyle name="20% - Акцент3 17 5 2" xfId="7500"/>
    <cellStyle name="20% - Акцент3 17 5 3" xfId="10658"/>
    <cellStyle name="20% - Акцент3 17 5 4" xfId="12638"/>
    <cellStyle name="20% - Акцент3 17 6" xfId="7496"/>
    <cellStyle name="20% - Акцент3 17 7" xfId="10662"/>
    <cellStyle name="20% - Акцент3 17 8" xfId="12642"/>
    <cellStyle name="20% - Акцент3 18" xfId="701"/>
    <cellStyle name="20% - Акцент3 18 2" xfId="702"/>
    <cellStyle name="20% - Акцент3 18 2 2" xfId="7502"/>
    <cellStyle name="20% - Акцент3 18 2 3" xfId="10656"/>
    <cellStyle name="20% - Акцент3 18 2 4" xfId="12636"/>
    <cellStyle name="20% - Акцент3 18 3" xfId="703"/>
    <cellStyle name="20% - Акцент3 18 3 2" xfId="7503"/>
    <cellStyle name="20% - Акцент3 18 3 3" xfId="10655"/>
    <cellStyle name="20% - Акцент3 18 3 4" xfId="12635"/>
    <cellStyle name="20% - Акцент3 18 4" xfId="704"/>
    <cellStyle name="20% - Акцент3 18 4 2" xfId="7504"/>
    <cellStyle name="20% - Акцент3 18 4 3" xfId="10654"/>
    <cellStyle name="20% - Акцент3 18 4 4" xfId="12634"/>
    <cellStyle name="20% - Акцент3 18 5" xfId="705"/>
    <cellStyle name="20% - Акцент3 18 5 2" xfId="7505"/>
    <cellStyle name="20% - Акцент3 18 5 3" xfId="10653"/>
    <cellStyle name="20% - Акцент3 18 5 4" xfId="12633"/>
    <cellStyle name="20% - Акцент3 18 6" xfId="7501"/>
    <cellStyle name="20% - Акцент3 18 7" xfId="10657"/>
    <cellStyle name="20% - Акцент3 18 8" xfId="12637"/>
    <cellStyle name="20% - Акцент3 19" xfId="706"/>
    <cellStyle name="20% - Акцент3 19 2" xfId="707"/>
    <cellStyle name="20% - Акцент3 19 2 2" xfId="7507"/>
    <cellStyle name="20% - Акцент3 19 2 3" xfId="10651"/>
    <cellStyle name="20% - Акцент3 19 2 4" xfId="12631"/>
    <cellStyle name="20% - Акцент3 19 3" xfId="708"/>
    <cellStyle name="20% - Акцент3 19 3 2" xfId="7508"/>
    <cellStyle name="20% - Акцент3 19 3 3" xfId="10650"/>
    <cellStyle name="20% - Акцент3 19 3 4" xfId="12630"/>
    <cellStyle name="20% - Акцент3 19 4" xfId="709"/>
    <cellStyle name="20% - Акцент3 19 4 2" xfId="7509"/>
    <cellStyle name="20% - Акцент3 19 4 3" xfId="10649"/>
    <cellStyle name="20% - Акцент3 19 4 4" xfId="12629"/>
    <cellStyle name="20% - Акцент3 19 5" xfId="710"/>
    <cellStyle name="20% - Акцент3 19 5 2" xfId="7510"/>
    <cellStyle name="20% - Акцент3 19 5 3" xfId="10648"/>
    <cellStyle name="20% - Акцент3 19 5 4" xfId="12628"/>
    <cellStyle name="20% - Акцент3 19 6" xfId="7506"/>
    <cellStyle name="20% - Акцент3 19 7" xfId="10652"/>
    <cellStyle name="20% - Акцент3 19 8" xfId="12632"/>
    <cellStyle name="20% - Акцент3 2" xfId="711"/>
    <cellStyle name="20% - Акцент3 2 10" xfId="712"/>
    <cellStyle name="20% - Акцент3 2 10 2" xfId="7512"/>
    <cellStyle name="20% - Акцент3 2 10 3" xfId="10646"/>
    <cellStyle name="20% - Акцент3 2 10 4" xfId="12626"/>
    <cellStyle name="20% - Акцент3 2 11" xfId="7511"/>
    <cellStyle name="20% - Акцент3 2 12" xfId="10647"/>
    <cellStyle name="20% - Акцент3 2 13" xfId="12627"/>
    <cellStyle name="20% - Акцент3 2 2" xfId="713"/>
    <cellStyle name="20% - Акцент3 2 2 2" xfId="7513"/>
    <cellStyle name="20% - Акцент3 2 2 3" xfId="10645"/>
    <cellStyle name="20% - Акцент3 2 2 4" xfId="12625"/>
    <cellStyle name="20% - Акцент3 2 3" xfId="714"/>
    <cellStyle name="20% - Акцент3 2 3 2" xfId="7514"/>
    <cellStyle name="20% - Акцент3 2 3 3" xfId="10644"/>
    <cellStyle name="20% - Акцент3 2 3 4" xfId="12624"/>
    <cellStyle name="20% - Акцент3 2 4" xfId="715"/>
    <cellStyle name="20% - Акцент3 2 4 2" xfId="7515"/>
    <cellStyle name="20% - Акцент3 2 4 3" xfId="10643"/>
    <cellStyle name="20% - Акцент3 2 4 4" xfId="12623"/>
    <cellStyle name="20% - Акцент3 2 5" xfId="716"/>
    <cellStyle name="20% - Акцент3 2 5 2" xfId="7516"/>
    <cellStyle name="20% - Акцент3 2 5 3" xfId="10642"/>
    <cellStyle name="20% - Акцент3 2 5 4" xfId="12622"/>
    <cellStyle name="20% - Акцент3 2 6" xfId="717"/>
    <cellStyle name="20% - Акцент3 2 6 2" xfId="7517"/>
    <cellStyle name="20% - Акцент3 2 6 3" xfId="10641"/>
    <cellStyle name="20% - Акцент3 2 6 4" xfId="12621"/>
    <cellStyle name="20% - Акцент3 2 7" xfId="718"/>
    <cellStyle name="20% - Акцент3 2 7 2" xfId="7518"/>
    <cellStyle name="20% - Акцент3 2 7 3" xfId="10640"/>
    <cellStyle name="20% - Акцент3 2 7 4" xfId="12620"/>
    <cellStyle name="20% - Акцент3 2 8" xfId="719"/>
    <cellStyle name="20% - Акцент3 2 8 2" xfId="7519"/>
    <cellStyle name="20% - Акцент3 2 8 3" xfId="10639"/>
    <cellStyle name="20% - Акцент3 2 8 4" xfId="12619"/>
    <cellStyle name="20% - Акцент3 2 9" xfId="720"/>
    <cellStyle name="20% - Акцент3 2 9 2" xfId="7520"/>
    <cellStyle name="20% - Акцент3 2 9 3" xfId="10638"/>
    <cellStyle name="20% - Акцент3 2 9 4" xfId="12618"/>
    <cellStyle name="20% - Акцент3 20" xfId="721"/>
    <cellStyle name="20% - Акцент3 20 2" xfId="7521"/>
    <cellStyle name="20% - Акцент3 20 3" xfId="10637"/>
    <cellStyle name="20% - Акцент3 20 4" xfId="12617"/>
    <cellStyle name="20% - Акцент3 21" xfId="722"/>
    <cellStyle name="20% - Акцент3 21 2" xfId="7522"/>
    <cellStyle name="20% - Акцент3 21 3" xfId="10636"/>
    <cellStyle name="20% - Акцент3 21 4" xfId="12616"/>
    <cellStyle name="20% - Акцент3 22" xfId="723"/>
    <cellStyle name="20% - Акцент3 22 2" xfId="7523"/>
    <cellStyle name="20% - Акцент3 22 3" xfId="10635"/>
    <cellStyle name="20% - Акцент3 22 4" xfId="12615"/>
    <cellStyle name="20% - Акцент3 23" xfId="724"/>
    <cellStyle name="20% - Акцент3 23 2" xfId="7524"/>
    <cellStyle name="20% - Акцент3 23 3" xfId="10634"/>
    <cellStyle name="20% - Акцент3 23 4" xfId="12614"/>
    <cellStyle name="20% - Акцент3 24" xfId="14652"/>
    <cellStyle name="20% - Акцент3 3" xfId="725"/>
    <cellStyle name="20% - Акцент3 3 10" xfId="726"/>
    <cellStyle name="20% - Акцент3 3 10 2" xfId="7526"/>
    <cellStyle name="20% - Акцент3 3 10 3" xfId="10632"/>
    <cellStyle name="20% - Акцент3 3 10 4" xfId="12612"/>
    <cellStyle name="20% - Акцент3 3 11" xfId="7525"/>
    <cellStyle name="20% - Акцент3 3 12" xfId="10633"/>
    <cellStyle name="20% - Акцент3 3 13" xfId="12613"/>
    <cellStyle name="20% - Акцент3 3 2" xfId="727"/>
    <cellStyle name="20% - Акцент3 3 2 2" xfId="7527"/>
    <cellStyle name="20% - Акцент3 3 2 3" xfId="10631"/>
    <cellStyle name="20% - Акцент3 3 2 4" xfId="12611"/>
    <cellStyle name="20% - Акцент3 3 3" xfId="728"/>
    <cellStyle name="20% - Акцент3 3 3 2" xfId="7528"/>
    <cellStyle name="20% - Акцент3 3 3 3" xfId="10630"/>
    <cellStyle name="20% - Акцент3 3 3 4" xfId="12610"/>
    <cellStyle name="20% - Акцент3 3 4" xfId="729"/>
    <cellStyle name="20% - Акцент3 3 4 2" xfId="7529"/>
    <cellStyle name="20% - Акцент3 3 4 3" xfId="10629"/>
    <cellStyle name="20% - Акцент3 3 4 4" xfId="12609"/>
    <cellStyle name="20% - Акцент3 3 5" xfId="730"/>
    <cellStyle name="20% - Акцент3 3 5 2" xfId="7530"/>
    <cellStyle name="20% - Акцент3 3 5 3" xfId="10628"/>
    <cellStyle name="20% - Акцент3 3 5 4" xfId="12608"/>
    <cellStyle name="20% - Акцент3 3 6" xfId="731"/>
    <cellStyle name="20% - Акцент3 3 6 2" xfId="7531"/>
    <cellStyle name="20% - Акцент3 3 6 3" xfId="10627"/>
    <cellStyle name="20% - Акцент3 3 6 4" xfId="12607"/>
    <cellStyle name="20% - Акцент3 3 7" xfId="732"/>
    <cellStyle name="20% - Акцент3 3 7 2" xfId="7532"/>
    <cellStyle name="20% - Акцент3 3 7 3" xfId="10626"/>
    <cellStyle name="20% - Акцент3 3 7 4" xfId="12606"/>
    <cellStyle name="20% - Акцент3 3 8" xfId="733"/>
    <cellStyle name="20% - Акцент3 3 8 2" xfId="7533"/>
    <cellStyle name="20% - Акцент3 3 8 3" xfId="10625"/>
    <cellStyle name="20% - Акцент3 3 8 4" xfId="12605"/>
    <cellStyle name="20% - Акцент3 3 9" xfId="734"/>
    <cellStyle name="20% - Акцент3 3 9 2" xfId="7534"/>
    <cellStyle name="20% - Акцент3 3 9 3" xfId="10624"/>
    <cellStyle name="20% - Акцент3 3 9 4" xfId="12604"/>
    <cellStyle name="20% - Акцент3 4" xfId="735"/>
    <cellStyle name="20% - Акцент3 4 10" xfId="736"/>
    <cellStyle name="20% - Акцент3 4 10 2" xfId="7536"/>
    <cellStyle name="20% - Акцент3 4 10 3" xfId="10622"/>
    <cellStyle name="20% - Акцент3 4 10 4" xfId="12602"/>
    <cellStyle name="20% - Акцент3 4 11" xfId="7535"/>
    <cellStyle name="20% - Акцент3 4 12" xfId="10623"/>
    <cellStyle name="20% - Акцент3 4 13" xfId="12603"/>
    <cellStyle name="20% - Акцент3 4 2" xfId="737"/>
    <cellStyle name="20% - Акцент3 4 2 2" xfId="7537"/>
    <cellStyle name="20% - Акцент3 4 2 3" xfId="10621"/>
    <cellStyle name="20% - Акцент3 4 2 4" xfId="12601"/>
    <cellStyle name="20% - Акцент3 4 3" xfId="738"/>
    <cellStyle name="20% - Акцент3 4 3 2" xfId="7538"/>
    <cellStyle name="20% - Акцент3 4 3 3" xfId="10620"/>
    <cellStyle name="20% - Акцент3 4 3 4" xfId="12600"/>
    <cellStyle name="20% - Акцент3 4 4" xfId="739"/>
    <cellStyle name="20% - Акцент3 4 4 2" xfId="7539"/>
    <cellStyle name="20% - Акцент3 4 4 3" xfId="10619"/>
    <cellStyle name="20% - Акцент3 4 4 4" xfId="12599"/>
    <cellStyle name="20% - Акцент3 4 5" xfId="740"/>
    <cellStyle name="20% - Акцент3 4 5 2" xfId="7540"/>
    <cellStyle name="20% - Акцент3 4 5 3" xfId="10618"/>
    <cellStyle name="20% - Акцент3 4 5 4" xfId="12598"/>
    <cellStyle name="20% - Акцент3 4 6" xfId="741"/>
    <cellStyle name="20% - Акцент3 4 6 2" xfId="7541"/>
    <cellStyle name="20% - Акцент3 4 6 3" xfId="10617"/>
    <cellStyle name="20% - Акцент3 4 6 4" xfId="12597"/>
    <cellStyle name="20% - Акцент3 4 7" xfId="742"/>
    <cellStyle name="20% - Акцент3 4 7 2" xfId="7542"/>
    <cellStyle name="20% - Акцент3 4 7 3" xfId="10616"/>
    <cellStyle name="20% - Акцент3 4 7 4" xfId="12596"/>
    <cellStyle name="20% - Акцент3 4 8" xfId="743"/>
    <cellStyle name="20% - Акцент3 4 8 2" xfId="7543"/>
    <cellStyle name="20% - Акцент3 4 8 3" xfId="10615"/>
    <cellStyle name="20% - Акцент3 4 8 4" xfId="12595"/>
    <cellStyle name="20% - Акцент3 4 9" xfId="744"/>
    <cellStyle name="20% - Акцент3 4 9 2" xfId="7544"/>
    <cellStyle name="20% - Акцент3 4 9 3" xfId="10614"/>
    <cellStyle name="20% - Акцент3 4 9 4" xfId="12594"/>
    <cellStyle name="20% - Акцент3 5" xfId="745"/>
    <cellStyle name="20% - Акцент3 5 10" xfId="746"/>
    <cellStyle name="20% - Акцент3 5 10 2" xfId="7546"/>
    <cellStyle name="20% - Акцент3 5 10 3" xfId="10612"/>
    <cellStyle name="20% - Акцент3 5 10 4" xfId="12592"/>
    <cellStyle name="20% - Акцент3 5 11" xfId="7545"/>
    <cellStyle name="20% - Акцент3 5 12" xfId="10613"/>
    <cellStyle name="20% - Акцент3 5 13" xfId="12593"/>
    <cellStyle name="20% - Акцент3 5 2" xfId="747"/>
    <cellStyle name="20% - Акцент3 5 2 2" xfId="7547"/>
    <cellStyle name="20% - Акцент3 5 2 3" xfId="10611"/>
    <cellStyle name="20% - Акцент3 5 2 4" xfId="12591"/>
    <cellStyle name="20% - Акцент3 5 3" xfId="748"/>
    <cellStyle name="20% - Акцент3 5 3 2" xfId="7548"/>
    <cellStyle name="20% - Акцент3 5 3 3" xfId="10610"/>
    <cellStyle name="20% - Акцент3 5 3 4" xfId="12590"/>
    <cellStyle name="20% - Акцент3 5 4" xfId="749"/>
    <cellStyle name="20% - Акцент3 5 4 2" xfId="7549"/>
    <cellStyle name="20% - Акцент3 5 4 3" xfId="10609"/>
    <cellStyle name="20% - Акцент3 5 4 4" xfId="12589"/>
    <cellStyle name="20% - Акцент3 5 5" xfId="750"/>
    <cellStyle name="20% - Акцент3 5 5 2" xfId="7550"/>
    <cellStyle name="20% - Акцент3 5 5 3" xfId="10608"/>
    <cellStyle name="20% - Акцент3 5 5 4" xfId="12588"/>
    <cellStyle name="20% - Акцент3 5 6" xfId="751"/>
    <cellStyle name="20% - Акцент3 5 6 2" xfId="7551"/>
    <cellStyle name="20% - Акцент3 5 6 3" xfId="10607"/>
    <cellStyle name="20% - Акцент3 5 6 4" xfId="12587"/>
    <cellStyle name="20% - Акцент3 5 7" xfId="752"/>
    <cellStyle name="20% - Акцент3 5 7 2" xfId="7552"/>
    <cellStyle name="20% - Акцент3 5 7 3" xfId="10606"/>
    <cellStyle name="20% - Акцент3 5 7 4" xfId="12586"/>
    <cellStyle name="20% - Акцент3 5 8" xfId="753"/>
    <cellStyle name="20% - Акцент3 5 8 2" xfId="7553"/>
    <cellStyle name="20% - Акцент3 5 8 3" xfId="10605"/>
    <cellStyle name="20% - Акцент3 5 8 4" xfId="12585"/>
    <cellStyle name="20% - Акцент3 5 9" xfId="754"/>
    <cellStyle name="20% - Акцент3 5 9 2" xfId="7554"/>
    <cellStyle name="20% - Акцент3 5 9 3" xfId="10604"/>
    <cellStyle name="20% - Акцент3 5 9 4" xfId="12584"/>
    <cellStyle name="20% - Акцент3 6" xfId="755"/>
    <cellStyle name="20% - Акцент3 6 10" xfId="756"/>
    <cellStyle name="20% - Акцент3 6 10 2" xfId="7556"/>
    <cellStyle name="20% - Акцент3 6 10 3" xfId="10602"/>
    <cellStyle name="20% - Акцент3 6 10 4" xfId="12582"/>
    <cellStyle name="20% - Акцент3 6 11" xfId="7555"/>
    <cellStyle name="20% - Акцент3 6 12" xfId="10603"/>
    <cellStyle name="20% - Акцент3 6 13" xfId="12583"/>
    <cellStyle name="20% - Акцент3 6 2" xfId="757"/>
    <cellStyle name="20% - Акцент3 6 2 2" xfId="7557"/>
    <cellStyle name="20% - Акцент3 6 2 3" xfId="10601"/>
    <cellStyle name="20% - Акцент3 6 2 4" xfId="12581"/>
    <cellStyle name="20% - Акцент3 6 3" xfId="758"/>
    <cellStyle name="20% - Акцент3 6 3 2" xfId="7558"/>
    <cellStyle name="20% - Акцент3 6 3 3" xfId="10600"/>
    <cellStyle name="20% - Акцент3 6 3 4" xfId="12580"/>
    <cellStyle name="20% - Акцент3 6 4" xfId="759"/>
    <cellStyle name="20% - Акцент3 6 4 2" xfId="7559"/>
    <cellStyle name="20% - Акцент3 6 4 3" xfId="10599"/>
    <cellStyle name="20% - Акцент3 6 4 4" xfId="12579"/>
    <cellStyle name="20% - Акцент3 6 5" xfId="760"/>
    <cellStyle name="20% - Акцент3 6 5 2" xfId="7560"/>
    <cellStyle name="20% - Акцент3 6 5 3" xfId="10598"/>
    <cellStyle name="20% - Акцент3 6 5 4" xfId="12578"/>
    <cellStyle name="20% - Акцент3 6 6" xfId="761"/>
    <cellStyle name="20% - Акцент3 6 6 2" xfId="7561"/>
    <cellStyle name="20% - Акцент3 6 6 3" xfId="10597"/>
    <cellStyle name="20% - Акцент3 6 6 4" xfId="12577"/>
    <cellStyle name="20% - Акцент3 6 7" xfId="762"/>
    <cellStyle name="20% - Акцент3 6 7 2" xfId="7562"/>
    <cellStyle name="20% - Акцент3 6 7 3" xfId="10596"/>
    <cellStyle name="20% - Акцент3 6 7 4" xfId="12576"/>
    <cellStyle name="20% - Акцент3 6 8" xfId="763"/>
    <cellStyle name="20% - Акцент3 6 8 2" xfId="7563"/>
    <cellStyle name="20% - Акцент3 6 8 3" xfId="10595"/>
    <cellStyle name="20% - Акцент3 6 8 4" xfId="12575"/>
    <cellStyle name="20% - Акцент3 6 9" xfId="764"/>
    <cellStyle name="20% - Акцент3 6 9 2" xfId="7564"/>
    <cellStyle name="20% - Акцент3 6 9 3" xfId="10594"/>
    <cellStyle name="20% - Акцент3 6 9 4" xfId="12574"/>
    <cellStyle name="20% - Акцент3 7" xfId="765"/>
    <cellStyle name="20% - Акцент3 7 10" xfId="766"/>
    <cellStyle name="20% - Акцент3 7 10 2" xfId="7566"/>
    <cellStyle name="20% - Акцент3 7 10 3" xfId="10592"/>
    <cellStyle name="20% - Акцент3 7 10 4" xfId="12572"/>
    <cellStyle name="20% - Акцент3 7 11" xfId="7565"/>
    <cellStyle name="20% - Акцент3 7 12" xfId="10593"/>
    <cellStyle name="20% - Акцент3 7 13" xfId="12573"/>
    <cellStyle name="20% - Акцент3 7 2" xfId="767"/>
    <cellStyle name="20% - Акцент3 7 2 2" xfId="7567"/>
    <cellStyle name="20% - Акцент3 7 2 3" xfId="10591"/>
    <cellStyle name="20% - Акцент3 7 2 4" xfId="12571"/>
    <cellStyle name="20% - Акцент3 7 3" xfId="768"/>
    <cellStyle name="20% - Акцент3 7 3 2" xfId="7568"/>
    <cellStyle name="20% - Акцент3 7 3 3" xfId="10590"/>
    <cellStyle name="20% - Акцент3 7 3 4" xfId="12570"/>
    <cellStyle name="20% - Акцент3 7 4" xfId="769"/>
    <cellStyle name="20% - Акцент3 7 4 2" xfId="7569"/>
    <cellStyle name="20% - Акцент3 7 4 3" xfId="10589"/>
    <cellStyle name="20% - Акцент3 7 4 4" xfId="12569"/>
    <cellStyle name="20% - Акцент3 7 5" xfId="770"/>
    <cellStyle name="20% - Акцент3 7 5 2" xfId="7570"/>
    <cellStyle name="20% - Акцент3 7 5 3" xfId="10588"/>
    <cellStyle name="20% - Акцент3 7 5 4" xfId="12568"/>
    <cellStyle name="20% - Акцент3 7 6" xfId="771"/>
    <cellStyle name="20% - Акцент3 7 6 2" xfId="7571"/>
    <cellStyle name="20% - Акцент3 7 6 3" xfId="10587"/>
    <cellStyle name="20% - Акцент3 7 6 4" xfId="12567"/>
    <cellStyle name="20% - Акцент3 7 7" xfId="772"/>
    <cellStyle name="20% - Акцент3 7 7 2" xfId="7572"/>
    <cellStyle name="20% - Акцент3 7 7 3" xfId="10586"/>
    <cellStyle name="20% - Акцент3 7 7 4" xfId="12566"/>
    <cellStyle name="20% - Акцент3 7 8" xfId="773"/>
    <cellStyle name="20% - Акцент3 7 8 2" xfId="7573"/>
    <cellStyle name="20% - Акцент3 7 8 3" xfId="10585"/>
    <cellStyle name="20% - Акцент3 7 8 4" xfId="12565"/>
    <cellStyle name="20% - Акцент3 7 9" xfId="774"/>
    <cellStyle name="20% - Акцент3 7 9 2" xfId="7574"/>
    <cellStyle name="20% - Акцент3 7 9 3" xfId="10584"/>
    <cellStyle name="20% - Акцент3 7 9 4" xfId="12564"/>
    <cellStyle name="20% - Акцент3 8" xfId="775"/>
    <cellStyle name="20% - Акцент3 8 10" xfId="776"/>
    <cellStyle name="20% - Акцент3 8 10 2" xfId="7576"/>
    <cellStyle name="20% - Акцент3 8 10 3" xfId="10582"/>
    <cellStyle name="20% - Акцент3 8 10 4" xfId="12562"/>
    <cellStyle name="20% - Акцент3 8 11" xfId="7575"/>
    <cellStyle name="20% - Акцент3 8 12" xfId="10583"/>
    <cellStyle name="20% - Акцент3 8 13" xfId="12563"/>
    <cellStyle name="20% - Акцент3 8 2" xfId="777"/>
    <cellStyle name="20% - Акцент3 8 2 2" xfId="7577"/>
    <cellStyle name="20% - Акцент3 8 2 3" xfId="10581"/>
    <cellStyle name="20% - Акцент3 8 2 4" xfId="12561"/>
    <cellStyle name="20% - Акцент3 8 3" xfId="778"/>
    <cellStyle name="20% - Акцент3 8 3 2" xfId="7578"/>
    <cellStyle name="20% - Акцент3 8 3 3" xfId="10580"/>
    <cellStyle name="20% - Акцент3 8 3 4" xfId="12560"/>
    <cellStyle name="20% - Акцент3 8 4" xfId="779"/>
    <cellStyle name="20% - Акцент3 8 4 2" xfId="7579"/>
    <cellStyle name="20% - Акцент3 8 4 3" xfId="10579"/>
    <cellStyle name="20% - Акцент3 8 4 4" xfId="12559"/>
    <cellStyle name="20% - Акцент3 8 5" xfId="780"/>
    <cellStyle name="20% - Акцент3 8 5 2" xfId="7580"/>
    <cellStyle name="20% - Акцент3 8 5 3" xfId="10578"/>
    <cellStyle name="20% - Акцент3 8 5 4" xfId="12558"/>
    <cellStyle name="20% - Акцент3 8 6" xfId="781"/>
    <cellStyle name="20% - Акцент3 8 6 2" xfId="7581"/>
    <cellStyle name="20% - Акцент3 8 6 3" xfId="10577"/>
    <cellStyle name="20% - Акцент3 8 6 4" xfId="12557"/>
    <cellStyle name="20% - Акцент3 8 7" xfId="782"/>
    <cellStyle name="20% - Акцент3 8 7 2" xfId="7582"/>
    <cellStyle name="20% - Акцент3 8 7 3" xfId="10576"/>
    <cellStyle name="20% - Акцент3 8 7 4" xfId="12556"/>
    <cellStyle name="20% - Акцент3 8 8" xfId="783"/>
    <cellStyle name="20% - Акцент3 8 8 2" xfId="7583"/>
    <cellStyle name="20% - Акцент3 8 8 3" xfId="10575"/>
    <cellStyle name="20% - Акцент3 8 8 4" xfId="12555"/>
    <cellStyle name="20% - Акцент3 8 9" xfId="784"/>
    <cellStyle name="20% - Акцент3 8 9 2" xfId="7584"/>
    <cellStyle name="20% - Акцент3 8 9 3" xfId="10574"/>
    <cellStyle name="20% - Акцент3 8 9 4" xfId="12554"/>
    <cellStyle name="20% - Акцент3 9" xfId="785"/>
    <cellStyle name="20% - Акцент3 9 10" xfId="786"/>
    <cellStyle name="20% - Акцент3 9 10 2" xfId="7586"/>
    <cellStyle name="20% - Акцент3 9 10 3" xfId="10572"/>
    <cellStyle name="20% - Акцент3 9 10 4" xfId="12552"/>
    <cellStyle name="20% - Акцент3 9 11" xfId="7585"/>
    <cellStyle name="20% - Акцент3 9 12" xfId="10573"/>
    <cellStyle name="20% - Акцент3 9 13" xfId="12553"/>
    <cellStyle name="20% - Акцент3 9 2" xfId="787"/>
    <cellStyle name="20% - Акцент3 9 2 2" xfId="7587"/>
    <cellStyle name="20% - Акцент3 9 2 3" xfId="10571"/>
    <cellStyle name="20% - Акцент3 9 2 4" xfId="12551"/>
    <cellStyle name="20% - Акцент3 9 3" xfId="788"/>
    <cellStyle name="20% - Акцент3 9 3 2" xfId="7588"/>
    <cellStyle name="20% - Акцент3 9 3 3" xfId="10570"/>
    <cellStyle name="20% - Акцент3 9 3 4" xfId="12550"/>
    <cellStyle name="20% - Акцент3 9 4" xfId="789"/>
    <cellStyle name="20% - Акцент3 9 4 2" xfId="7589"/>
    <cellStyle name="20% - Акцент3 9 4 3" xfId="10569"/>
    <cellStyle name="20% - Акцент3 9 4 4" xfId="12549"/>
    <cellStyle name="20% - Акцент3 9 5" xfId="790"/>
    <cellStyle name="20% - Акцент3 9 5 2" xfId="7590"/>
    <cellStyle name="20% - Акцент3 9 5 3" xfId="10568"/>
    <cellStyle name="20% - Акцент3 9 5 4" xfId="12548"/>
    <cellStyle name="20% - Акцент3 9 6" xfId="791"/>
    <cellStyle name="20% - Акцент3 9 6 2" xfId="7591"/>
    <cellStyle name="20% - Акцент3 9 6 3" xfId="10567"/>
    <cellStyle name="20% - Акцент3 9 6 4" xfId="12547"/>
    <cellStyle name="20% - Акцент3 9 7" xfId="792"/>
    <cellStyle name="20% - Акцент3 9 7 2" xfId="7592"/>
    <cellStyle name="20% - Акцент3 9 7 3" xfId="10566"/>
    <cellStyle name="20% - Акцент3 9 7 4" xfId="12546"/>
    <cellStyle name="20% - Акцент3 9 8" xfId="793"/>
    <cellStyle name="20% - Акцент3 9 8 2" xfId="7593"/>
    <cellStyle name="20% - Акцент3 9 8 3" xfId="10565"/>
    <cellStyle name="20% - Акцент3 9 8 4" xfId="12545"/>
    <cellStyle name="20% - Акцент3 9 9" xfId="794"/>
    <cellStyle name="20% - Акцент3 9 9 2" xfId="7594"/>
    <cellStyle name="20% - Акцент3 9 9 3" xfId="10564"/>
    <cellStyle name="20% - Акцент3 9 9 4" xfId="12544"/>
    <cellStyle name="20% — акцент4" xfId="24748" builtinId="42" customBuiltin="1"/>
    <cellStyle name="20% - Акцент4 10" xfId="795"/>
    <cellStyle name="20% - Акцент4 10 10" xfId="796"/>
    <cellStyle name="20% - Акцент4 10 10 2" xfId="7596"/>
    <cellStyle name="20% - Акцент4 10 10 3" xfId="10562"/>
    <cellStyle name="20% - Акцент4 10 10 4" xfId="12542"/>
    <cellStyle name="20% - Акцент4 10 11" xfId="7595"/>
    <cellStyle name="20% - Акцент4 10 12" xfId="10563"/>
    <cellStyle name="20% - Акцент4 10 13" xfId="12543"/>
    <cellStyle name="20% - Акцент4 10 2" xfId="797"/>
    <cellStyle name="20% - Акцент4 10 2 2" xfId="7597"/>
    <cellStyle name="20% - Акцент4 10 2 3" xfId="10561"/>
    <cellStyle name="20% - Акцент4 10 2 4" xfId="12541"/>
    <cellStyle name="20% - Акцент4 10 3" xfId="798"/>
    <cellStyle name="20% - Акцент4 10 3 2" xfId="7598"/>
    <cellStyle name="20% - Акцент4 10 3 3" xfId="10560"/>
    <cellStyle name="20% - Акцент4 10 3 4" xfId="12540"/>
    <cellStyle name="20% - Акцент4 10 4" xfId="799"/>
    <cellStyle name="20% - Акцент4 10 4 2" xfId="7599"/>
    <cellStyle name="20% - Акцент4 10 4 3" xfId="10559"/>
    <cellStyle name="20% - Акцент4 10 4 4" xfId="12539"/>
    <cellStyle name="20% - Акцент4 10 5" xfId="800"/>
    <cellStyle name="20% - Акцент4 10 5 2" xfId="7600"/>
    <cellStyle name="20% - Акцент4 10 5 3" xfId="10558"/>
    <cellStyle name="20% - Акцент4 10 5 4" xfId="12538"/>
    <cellStyle name="20% - Акцент4 10 6" xfId="801"/>
    <cellStyle name="20% - Акцент4 10 6 2" xfId="7601"/>
    <cellStyle name="20% - Акцент4 10 6 3" xfId="10557"/>
    <cellStyle name="20% - Акцент4 10 6 4" xfId="12537"/>
    <cellStyle name="20% - Акцент4 10 7" xfId="802"/>
    <cellStyle name="20% - Акцент4 10 7 2" xfId="7602"/>
    <cellStyle name="20% - Акцент4 10 7 3" xfId="10556"/>
    <cellStyle name="20% - Акцент4 10 7 4" xfId="12536"/>
    <cellStyle name="20% - Акцент4 10 8" xfId="803"/>
    <cellStyle name="20% - Акцент4 10 8 2" xfId="7603"/>
    <cellStyle name="20% - Акцент4 10 8 3" xfId="10555"/>
    <cellStyle name="20% - Акцент4 10 8 4" xfId="12535"/>
    <cellStyle name="20% - Акцент4 10 9" xfId="804"/>
    <cellStyle name="20% - Акцент4 10 9 2" xfId="7604"/>
    <cellStyle name="20% - Акцент4 10 9 3" xfId="10554"/>
    <cellStyle name="20% - Акцент4 10 9 4" xfId="12534"/>
    <cellStyle name="20% - Акцент4 11" xfId="805"/>
    <cellStyle name="20% - Акцент4 11 10" xfId="806"/>
    <cellStyle name="20% - Акцент4 11 10 2" xfId="7606"/>
    <cellStyle name="20% - Акцент4 11 10 3" xfId="10552"/>
    <cellStyle name="20% - Акцент4 11 10 4" xfId="12532"/>
    <cellStyle name="20% - Акцент4 11 11" xfId="7605"/>
    <cellStyle name="20% - Акцент4 11 12" xfId="10553"/>
    <cellStyle name="20% - Акцент4 11 13" xfId="12533"/>
    <cellStyle name="20% - Акцент4 11 2" xfId="807"/>
    <cellStyle name="20% - Акцент4 11 2 2" xfId="7607"/>
    <cellStyle name="20% - Акцент4 11 2 3" xfId="10551"/>
    <cellStyle name="20% - Акцент4 11 2 4" xfId="12531"/>
    <cellStyle name="20% - Акцент4 11 3" xfId="808"/>
    <cellStyle name="20% - Акцент4 11 3 2" xfId="7608"/>
    <cellStyle name="20% - Акцент4 11 3 3" xfId="10550"/>
    <cellStyle name="20% - Акцент4 11 3 4" xfId="12530"/>
    <cellStyle name="20% - Акцент4 11 4" xfId="809"/>
    <cellStyle name="20% - Акцент4 11 4 2" xfId="7609"/>
    <cellStyle name="20% - Акцент4 11 4 3" xfId="10549"/>
    <cellStyle name="20% - Акцент4 11 4 4" xfId="12529"/>
    <cellStyle name="20% - Акцент4 11 5" xfId="810"/>
    <cellStyle name="20% - Акцент4 11 5 2" xfId="7610"/>
    <cellStyle name="20% - Акцент4 11 5 3" xfId="10548"/>
    <cellStyle name="20% - Акцент4 11 5 4" xfId="12528"/>
    <cellStyle name="20% - Акцент4 11 6" xfId="811"/>
    <cellStyle name="20% - Акцент4 11 6 2" xfId="7611"/>
    <cellStyle name="20% - Акцент4 11 6 3" xfId="10547"/>
    <cellStyle name="20% - Акцент4 11 6 4" xfId="12527"/>
    <cellStyle name="20% - Акцент4 11 7" xfId="812"/>
    <cellStyle name="20% - Акцент4 11 7 2" xfId="7612"/>
    <cellStyle name="20% - Акцент4 11 7 3" xfId="10546"/>
    <cellStyle name="20% - Акцент4 11 7 4" xfId="12526"/>
    <cellStyle name="20% - Акцент4 11 8" xfId="813"/>
    <cellStyle name="20% - Акцент4 11 8 2" xfId="7613"/>
    <cellStyle name="20% - Акцент4 11 8 3" xfId="10545"/>
    <cellStyle name="20% - Акцент4 11 8 4" xfId="12525"/>
    <cellStyle name="20% - Акцент4 11 9" xfId="814"/>
    <cellStyle name="20% - Акцент4 11 9 2" xfId="7614"/>
    <cellStyle name="20% - Акцент4 11 9 3" xfId="10544"/>
    <cellStyle name="20% - Акцент4 11 9 4" xfId="12524"/>
    <cellStyle name="20% - Акцент4 12" xfId="815"/>
    <cellStyle name="20% - Акцент4 12 10" xfId="816"/>
    <cellStyle name="20% - Акцент4 12 10 2" xfId="7616"/>
    <cellStyle name="20% - Акцент4 12 10 3" xfId="10542"/>
    <cellStyle name="20% - Акцент4 12 10 4" xfId="12522"/>
    <cellStyle name="20% - Акцент4 12 11" xfId="7615"/>
    <cellStyle name="20% - Акцент4 12 12" xfId="10543"/>
    <cellStyle name="20% - Акцент4 12 13" xfId="12523"/>
    <cellStyle name="20% - Акцент4 12 2" xfId="817"/>
    <cellStyle name="20% - Акцент4 12 2 2" xfId="7617"/>
    <cellStyle name="20% - Акцент4 12 2 3" xfId="10541"/>
    <cellStyle name="20% - Акцент4 12 2 4" xfId="12521"/>
    <cellStyle name="20% - Акцент4 12 3" xfId="818"/>
    <cellStyle name="20% - Акцент4 12 3 2" xfId="7618"/>
    <cellStyle name="20% - Акцент4 12 3 3" xfId="10540"/>
    <cellStyle name="20% - Акцент4 12 3 4" xfId="12520"/>
    <cellStyle name="20% - Акцент4 12 4" xfId="819"/>
    <cellStyle name="20% - Акцент4 12 4 2" xfId="7619"/>
    <cellStyle name="20% - Акцент4 12 4 3" xfId="10539"/>
    <cellStyle name="20% - Акцент4 12 4 4" xfId="12519"/>
    <cellStyle name="20% - Акцент4 12 5" xfId="820"/>
    <cellStyle name="20% - Акцент4 12 5 2" xfId="7620"/>
    <cellStyle name="20% - Акцент4 12 5 3" xfId="10538"/>
    <cellStyle name="20% - Акцент4 12 5 4" xfId="12518"/>
    <cellStyle name="20% - Акцент4 12 6" xfId="821"/>
    <cellStyle name="20% - Акцент4 12 6 2" xfId="7621"/>
    <cellStyle name="20% - Акцент4 12 6 3" xfId="10537"/>
    <cellStyle name="20% - Акцент4 12 6 4" xfId="12517"/>
    <cellStyle name="20% - Акцент4 12 7" xfId="822"/>
    <cellStyle name="20% - Акцент4 12 7 2" xfId="7622"/>
    <cellStyle name="20% - Акцент4 12 7 3" xfId="10536"/>
    <cellStyle name="20% - Акцент4 12 7 4" xfId="12516"/>
    <cellStyle name="20% - Акцент4 12 8" xfId="823"/>
    <cellStyle name="20% - Акцент4 12 8 2" xfId="7623"/>
    <cellStyle name="20% - Акцент4 12 8 3" xfId="10535"/>
    <cellStyle name="20% - Акцент4 12 8 4" xfId="12515"/>
    <cellStyle name="20% - Акцент4 12 9" xfId="824"/>
    <cellStyle name="20% - Акцент4 12 9 2" xfId="7624"/>
    <cellStyle name="20% - Акцент4 12 9 3" xfId="10534"/>
    <cellStyle name="20% - Акцент4 12 9 4" xfId="12514"/>
    <cellStyle name="20% - Акцент4 13" xfId="825"/>
    <cellStyle name="20% - Акцент4 13 10" xfId="826"/>
    <cellStyle name="20% - Акцент4 13 10 2" xfId="7626"/>
    <cellStyle name="20% - Акцент4 13 10 3" xfId="10532"/>
    <cellStyle name="20% - Акцент4 13 10 4" xfId="12512"/>
    <cellStyle name="20% - Акцент4 13 11" xfId="7625"/>
    <cellStyle name="20% - Акцент4 13 12" xfId="10533"/>
    <cellStyle name="20% - Акцент4 13 13" xfId="12513"/>
    <cellStyle name="20% - Акцент4 13 2" xfId="827"/>
    <cellStyle name="20% - Акцент4 13 2 2" xfId="7627"/>
    <cellStyle name="20% - Акцент4 13 2 3" xfId="10531"/>
    <cellStyle name="20% - Акцент4 13 2 4" xfId="12511"/>
    <cellStyle name="20% - Акцент4 13 3" xfId="828"/>
    <cellStyle name="20% - Акцент4 13 3 2" xfId="7628"/>
    <cellStyle name="20% - Акцент4 13 3 3" xfId="10530"/>
    <cellStyle name="20% - Акцент4 13 3 4" xfId="12510"/>
    <cellStyle name="20% - Акцент4 13 4" xfId="829"/>
    <cellStyle name="20% - Акцент4 13 4 2" xfId="7629"/>
    <cellStyle name="20% - Акцент4 13 4 3" xfId="10529"/>
    <cellStyle name="20% - Акцент4 13 4 4" xfId="12509"/>
    <cellStyle name="20% - Акцент4 13 5" xfId="830"/>
    <cellStyle name="20% - Акцент4 13 5 2" xfId="7630"/>
    <cellStyle name="20% - Акцент4 13 5 3" xfId="10528"/>
    <cellStyle name="20% - Акцент4 13 5 4" xfId="12508"/>
    <cellStyle name="20% - Акцент4 13 6" xfId="831"/>
    <cellStyle name="20% - Акцент4 13 6 2" xfId="7631"/>
    <cellStyle name="20% - Акцент4 13 6 3" xfId="10527"/>
    <cellStyle name="20% - Акцент4 13 6 4" xfId="12507"/>
    <cellStyle name="20% - Акцент4 13 7" xfId="832"/>
    <cellStyle name="20% - Акцент4 13 7 2" xfId="7632"/>
    <cellStyle name="20% - Акцент4 13 7 3" xfId="10526"/>
    <cellStyle name="20% - Акцент4 13 7 4" xfId="12506"/>
    <cellStyle name="20% - Акцент4 13 8" xfId="833"/>
    <cellStyle name="20% - Акцент4 13 8 2" xfId="7633"/>
    <cellStyle name="20% - Акцент4 13 8 3" xfId="10525"/>
    <cellStyle name="20% - Акцент4 13 8 4" xfId="12505"/>
    <cellStyle name="20% - Акцент4 13 9" xfId="834"/>
    <cellStyle name="20% - Акцент4 13 9 2" xfId="7634"/>
    <cellStyle name="20% - Акцент4 13 9 3" xfId="10524"/>
    <cellStyle name="20% - Акцент4 13 9 4" xfId="12504"/>
    <cellStyle name="20% - Акцент4 14" xfId="835"/>
    <cellStyle name="20% - Акцент4 14 10" xfId="836"/>
    <cellStyle name="20% - Акцент4 14 10 2" xfId="7636"/>
    <cellStyle name="20% - Акцент4 14 10 3" xfId="10522"/>
    <cellStyle name="20% - Акцент4 14 10 4" xfId="12502"/>
    <cellStyle name="20% - Акцент4 14 11" xfId="7635"/>
    <cellStyle name="20% - Акцент4 14 12" xfId="10523"/>
    <cellStyle name="20% - Акцент4 14 13" xfId="12503"/>
    <cellStyle name="20% - Акцент4 14 2" xfId="837"/>
    <cellStyle name="20% - Акцент4 14 2 2" xfId="7637"/>
    <cellStyle name="20% - Акцент4 14 2 3" xfId="10521"/>
    <cellStyle name="20% - Акцент4 14 2 4" xfId="12501"/>
    <cellStyle name="20% - Акцент4 14 3" xfId="838"/>
    <cellStyle name="20% - Акцент4 14 3 2" xfId="7638"/>
    <cellStyle name="20% - Акцент4 14 3 3" xfId="10520"/>
    <cellStyle name="20% - Акцент4 14 3 4" xfId="12500"/>
    <cellStyle name="20% - Акцент4 14 4" xfId="839"/>
    <cellStyle name="20% - Акцент4 14 4 2" xfId="7639"/>
    <cellStyle name="20% - Акцент4 14 4 3" xfId="10519"/>
    <cellStyle name="20% - Акцент4 14 4 4" xfId="12499"/>
    <cellStyle name="20% - Акцент4 14 5" xfId="840"/>
    <cellStyle name="20% - Акцент4 14 5 2" xfId="7640"/>
    <cellStyle name="20% - Акцент4 14 5 3" xfId="10518"/>
    <cellStyle name="20% - Акцент4 14 5 4" xfId="12498"/>
    <cellStyle name="20% - Акцент4 14 6" xfId="841"/>
    <cellStyle name="20% - Акцент4 14 6 2" xfId="7641"/>
    <cellStyle name="20% - Акцент4 14 6 3" xfId="10517"/>
    <cellStyle name="20% - Акцент4 14 6 4" xfId="12497"/>
    <cellStyle name="20% - Акцент4 14 7" xfId="842"/>
    <cellStyle name="20% - Акцент4 14 7 2" xfId="7642"/>
    <cellStyle name="20% - Акцент4 14 7 3" xfId="10516"/>
    <cellStyle name="20% - Акцент4 14 7 4" xfId="12496"/>
    <cellStyle name="20% - Акцент4 14 8" xfId="843"/>
    <cellStyle name="20% - Акцент4 14 8 2" xfId="7643"/>
    <cellStyle name="20% - Акцент4 14 8 3" xfId="10515"/>
    <cellStyle name="20% - Акцент4 14 8 4" xfId="12495"/>
    <cellStyle name="20% - Акцент4 14 9" xfId="844"/>
    <cellStyle name="20% - Акцент4 14 9 2" xfId="7644"/>
    <cellStyle name="20% - Акцент4 14 9 3" xfId="10514"/>
    <cellStyle name="20% - Акцент4 14 9 4" xfId="12494"/>
    <cellStyle name="20% - Акцент4 15" xfId="845"/>
    <cellStyle name="20% - Акцент4 15 10" xfId="10513"/>
    <cellStyle name="20% - Акцент4 15 11" xfId="12493"/>
    <cellStyle name="20% - Акцент4 15 2" xfId="846"/>
    <cellStyle name="20% - Акцент4 15 2 2" xfId="7646"/>
    <cellStyle name="20% - Акцент4 15 2 3" xfId="10512"/>
    <cellStyle name="20% - Акцент4 15 2 4" xfId="12492"/>
    <cellStyle name="20% - Акцент4 15 3" xfId="847"/>
    <cellStyle name="20% - Акцент4 15 3 2" xfId="7647"/>
    <cellStyle name="20% - Акцент4 15 3 3" xfId="10511"/>
    <cellStyle name="20% - Акцент4 15 3 4" xfId="12491"/>
    <cellStyle name="20% - Акцент4 15 4" xfId="848"/>
    <cellStyle name="20% - Акцент4 15 4 2" xfId="7648"/>
    <cellStyle name="20% - Акцент4 15 4 3" xfId="10510"/>
    <cellStyle name="20% - Акцент4 15 4 4" xfId="12490"/>
    <cellStyle name="20% - Акцент4 15 5" xfId="849"/>
    <cellStyle name="20% - Акцент4 15 5 2" xfId="7649"/>
    <cellStyle name="20% - Акцент4 15 5 3" xfId="10509"/>
    <cellStyle name="20% - Акцент4 15 5 4" xfId="12489"/>
    <cellStyle name="20% - Акцент4 15 6" xfId="850"/>
    <cellStyle name="20% - Акцент4 15 6 2" xfId="7650"/>
    <cellStyle name="20% - Акцент4 15 6 3" xfId="10508"/>
    <cellStyle name="20% - Акцент4 15 6 4" xfId="12488"/>
    <cellStyle name="20% - Акцент4 15 7" xfId="851"/>
    <cellStyle name="20% - Акцент4 15 7 2" xfId="7651"/>
    <cellStyle name="20% - Акцент4 15 7 3" xfId="10507"/>
    <cellStyle name="20% - Акцент4 15 7 4" xfId="12487"/>
    <cellStyle name="20% - Акцент4 15 8" xfId="852"/>
    <cellStyle name="20% - Акцент4 15 8 2" xfId="7652"/>
    <cellStyle name="20% - Акцент4 15 8 3" xfId="10506"/>
    <cellStyle name="20% - Акцент4 15 8 4" xfId="12486"/>
    <cellStyle name="20% - Акцент4 15 9" xfId="7645"/>
    <cellStyle name="20% - Акцент4 16" xfId="853"/>
    <cellStyle name="20% - Акцент4 16 10" xfId="10505"/>
    <cellStyle name="20% - Акцент4 16 11" xfId="12485"/>
    <cellStyle name="20% - Акцент4 16 2" xfId="854"/>
    <cellStyle name="20% - Акцент4 16 2 2" xfId="7654"/>
    <cellStyle name="20% - Акцент4 16 2 3" xfId="10504"/>
    <cellStyle name="20% - Акцент4 16 2 4" xfId="12484"/>
    <cellStyle name="20% - Акцент4 16 3" xfId="855"/>
    <cellStyle name="20% - Акцент4 16 3 2" xfId="7655"/>
    <cellStyle name="20% - Акцент4 16 3 3" xfId="10503"/>
    <cellStyle name="20% - Акцент4 16 3 4" xfId="12483"/>
    <cellStyle name="20% - Акцент4 16 4" xfId="856"/>
    <cellStyle name="20% - Акцент4 16 4 2" xfId="7656"/>
    <cellStyle name="20% - Акцент4 16 4 3" xfId="10502"/>
    <cellStyle name="20% - Акцент4 16 4 4" xfId="12482"/>
    <cellStyle name="20% - Акцент4 16 5" xfId="857"/>
    <cellStyle name="20% - Акцент4 16 5 2" xfId="7657"/>
    <cellStyle name="20% - Акцент4 16 5 3" xfId="10501"/>
    <cellStyle name="20% - Акцент4 16 5 4" xfId="12481"/>
    <cellStyle name="20% - Акцент4 16 6" xfId="858"/>
    <cellStyle name="20% - Акцент4 16 6 2" xfId="7658"/>
    <cellStyle name="20% - Акцент4 16 6 3" xfId="10500"/>
    <cellStyle name="20% - Акцент4 16 6 4" xfId="12480"/>
    <cellStyle name="20% - Акцент4 16 7" xfId="859"/>
    <cellStyle name="20% - Акцент4 16 7 2" xfId="7659"/>
    <cellStyle name="20% - Акцент4 16 7 3" xfId="10499"/>
    <cellStyle name="20% - Акцент4 16 7 4" xfId="12479"/>
    <cellStyle name="20% - Акцент4 16 8" xfId="860"/>
    <cellStyle name="20% - Акцент4 16 8 2" xfId="7660"/>
    <cellStyle name="20% - Акцент4 16 8 3" xfId="10498"/>
    <cellStyle name="20% - Акцент4 16 8 4" xfId="12478"/>
    <cellStyle name="20% - Акцент4 16 9" xfId="7653"/>
    <cellStyle name="20% - Акцент4 17" xfId="861"/>
    <cellStyle name="20% - Акцент4 17 2" xfId="862"/>
    <cellStyle name="20% - Акцент4 17 2 2" xfId="7662"/>
    <cellStyle name="20% - Акцент4 17 2 3" xfId="10496"/>
    <cellStyle name="20% - Акцент4 17 2 4" xfId="12476"/>
    <cellStyle name="20% - Акцент4 17 3" xfId="863"/>
    <cellStyle name="20% - Акцент4 17 3 2" xfId="7663"/>
    <cellStyle name="20% - Акцент4 17 3 3" xfId="10495"/>
    <cellStyle name="20% - Акцент4 17 3 4" xfId="12475"/>
    <cellStyle name="20% - Акцент4 17 4" xfId="864"/>
    <cellStyle name="20% - Акцент4 17 4 2" xfId="7664"/>
    <cellStyle name="20% - Акцент4 17 4 3" xfId="10494"/>
    <cellStyle name="20% - Акцент4 17 4 4" xfId="12474"/>
    <cellStyle name="20% - Акцент4 17 5" xfId="865"/>
    <cellStyle name="20% - Акцент4 17 5 2" xfId="7665"/>
    <cellStyle name="20% - Акцент4 17 5 3" xfId="10493"/>
    <cellStyle name="20% - Акцент4 17 5 4" xfId="12473"/>
    <cellStyle name="20% - Акцент4 17 6" xfId="7661"/>
    <cellStyle name="20% - Акцент4 17 7" xfId="10497"/>
    <cellStyle name="20% - Акцент4 17 8" xfId="12477"/>
    <cellStyle name="20% - Акцент4 18" xfId="866"/>
    <cellStyle name="20% - Акцент4 18 2" xfId="867"/>
    <cellStyle name="20% - Акцент4 18 2 2" xfId="7667"/>
    <cellStyle name="20% - Акцент4 18 2 3" xfId="10491"/>
    <cellStyle name="20% - Акцент4 18 2 4" xfId="12471"/>
    <cellStyle name="20% - Акцент4 18 3" xfId="868"/>
    <cellStyle name="20% - Акцент4 18 3 2" xfId="7668"/>
    <cellStyle name="20% - Акцент4 18 3 3" xfId="10490"/>
    <cellStyle name="20% - Акцент4 18 3 4" xfId="12470"/>
    <cellStyle name="20% - Акцент4 18 4" xfId="869"/>
    <cellStyle name="20% - Акцент4 18 4 2" xfId="7669"/>
    <cellStyle name="20% - Акцент4 18 4 3" xfId="10489"/>
    <cellStyle name="20% - Акцент4 18 4 4" xfId="12469"/>
    <cellStyle name="20% - Акцент4 18 5" xfId="870"/>
    <cellStyle name="20% - Акцент4 18 5 2" xfId="7670"/>
    <cellStyle name="20% - Акцент4 18 5 3" xfId="10488"/>
    <cellStyle name="20% - Акцент4 18 5 4" xfId="12468"/>
    <cellStyle name="20% - Акцент4 18 6" xfId="7666"/>
    <cellStyle name="20% - Акцент4 18 7" xfId="10492"/>
    <cellStyle name="20% - Акцент4 18 8" xfId="12472"/>
    <cellStyle name="20% - Акцент4 19" xfId="871"/>
    <cellStyle name="20% - Акцент4 19 2" xfId="872"/>
    <cellStyle name="20% - Акцент4 19 2 2" xfId="7672"/>
    <cellStyle name="20% - Акцент4 19 2 3" xfId="10486"/>
    <cellStyle name="20% - Акцент4 19 2 4" xfId="12466"/>
    <cellStyle name="20% - Акцент4 19 3" xfId="873"/>
    <cellStyle name="20% - Акцент4 19 3 2" xfId="7673"/>
    <cellStyle name="20% - Акцент4 19 3 3" xfId="10485"/>
    <cellStyle name="20% - Акцент4 19 3 4" xfId="12465"/>
    <cellStyle name="20% - Акцент4 19 4" xfId="874"/>
    <cellStyle name="20% - Акцент4 19 4 2" xfId="7674"/>
    <cellStyle name="20% - Акцент4 19 4 3" xfId="10484"/>
    <cellStyle name="20% - Акцент4 19 4 4" xfId="12464"/>
    <cellStyle name="20% - Акцент4 19 5" xfId="875"/>
    <cellStyle name="20% - Акцент4 19 5 2" xfId="7675"/>
    <cellStyle name="20% - Акцент4 19 5 3" xfId="10483"/>
    <cellStyle name="20% - Акцент4 19 5 4" xfId="12463"/>
    <cellStyle name="20% - Акцент4 19 6" xfId="7671"/>
    <cellStyle name="20% - Акцент4 19 7" xfId="10487"/>
    <cellStyle name="20% - Акцент4 19 8" xfId="12467"/>
    <cellStyle name="20% - Акцент4 2" xfId="876"/>
    <cellStyle name="20% - Акцент4 2 10" xfId="877"/>
    <cellStyle name="20% - Акцент4 2 10 2" xfId="7677"/>
    <cellStyle name="20% - Акцент4 2 10 3" xfId="10481"/>
    <cellStyle name="20% - Акцент4 2 10 4" xfId="12461"/>
    <cellStyle name="20% - Акцент4 2 11" xfId="7676"/>
    <cellStyle name="20% - Акцент4 2 12" xfId="10482"/>
    <cellStyle name="20% - Акцент4 2 13" xfId="12462"/>
    <cellStyle name="20% - Акцент4 2 2" xfId="878"/>
    <cellStyle name="20% - Акцент4 2 2 2" xfId="7678"/>
    <cellStyle name="20% - Акцент4 2 2 3" xfId="10480"/>
    <cellStyle name="20% - Акцент4 2 2 4" xfId="12460"/>
    <cellStyle name="20% - Акцент4 2 3" xfId="879"/>
    <cellStyle name="20% - Акцент4 2 3 2" xfId="7679"/>
    <cellStyle name="20% - Акцент4 2 3 3" xfId="10479"/>
    <cellStyle name="20% - Акцент4 2 3 4" xfId="12459"/>
    <cellStyle name="20% - Акцент4 2 4" xfId="880"/>
    <cellStyle name="20% - Акцент4 2 4 2" xfId="7680"/>
    <cellStyle name="20% - Акцент4 2 4 3" xfId="10478"/>
    <cellStyle name="20% - Акцент4 2 4 4" xfId="12458"/>
    <cellStyle name="20% - Акцент4 2 5" xfId="881"/>
    <cellStyle name="20% - Акцент4 2 5 2" xfId="7681"/>
    <cellStyle name="20% - Акцент4 2 5 3" xfId="10477"/>
    <cellStyle name="20% - Акцент4 2 5 4" xfId="12457"/>
    <cellStyle name="20% - Акцент4 2 6" xfId="882"/>
    <cellStyle name="20% - Акцент4 2 6 2" xfId="7682"/>
    <cellStyle name="20% - Акцент4 2 6 3" xfId="10476"/>
    <cellStyle name="20% - Акцент4 2 6 4" xfId="12456"/>
    <cellStyle name="20% - Акцент4 2 7" xfId="883"/>
    <cellStyle name="20% - Акцент4 2 7 2" xfId="7683"/>
    <cellStyle name="20% - Акцент4 2 7 3" xfId="10475"/>
    <cellStyle name="20% - Акцент4 2 7 4" xfId="12455"/>
    <cellStyle name="20% - Акцент4 2 8" xfId="884"/>
    <cellStyle name="20% - Акцент4 2 8 2" xfId="7684"/>
    <cellStyle name="20% - Акцент4 2 8 3" xfId="10474"/>
    <cellStyle name="20% - Акцент4 2 8 4" xfId="12454"/>
    <cellStyle name="20% - Акцент4 2 9" xfId="885"/>
    <cellStyle name="20% - Акцент4 2 9 2" xfId="7685"/>
    <cellStyle name="20% - Акцент4 2 9 3" xfId="10473"/>
    <cellStyle name="20% - Акцент4 2 9 4" xfId="12453"/>
    <cellStyle name="20% - Акцент4 20" xfId="886"/>
    <cellStyle name="20% - Акцент4 20 2" xfId="7686"/>
    <cellStyle name="20% - Акцент4 20 3" xfId="10472"/>
    <cellStyle name="20% - Акцент4 20 4" xfId="12452"/>
    <cellStyle name="20% - Акцент4 21" xfId="887"/>
    <cellStyle name="20% - Акцент4 21 2" xfId="7687"/>
    <cellStyle name="20% - Акцент4 21 3" xfId="10471"/>
    <cellStyle name="20% - Акцент4 21 4" xfId="12451"/>
    <cellStyle name="20% - Акцент4 22" xfId="888"/>
    <cellStyle name="20% - Акцент4 22 2" xfId="7688"/>
    <cellStyle name="20% - Акцент4 22 3" xfId="10470"/>
    <cellStyle name="20% - Акцент4 22 4" xfId="12450"/>
    <cellStyle name="20% - Акцент4 23" xfId="889"/>
    <cellStyle name="20% - Акцент4 23 2" xfId="7689"/>
    <cellStyle name="20% - Акцент4 23 3" xfId="10469"/>
    <cellStyle name="20% - Акцент4 23 4" xfId="12449"/>
    <cellStyle name="20% - Акцент4 24" xfId="14568"/>
    <cellStyle name="20% - Акцент4 3" xfId="890"/>
    <cellStyle name="20% - Акцент4 3 10" xfId="891"/>
    <cellStyle name="20% - Акцент4 3 10 2" xfId="7691"/>
    <cellStyle name="20% - Акцент4 3 10 3" xfId="10467"/>
    <cellStyle name="20% - Акцент4 3 10 4" xfId="12447"/>
    <cellStyle name="20% - Акцент4 3 11" xfId="7690"/>
    <cellStyle name="20% - Акцент4 3 12" xfId="10468"/>
    <cellStyle name="20% - Акцент4 3 13" xfId="12448"/>
    <cellStyle name="20% - Акцент4 3 2" xfId="892"/>
    <cellStyle name="20% - Акцент4 3 2 2" xfId="7692"/>
    <cellStyle name="20% - Акцент4 3 2 3" xfId="10466"/>
    <cellStyle name="20% - Акцент4 3 2 4" xfId="12446"/>
    <cellStyle name="20% - Акцент4 3 3" xfId="893"/>
    <cellStyle name="20% - Акцент4 3 3 2" xfId="7693"/>
    <cellStyle name="20% - Акцент4 3 3 3" xfId="10465"/>
    <cellStyle name="20% - Акцент4 3 3 4" xfId="12445"/>
    <cellStyle name="20% - Акцент4 3 4" xfId="894"/>
    <cellStyle name="20% - Акцент4 3 4 2" xfId="7694"/>
    <cellStyle name="20% - Акцент4 3 4 3" xfId="10464"/>
    <cellStyle name="20% - Акцент4 3 4 4" xfId="12444"/>
    <cellStyle name="20% - Акцент4 3 5" xfId="895"/>
    <cellStyle name="20% - Акцент4 3 5 2" xfId="7695"/>
    <cellStyle name="20% - Акцент4 3 5 3" xfId="10463"/>
    <cellStyle name="20% - Акцент4 3 5 4" xfId="12443"/>
    <cellStyle name="20% - Акцент4 3 6" xfId="896"/>
    <cellStyle name="20% - Акцент4 3 6 2" xfId="7696"/>
    <cellStyle name="20% - Акцент4 3 6 3" xfId="10462"/>
    <cellStyle name="20% - Акцент4 3 6 4" xfId="12442"/>
    <cellStyle name="20% - Акцент4 3 7" xfId="897"/>
    <cellStyle name="20% - Акцент4 3 7 2" xfId="7697"/>
    <cellStyle name="20% - Акцент4 3 7 3" xfId="10461"/>
    <cellStyle name="20% - Акцент4 3 7 4" xfId="12441"/>
    <cellStyle name="20% - Акцент4 3 8" xfId="898"/>
    <cellStyle name="20% - Акцент4 3 8 2" xfId="7698"/>
    <cellStyle name="20% - Акцент4 3 8 3" xfId="10460"/>
    <cellStyle name="20% - Акцент4 3 8 4" xfId="12440"/>
    <cellStyle name="20% - Акцент4 3 9" xfId="899"/>
    <cellStyle name="20% - Акцент4 3 9 2" xfId="7699"/>
    <cellStyle name="20% - Акцент4 3 9 3" xfId="10459"/>
    <cellStyle name="20% - Акцент4 3 9 4" xfId="12439"/>
    <cellStyle name="20% - Акцент4 4" xfId="900"/>
    <cellStyle name="20% - Акцент4 4 10" xfId="901"/>
    <cellStyle name="20% - Акцент4 4 10 2" xfId="7701"/>
    <cellStyle name="20% - Акцент4 4 10 3" xfId="10457"/>
    <cellStyle name="20% - Акцент4 4 10 4" xfId="12437"/>
    <cellStyle name="20% - Акцент4 4 11" xfId="7700"/>
    <cellStyle name="20% - Акцент4 4 12" xfId="10458"/>
    <cellStyle name="20% - Акцент4 4 13" xfId="12438"/>
    <cellStyle name="20% - Акцент4 4 2" xfId="902"/>
    <cellStyle name="20% - Акцент4 4 2 2" xfId="7702"/>
    <cellStyle name="20% - Акцент4 4 2 3" xfId="10456"/>
    <cellStyle name="20% - Акцент4 4 2 4" xfId="12436"/>
    <cellStyle name="20% - Акцент4 4 3" xfId="903"/>
    <cellStyle name="20% - Акцент4 4 3 2" xfId="7703"/>
    <cellStyle name="20% - Акцент4 4 3 3" xfId="10455"/>
    <cellStyle name="20% - Акцент4 4 3 4" xfId="12435"/>
    <cellStyle name="20% - Акцент4 4 4" xfId="904"/>
    <cellStyle name="20% - Акцент4 4 4 2" xfId="7704"/>
    <cellStyle name="20% - Акцент4 4 4 3" xfId="10454"/>
    <cellStyle name="20% - Акцент4 4 4 4" xfId="12434"/>
    <cellStyle name="20% - Акцент4 4 5" xfId="905"/>
    <cellStyle name="20% - Акцент4 4 5 2" xfId="7705"/>
    <cellStyle name="20% - Акцент4 4 5 3" xfId="10453"/>
    <cellStyle name="20% - Акцент4 4 5 4" xfId="12433"/>
    <cellStyle name="20% - Акцент4 4 6" xfId="906"/>
    <cellStyle name="20% - Акцент4 4 6 2" xfId="7706"/>
    <cellStyle name="20% - Акцент4 4 6 3" xfId="10452"/>
    <cellStyle name="20% - Акцент4 4 6 4" xfId="12432"/>
    <cellStyle name="20% - Акцент4 4 7" xfId="907"/>
    <cellStyle name="20% - Акцент4 4 7 2" xfId="7707"/>
    <cellStyle name="20% - Акцент4 4 7 3" xfId="10451"/>
    <cellStyle name="20% - Акцент4 4 7 4" xfId="12431"/>
    <cellStyle name="20% - Акцент4 4 8" xfId="908"/>
    <cellStyle name="20% - Акцент4 4 8 2" xfId="7708"/>
    <cellStyle name="20% - Акцент4 4 8 3" xfId="10450"/>
    <cellStyle name="20% - Акцент4 4 8 4" xfId="12430"/>
    <cellStyle name="20% - Акцент4 4 9" xfId="909"/>
    <cellStyle name="20% - Акцент4 4 9 2" xfId="7709"/>
    <cellStyle name="20% - Акцент4 4 9 3" xfId="10449"/>
    <cellStyle name="20% - Акцент4 4 9 4" xfId="12429"/>
    <cellStyle name="20% - Акцент4 5" xfId="910"/>
    <cellStyle name="20% - Акцент4 5 10" xfId="911"/>
    <cellStyle name="20% - Акцент4 5 10 2" xfId="7711"/>
    <cellStyle name="20% - Акцент4 5 10 3" xfId="10447"/>
    <cellStyle name="20% - Акцент4 5 10 4" xfId="12427"/>
    <cellStyle name="20% - Акцент4 5 11" xfId="7710"/>
    <cellStyle name="20% - Акцент4 5 12" xfId="10448"/>
    <cellStyle name="20% - Акцент4 5 13" xfId="12428"/>
    <cellStyle name="20% - Акцент4 5 2" xfId="912"/>
    <cellStyle name="20% - Акцент4 5 2 2" xfId="7712"/>
    <cellStyle name="20% - Акцент4 5 2 3" xfId="10446"/>
    <cellStyle name="20% - Акцент4 5 2 4" xfId="12426"/>
    <cellStyle name="20% - Акцент4 5 3" xfId="913"/>
    <cellStyle name="20% - Акцент4 5 3 2" xfId="7713"/>
    <cellStyle name="20% - Акцент4 5 3 3" xfId="10445"/>
    <cellStyle name="20% - Акцент4 5 3 4" xfId="12425"/>
    <cellStyle name="20% - Акцент4 5 4" xfId="914"/>
    <cellStyle name="20% - Акцент4 5 4 2" xfId="7714"/>
    <cellStyle name="20% - Акцент4 5 4 3" xfId="10444"/>
    <cellStyle name="20% - Акцент4 5 4 4" xfId="12424"/>
    <cellStyle name="20% - Акцент4 5 5" xfId="915"/>
    <cellStyle name="20% - Акцент4 5 5 2" xfId="7715"/>
    <cellStyle name="20% - Акцент4 5 5 3" xfId="10443"/>
    <cellStyle name="20% - Акцент4 5 5 4" xfId="12423"/>
    <cellStyle name="20% - Акцент4 5 6" xfId="916"/>
    <cellStyle name="20% - Акцент4 5 6 2" xfId="7716"/>
    <cellStyle name="20% - Акцент4 5 6 3" xfId="10442"/>
    <cellStyle name="20% - Акцент4 5 6 4" xfId="12422"/>
    <cellStyle name="20% - Акцент4 5 7" xfId="917"/>
    <cellStyle name="20% - Акцент4 5 7 2" xfId="7717"/>
    <cellStyle name="20% - Акцент4 5 7 3" xfId="10441"/>
    <cellStyle name="20% - Акцент4 5 7 4" xfId="12421"/>
    <cellStyle name="20% - Акцент4 5 8" xfId="918"/>
    <cellStyle name="20% - Акцент4 5 8 2" xfId="7718"/>
    <cellStyle name="20% - Акцент4 5 8 3" xfId="10440"/>
    <cellStyle name="20% - Акцент4 5 8 4" xfId="12420"/>
    <cellStyle name="20% - Акцент4 5 9" xfId="919"/>
    <cellStyle name="20% - Акцент4 5 9 2" xfId="7719"/>
    <cellStyle name="20% - Акцент4 5 9 3" xfId="10439"/>
    <cellStyle name="20% - Акцент4 5 9 4" xfId="12419"/>
    <cellStyle name="20% - Акцент4 6" xfId="920"/>
    <cellStyle name="20% - Акцент4 6 10" xfId="921"/>
    <cellStyle name="20% - Акцент4 6 10 2" xfId="7721"/>
    <cellStyle name="20% - Акцент4 6 10 3" xfId="10437"/>
    <cellStyle name="20% - Акцент4 6 10 4" xfId="12417"/>
    <cellStyle name="20% - Акцент4 6 11" xfId="7720"/>
    <cellStyle name="20% - Акцент4 6 12" xfId="10438"/>
    <cellStyle name="20% - Акцент4 6 13" xfId="12418"/>
    <cellStyle name="20% - Акцент4 6 2" xfId="922"/>
    <cellStyle name="20% - Акцент4 6 2 2" xfId="7722"/>
    <cellStyle name="20% - Акцент4 6 2 3" xfId="10436"/>
    <cellStyle name="20% - Акцент4 6 2 4" xfId="12416"/>
    <cellStyle name="20% - Акцент4 6 3" xfId="923"/>
    <cellStyle name="20% - Акцент4 6 3 2" xfId="7723"/>
    <cellStyle name="20% - Акцент4 6 3 3" xfId="10435"/>
    <cellStyle name="20% - Акцент4 6 3 4" xfId="12415"/>
    <cellStyle name="20% - Акцент4 6 4" xfId="924"/>
    <cellStyle name="20% - Акцент4 6 4 2" xfId="7724"/>
    <cellStyle name="20% - Акцент4 6 4 3" xfId="10434"/>
    <cellStyle name="20% - Акцент4 6 4 4" xfId="12414"/>
    <cellStyle name="20% - Акцент4 6 5" xfId="925"/>
    <cellStyle name="20% - Акцент4 6 5 2" xfId="7725"/>
    <cellStyle name="20% - Акцент4 6 5 3" xfId="10433"/>
    <cellStyle name="20% - Акцент4 6 5 4" xfId="12413"/>
    <cellStyle name="20% - Акцент4 6 6" xfId="926"/>
    <cellStyle name="20% - Акцент4 6 6 2" xfId="7726"/>
    <cellStyle name="20% - Акцент4 6 6 3" xfId="10432"/>
    <cellStyle name="20% - Акцент4 6 6 4" xfId="12412"/>
    <cellStyle name="20% - Акцент4 6 7" xfId="927"/>
    <cellStyle name="20% - Акцент4 6 7 2" xfId="7727"/>
    <cellStyle name="20% - Акцент4 6 7 3" xfId="10431"/>
    <cellStyle name="20% - Акцент4 6 7 4" xfId="12411"/>
    <cellStyle name="20% - Акцент4 6 8" xfId="928"/>
    <cellStyle name="20% - Акцент4 6 8 2" xfId="7728"/>
    <cellStyle name="20% - Акцент4 6 8 3" xfId="10430"/>
    <cellStyle name="20% - Акцент4 6 8 4" xfId="12410"/>
    <cellStyle name="20% - Акцент4 6 9" xfId="929"/>
    <cellStyle name="20% - Акцент4 6 9 2" xfId="7729"/>
    <cellStyle name="20% - Акцент4 6 9 3" xfId="10429"/>
    <cellStyle name="20% - Акцент4 6 9 4" xfId="12409"/>
    <cellStyle name="20% - Акцент4 7" xfId="930"/>
    <cellStyle name="20% - Акцент4 7 10" xfId="931"/>
    <cellStyle name="20% - Акцент4 7 10 2" xfId="7731"/>
    <cellStyle name="20% - Акцент4 7 10 3" xfId="10427"/>
    <cellStyle name="20% - Акцент4 7 10 4" xfId="12407"/>
    <cellStyle name="20% - Акцент4 7 11" xfId="7730"/>
    <cellStyle name="20% - Акцент4 7 12" xfId="10428"/>
    <cellStyle name="20% - Акцент4 7 13" xfId="12408"/>
    <cellStyle name="20% - Акцент4 7 2" xfId="932"/>
    <cellStyle name="20% - Акцент4 7 2 2" xfId="7732"/>
    <cellStyle name="20% - Акцент4 7 2 3" xfId="10426"/>
    <cellStyle name="20% - Акцент4 7 2 4" xfId="12406"/>
    <cellStyle name="20% - Акцент4 7 3" xfId="933"/>
    <cellStyle name="20% - Акцент4 7 3 2" xfId="7733"/>
    <cellStyle name="20% - Акцент4 7 3 3" xfId="10425"/>
    <cellStyle name="20% - Акцент4 7 3 4" xfId="12405"/>
    <cellStyle name="20% - Акцент4 7 4" xfId="934"/>
    <cellStyle name="20% - Акцент4 7 4 2" xfId="7734"/>
    <cellStyle name="20% - Акцент4 7 4 3" xfId="10424"/>
    <cellStyle name="20% - Акцент4 7 4 4" xfId="12404"/>
    <cellStyle name="20% - Акцент4 7 5" xfId="935"/>
    <cellStyle name="20% - Акцент4 7 5 2" xfId="7735"/>
    <cellStyle name="20% - Акцент4 7 5 3" xfId="10423"/>
    <cellStyle name="20% - Акцент4 7 5 4" xfId="12403"/>
    <cellStyle name="20% - Акцент4 7 6" xfId="936"/>
    <cellStyle name="20% - Акцент4 7 6 2" xfId="7736"/>
    <cellStyle name="20% - Акцент4 7 6 3" xfId="10422"/>
    <cellStyle name="20% - Акцент4 7 6 4" xfId="12402"/>
    <cellStyle name="20% - Акцент4 7 7" xfId="937"/>
    <cellStyle name="20% - Акцент4 7 7 2" xfId="7737"/>
    <cellStyle name="20% - Акцент4 7 7 3" xfId="10421"/>
    <cellStyle name="20% - Акцент4 7 7 4" xfId="12401"/>
    <cellStyle name="20% - Акцент4 7 8" xfId="938"/>
    <cellStyle name="20% - Акцент4 7 8 2" xfId="7738"/>
    <cellStyle name="20% - Акцент4 7 8 3" xfId="10420"/>
    <cellStyle name="20% - Акцент4 7 8 4" xfId="12400"/>
    <cellStyle name="20% - Акцент4 7 9" xfId="939"/>
    <cellStyle name="20% - Акцент4 7 9 2" xfId="7739"/>
    <cellStyle name="20% - Акцент4 7 9 3" xfId="10419"/>
    <cellStyle name="20% - Акцент4 7 9 4" xfId="12399"/>
    <cellStyle name="20% - Акцент4 8" xfId="940"/>
    <cellStyle name="20% - Акцент4 8 10" xfId="941"/>
    <cellStyle name="20% - Акцент4 8 10 2" xfId="7741"/>
    <cellStyle name="20% - Акцент4 8 10 3" xfId="10417"/>
    <cellStyle name="20% - Акцент4 8 10 4" xfId="12397"/>
    <cellStyle name="20% - Акцент4 8 11" xfId="7740"/>
    <cellStyle name="20% - Акцент4 8 12" xfId="10418"/>
    <cellStyle name="20% - Акцент4 8 13" xfId="12398"/>
    <cellStyle name="20% - Акцент4 8 2" xfId="942"/>
    <cellStyle name="20% - Акцент4 8 2 2" xfId="7742"/>
    <cellStyle name="20% - Акцент4 8 2 3" xfId="10416"/>
    <cellStyle name="20% - Акцент4 8 2 4" xfId="12396"/>
    <cellStyle name="20% - Акцент4 8 3" xfId="943"/>
    <cellStyle name="20% - Акцент4 8 3 2" xfId="7743"/>
    <cellStyle name="20% - Акцент4 8 3 3" xfId="10415"/>
    <cellStyle name="20% - Акцент4 8 3 4" xfId="12395"/>
    <cellStyle name="20% - Акцент4 8 4" xfId="944"/>
    <cellStyle name="20% - Акцент4 8 4 2" xfId="7744"/>
    <cellStyle name="20% - Акцент4 8 4 3" xfId="10414"/>
    <cellStyle name="20% - Акцент4 8 4 4" xfId="12394"/>
    <cellStyle name="20% - Акцент4 8 5" xfId="945"/>
    <cellStyle name="20% - Акцент4 8 5 2" xfId="7745"/>
    <cellStyle name="20% - Акцент4 8 5 3" xfId="10413"/>
    <cellStyle name="20% - Акцент4 8 5 4" xfId="12393"/>
    <cellStyle name="20% - Акцент4 8 6" xfId="946"/>
    <cellStyle name="20% - Акцент4 8 6 2" xfId="7746"/>
    <cellStyle name="20% - Акцент4 8 6 3" xfId="10412"/>
    <cellStyle name="20% - Акцент4 8 6 4" xfId="12392"/>
    <cellStyle name="20% - Акцент4 8 7" xfId="947"/>
    <cellStyle name="20% - Акцент4 8 7 2" xfId="7747"/>
    <cellStyle name="20% - Акцент4 8 7 3" xfId="10411"/>
    <cellStyle name="20% - Акцент4 8 7 4" xfId="12391"/>
    <cellStyle name="20% - Акцент4 8 8" xfId="948"/>
    <cellStyle name="20% - Акцент4 8 8 2" xfId="7748"/>
    <cellStyle name="20% - Акцент4 8 8 3" xfId="10410"/>
    <cellStyle name="20% - Акцент4 8 8 4" xfId="12390"/>
    <cellStyle name="20% - Акцент4 8 9" xfId="949"/>
    <cellStyle name="20% - Акцент4 8 9 2" xfId="7749"/>
    <cellStyle name="20% - Акцент4 8 9 3" xfId="10409"/>
    <cellStyle name="20% - Акцент4 8 9 4" xfId="12389"/>
    <cellStyle name="20% - Акцент4 9" xfId="950"/>
    <cellStyle name="20% - Акцент4 9 10" xfId="951"/>
    <cellStyle name="20% - Акцент4 9 10 2" xfId="7751"/>
    <cellStyle name="20% - Акцент4 9 10 3" xfId="10407"/>
    <cellStyle name="20% - Акцент4 9 10 4" xfId="12387"/>
    <cellStyle name="20% - Акцент4 9 11" xfId="7750"/>
    <cellStyle name="20% - Акцент4 9 12" xfId="10408"/>
    <cellStyle name="20% - Акцент4 9 13" xfId="12388"/>
    <cellStyle name="20% - Акцент4 9 2" xfId="952"/>
    <cellStyle name="20% - Акцент4 9 2 2" xfId="7752"/>
    <cellStyle name="20% - Акцент4 9 2 3" xfId="10406"/>
    <cellStyle name="20% - Акцент4 9 2 4" xfId="12386"/>
    <cellStyle name="20% - Акцент4 9 3" xfId="953"/>
    <cellStyle name="20% - Акцент4 9 3 2" xfId="7753"/>
    <cellStyle name="20% - Акцент4 9 3 3" xfId="10405"/>
    <cellStyle name="20% - Акцент4 9 3 4" xfId="12385"/>
    <cellStyle name="20% - Акцент4 9 4" xfId="954"/>
    <cellStyle name="20% - Акцент4 9 4 2" xfId="7754"/>
    <cellStyle name="20% - Акцент4 9 4 3" xfId="10404"/>
    <cellStyle name="20% - Акцент4 9 4 4" xfId="12384"/>
    <cellStyle name="20% - Акцент4 9 5" xfId="955"/>
    <cellStyle name="20% - Акцент4 9 5 2" xfId="7755"/>
    <cellStyle name="20% - Акцент4 9 5 3" xfId="10403"/>
    <cellStyle name="20% - Акцент4 9 5 4" xfId="12383"/>
    <cellStyle name="20% - Акцент4 9 6" xfId="956"/>
    <cellStyle name="20% - Акцент4 9 6 2" xfId="7756"/>
    <cellStyle name="20% - Акцент4 9 6 3" xfId="10402"/>
    <cellStyle name="20% - Акцент4 9 6 4" xfId="12382"/>
    <cellStyle name="20% - Акцент4 9 7" xfId="957"/>
    <cellStyle name="20% - Акцент4 9 7 2" xfId="7757"/>
    <cellStyle name="20% - Акцент4 9 7 3" xfId="10401"/>
    <cellStyle name="20% - Акцент4 9 7 4" xfId="12381"/>
    <cellStyle name="20% - Акцент4 9 8" xfId="958"/>
    <cellStyle name="20% - Акцент4 9 8 2" xfId="7758"/>
    <cellStyle name="20% - Акцент4 9 8 3" xfId="10400"/>
    <cellStyle name="20% - Акцент4 9 8 4" xfId="12380"/>
    <cellStyle name="20% - Акцент4 9 9" xfId="959"/>
    <cellStyle name="20% - Акцент4 9 9 2" xfId="7759"/>
    <cellStyle name="20% - Акцент4 9 9 3" xfId="10399"/>
    <cellStyle name="20% - Акцент4 9 9 4" xfId="12379"/>
    <cellStyle name="20% — акцент5" xfId="24752" builtinId="46" customBuiltin="1"/>
    <cellStyle name="20% - Акцент5 10" xfId="960"/>
    <cellStyle name="20% - Акцент5 10 10" xfId="961"/>
    <cellStyle name="20% - Акцент5 10 10 2" xfId="7761"/>
    <cellStyle name="20% - Акцент5 10 10 3" xfId="10397"/>
    <cellStyle name="20% - Акцент5 10 10 4" xfId="12377"/>
    <cellStyle name="20% - Акцент5 10 11" xfId="7760"/>
    <cellStyle name="20% - Акцент5 10 12" xfId="10398"/>
    <cellStyle name="20% - Акцент5 10 13" xfId="12378"/>
    <cellStyle name="20% - Акцент5 10 2" xfId="962"/>
    <cellStyle name="20% - Акцент5 10 2 2" xfId="7762"/>
    <cellStyle name="20% - Акцент5 10 2 3" xfId="10396"/>
    <cellStyle name="20% - Акцент5 10 2 4" xfId="12376"/>
    <cellStyle name="20% - Акцент5 10 3" xfId="963"/>
    <cellStyle name="20% - Акцент5 10 3 2" xfId="7763"/>
    <cellStyle name="20% - Акцент5 10 3 3" xfId="10395"/>
    <cellStyle name="20% - Акцент5 10 3 4" xfId="12375"/>
    <cellStyle name="20% - Акцент5 10 4" xfId="964"/>
    <cellStyle name="20% - Акцент5 10 4 2" xfId="7764"/>
    <cellStyle name="20% - Акцент5 10 4 3" xfId="10394"/>
    <cellStyle name="20% - Акцент5 10 4 4" xfId="12374"/>
    <cellStyle name="20% - Акцент5 10 5" xfId="965"/>
    <cellStyle name="20% - Акцент5 10 5 2" xfId="7765"/>
    <cellStyle name="20% - Акцент5 10 5 3" xfId="10393"/>
    <cellStyle name="20% - Акцент5 10 5 4" xfId="12373"/>
    <cellStyle name="20% - Акцент5 10 6" xfId="966"/>
    <cellStyle name="20% - Акцент5 10 6 2" xfId="7766"/>
    <cellStyle name="20% - Акцент5 10 6 3" xfId="10392"/>
    <cellStyle name="20% - Акцент5 10 6 4" xfId="12372"/>
    <cellStyle name="20% - Акцент5 10 7" xfId="967"/>
    <cellStyle name="20% - Акцент5 10 7 2" xfId="7767"/>
    <cellStyle name="20% - Акцент5 10 7 3" xfId="10391"/>
    <cellStyle name="20% - Акцент5 10 7 4" xfId="12371"/>
    <cellStyle name="20% - Акцент5 10 8" xfId="968"/>
    <cellStyle name="20% - Акцент5 10 8 2" xfId="7768"/>
    <cellStyle name="20% - Акцент5 10 8 3" xfId="10390"/>
    <cellStyle name="20% - Акцент5 10 8 4" xfId="12370"/>
    <cellStyle name="20% - Акцент5 10 9" xfId="969"/>
    <cellStyle name="20% - Акцент5 10 9 2" xfId="7769"/>
    <cellStyle name="20% - Акцент5 10 9 3" xfId="10389"/>
    <cellStyle name="20% - Акцент5 10 9 4" xfId="12369"/>
    <cellStyle name="20% - Акцент5 11" xfId="970"/>
    <cellStyle name="20% - Акцент5 11 10" xfId="971"/>
    <cellStyle name="20% - Акцент5 11 10 2" xfId="7771"/>
    <cellStyle name="20% - Акцент5 11 10 3" xfId="10387"/>
    <cellStyle name="20% - Акцент5 11 10 4" xfId="12367"/>
    <cellStyle name="20% - Акцент5 11 11" xfId="7770"/>
    <cellStyle name="20% - Акцент5 11 12" xfId="10388"/>
    <cellStyle name="20% - Акцент5 11 13" xfId="12368"/>
    <cellStyle name="20% - Акцент5 11 2" xfId="972"/>
    <cellStyle name="20% - Акцент5 11 2 2" xfId="7772"/>
    <cellStyle name="20% - Акцент5 11 2 3" xfId="10386"/>
    <cellStyle name="20% - Акцент5 11 2 4" xfId="12366"/>
    <cellStyle name="20% - Акцент5 11 3" xfId="973"/>
    <cellStyle name="20% - Акцент5 11 3 2" xfId="7773"/>
    <cellStyle name="20% - Акцент5 11 3 3" xfId="10385"/>
    <cellStyle name="20% - Акцент5 11 3 4" xfId="12365"/>
    <cellStyle name="20% - Акцент5 11 4" xfId="974"/>
    <cellStyle name="20% - Акцент5 11 4 2" xfId="7774"/>
    <cellStyle name="20% - Акцент5 11 4 3" xfId="10384"/>
    <cellStyle name="20% - Акцент5 11 4 4" xfId="12364"/>
    <cellStyle name="20% - Акцент5 11 5" xfId="975"/>
    <cellStyle name="20% - Акцент5 11 5 2" xfId="7775"/>
    <cellStyle name="20% - Акцент5 11 5 3" xfId="10383"/>
    <cellStyle name="20% - Акцент5 11 5 4" xfId="12363"/>
    <cellStyle name="20% - Акцент5 11 6" xfId="976"/>
    <cellStyle name="20% - Акцент5 11 6 2" xfId="7776"/>
    <cellStyle name="20% - Акцент5 11 6 3" xfId="10382"/>
    <cellStyle name="20% - Акцент5 11 6 4" xfId="12362"/>
    <cellStyle name="20% - Акцент5 11 7" xfId="977"/>
    <cellStyle name="20% - Акцент5 11 7 2" xfId="7777"/>
    <cellStyle name="20% - Акцент5 11 7 3" xfId="10381"/>
    <cellStyle name="20% - Акцент5 11 7 4" xfId="12361"/>
    <cellStyle name="20% - Акцент5 11 8" xfId="978"/>
    <cellStyle name="20% - Акцент5 11 8 2" xfId="7778"/>
    <cellStyle name="20% - Акцент5 11 8 3" xfId="10380"/>
    <cellStyle name="20% - Акцент5 11 8 4" xfId="12360"/>
    <cellStyle name="20% - Акцент5 11 9" xfId="979"/>
    <cellStyle name="20% - Акцент5 11 9 2" xfId="7779"/>
    <cellStyle name="20% - Акцент5 11 9 3" xfId="10379"/>
    <cellStyle name="20% - Акцент5 11 9 4" xfId="12359"/>
    <cellStyle name="20% - Акцент5 12" xfId="980"/>
    <cellStyle name="20% - Акцент5 12 10" xfId="981"/>
    <cellStyle name="20% - Акцент5 12 10 2" xfId="7781"/>
    <cellStyle name="20% - Акцент5 12 10 3" xfId="10377"/>
    <cellStyle name="20% - Акцент5 12 10 4" xfId="12357"/>
    <cellStyle name="20% - Акцент5 12 11" xfId="7780"/>
    <cellStyle name="20% - Акцент5 12 12" xfId="10378"/>
    <cellStyle name="20% - Акцент5 12 13" xfId="12358"/>
    <cellStyle name="20% - Акцент5 12 2" xfId="982"/>
    <cellStyle name="20% - Акцент5 12 2 2" xfId="7782"/>
    <cellStyle name="20% - Акцент5 12 2 3" xfId="10376"/>
    <cellStyle name="20% - Акцент5 12 2 4" xfId="12356"/>
    <cellStyle name="20% - Акцент5 12 3" xfId="983"/>
    <cellStyle name="20% - Акцент5 12 3 2" xfId="7783"/>
    <cellStyle name="20% - Акцент5 12 3 3" xfId="10375"/>
    <cellStyle name="20% - Акцент5 12 3 4" xfId="12355"/>
    <cellStyle name="20% - Акцент5 12 4" xfId="984"/>
    <cellStyle name="20% - Акцент5 12 4 2" xfId="7784"/>
    <cellStyle name="20% - Акцент5 12 4 3" xfId="10374"/>
    <cellStyle name="20% - Акцент5 12 4 4" xfId="12354"/>
    <cellStyle name="20% - Акцент5 12 5" xfId="985"/>
    <cellStyle name="20% - Акцент5 12 5 2" xfId="7785"/>
    <cellStyle name="20% - Акцент5 12 5 3" xfId="10373"/>
    <cellStyle name="20% - Акцент5 12 5 4" xfId="12353"/>
    <cellStyle name="20% - Акцент5 12 6" xfId="986"/>
    <cellStyle name="20% - Акцент5 12 6 2" xfId="7786"/>
    <cellStyle name="20% - Акцент5 12 6 3" xfId="10372"/>
    <cellStyle name="20% - Акцент5 12 6 4" xfId="12352"/>
    <cellStyle name="20% - Акцент5 12 7" xfId="987"/>
    <cellStyle name="20% - Акцент5 12 7 2" xfId="7787"/>
    <cellStyle name="20% - Акцент5 12 7 3" xfId="10371"/>
    <cellStyle name="20% - Акцент5 12 7 4" xfId="12351"/>
    <cellStyle name="20% - Акцент5 12 8" xfId="988"/>
    <cellStyle name="20% - Акцент5 12 8 2" xfId="7788"/>
    <cellStyle name="20% - Акцент5 12 8 3" xfId="10370"/>
    <cellStyle name="20% - Акцент5 12 8 4" xfId="12350"/>
    <cellStyle name="20% - Акцент5 12 9" xfId="989"/>
    <cellStyle name="20% - Акцент5 12 9 2" xfId="7789"/>
    <cellStyle name="20% - Акцент5 12 9 3" xfId="10369"/>
    <cellStyle name="20% - Акцент5 12 9 4" xfId="12349"/>
    <cellStyle name="20% - Акцент5 13" xfId="990"/>
    <cellStyle name="20% - Акцент5 13 10" xfId="991"/>
    <cellStyle name="20% - Акцент5 13 10 2" xfId="7791"/>
    <cellStyle name="20% - Акцент5 13 10 3" xfId="10367"/>
    <cellStyle name="20% - Акцент5 13 10 4" xfId="12347"/>
    <cellStyle name="20% - Акцент5 13 11" xfId="7790"/>
    <cellStyle name="20% - Акцент5 13 12" xfId="10368"/>
    <cellStyle name="20% - Акцент5 13 13" xfId="12348"/>
    <cellStyle name="20% - Акцент5 13 2" xfId="992"/>
    <cellStyle name="20% - Акцент5 13 2 2" xfId="7792"/>
    <cellStyle name="20% - Акцент5 13 2 3" xfId="10366"/>
    <cellStyle name="20% - Акцент5 13 2 4" xfId="12346"/>
    <cellStyle name="20% - Акцент5 13 3" xfId="993"/>
    <cellStyle name="20% - Акцент5 13 3 2" xfId="7793"/>
    <cellStyle name="20% - Акцент5 13 3 3" xfId="10365"/>
    <cellStyle name="20% - Акцент5 13 3 4" xfId="12345"/>
    <cellStyle name="20% - Акцент5 13 4" xfId="994"/>
    <cellStyle name="20% - Акцент5 13 4 2" xfId="7794"/>
    <cellStyle name="20% - Акцент5 13 4 3" xfId="10364"/>
    <cellStyle name="20% - Акцент5 13 4 4" xfId="12344"/>
    <cellStyle name="20% - Акцент5 13 5" xfId="995"/>
    <cellStyle name="20% - Акцент5 13 5 2" xfId="7795"/>
    <cellStyle name="20% - Акцент5 13 5 3" xfId="10363"/>
    <cellStyle name="20% - Акцент5 13 5 4" xfId="12343"/>
    <cellStyle name="20% - Акцент5 13 6" xfId="996"/>
    <cellStyle name="20% - Акцент5 13 6 2" xfId="7796"/>
    <cellStyle name="20% - Акцент5 13 6 3" xfId="10362"/>
    <cellStyle name="20% - Акцент5 13 6 4" xfId="12342"/>
    <cellStyle name="20% - Акцент5 13 7" xfId="997"/>
    <cellStyle name="20% - Акцент5 13 7 2" xfId="7797"/>
    <cellStyle name="20% - Акцент5 13 7 3" xfId="10361"/>
    <cellStyle name="20% - Акцент5 13 7 4" xfId="12341"/>
    <cellStyle name="20% - Акцент5 13 8" xfId="998"/>
    <cellStyle name="20% - Акцент5 13 8 2" xfId="7798"/>
    <cellStyle name="20% - Акцент5 13 8 3" xfId="10360"/>
    <cellStyle name="20% - Акцент5 13 8 4" xfId="12340"/>
    <cellStyle name="20% - Акцент5 13 9" xfId="999"/>
    <cellStyle name="20% - Акцент5 13 9 2" xfId="7799"/>
    <cellStyle name="20% - Акцент5 13 9 3" xfId="10359"/>
    <cellStyle name="20% - Акцент5 13 9 4" xfId="12339"/>
    <cellStyle name="20% - Акцент5 14" xfId="1000"/>
    <cellStyle name="20% - Акцент5 14 10" xfId="1001"/>
    <cellStyle name="20% - Акцент5 14 10 2" xfId="7801"/>
    <cellStyle name="20% - Акцент5 14 10 3" xfId="10357"/>
    <cellStyle name="20% - Акцент5 14 10 4" xfId="12337"/>
    <cellStyle name="20% - Акцент5 14 11" xfId="7800"/>
    <cellStyle name="20% - Акцент5 14 12" xfId="10358"/>
    <cellStyle name="20% - Акцент5 14 13" xfId="12338"/>
    <cellStyle name="20% - Акцент5 14 2" xfId="1002"/>
    <cellStyle name="20% - Акцент5 14 2 2" xfId="7802"/>
    <cellStyle name="20% - Акцент5 14 2 3" xfId="10356"/>
    <cellStyle name="20% - Акцент5 14 2 4" xfId="12336"/>
    <cellStyle name="20% - Акцент5 14 3" xfId="1003"/>
    <cellStyle name="20% - Акцент5 14 3 2" xfId="7803"/>
    <cellStyle name="20% - Акцент5 14 3 3" xfId="10355"/>
    <cellStyle name="20% - Акцент5 14 3 4" xfId="12335"/>
    <cellStyle name="20% - Акцент5 14 4" xfId="1004"/>
    <cellStyle name="20% - Акцент5 14 4 2" xfId="7804"/>
    <cellStyle name="20% - Акцент5 14 4 3" xfId="10354"/>
    <cellStyle name="20% - Акцент5 14 4 4" xfId="12334"/>
    <cellStyle name="20% - Акцент5 14 5" xfId="1005"/>
    <cellStyle name="20% - Акцент5 14 5 2" xfId="7805"/>
    <cellStyle name="20% - Акцент5 14 5 3" xfId="10353"/>
    <cellStyle name="20% - Акцент5 14 5 4" xfId="12333"/>
    <cellStyle name="20% - Акцент5 14 6" xfId="1006"/>
    <cellStyle name="20% - Акцент5 14 6 2" xfId="7806"/>
    <cellStyle name="20% - Акцент5 14 6 3" xfId="10352"/>
    <cellStyle name="20% - Акцент5 14 6 4" xfId="12332"/>
    <cellStyle name="20% - Акцент5 14 7" xfId="1007"/>
    <cellStyle name="20% - Акцент5 14 7 2" xfId="7807"/>
    <cellStyle name="20% - Акцент5 14 7 3" xfId="10351"/>
    <cellStyle name="20% - Акцент5 14 7 4" xfId="12331"/>
    <cellStyle name="20% - Акцент5 14 8" xfId="1008"/>
    <cellStyle name="20% - Акцент5 14 8 2" xfId="7808"/>
    <cellStyle name="20% - Акцент5 14 8 3" xfId="10350"/>
    <cellStyle name="20% - Акцент5 14 8 4" xfId="12330"/>
    <cellStyle name="20% - Акцент5 14 9" xfId="1009"/>
    <cellStyle name="20% - Акцент5 14 9 2" xfId="7809"/>
    <cellStyle name="20% - Акцент5 14 9 3" xfId="10349"/>
    <cellStyle name="20% - Акцент5 14 9 4" xfId="12329"/>
    <cellStyle name="20% - Акцент5 15" xfId="1010"/>
    <cellStyle name="20% - Акцент5 15 10" xfId="10348"/>
    <cellStyle name="20% - Акцент5 15 11" xfId="12328"/>
    <cellStyle name="20% - Акцент5 15 2" xfId="1011"/>
    <cellStyle name="20% - Акцент5 15 2 2" xfId="7811"/>
    <cellStyle name="20% - Акцент5 15 2 3" xfId="10347"/>
    <cellStyle name="20% - Акцент5 15 2 4" xfId="12327"/>
    <cellStyle name="20% - Акцент5 15 3" xfId="1012"/>
    <cellStyle name="20% - Акцент5 15 3 2" xfId="7812"/>
    <cellStyle name="20% - Акцент5 15 3 3" xfId="10346"/>
    <cellStyle name="20% - Акцент5 15 3 4" xfId="12326"/>
    <cellStyle name="20% - Акцент5 15 4" xfId="1013"/>
    <cellStyle name="20% - Акцент5 15 4 2" xfId="7813"/>
    <cellStyle name="20% - Акцент5 15 4 3" xfId="10345"/>
    <cellStyle name="20% - Акцент5 15 4 4" xfId="12325"/>
    <cellStyle name="20% - Акцент5 15 5" xfId="1014"/>
    <cellStyle name="20% - Акцент5 15 5 2" xfId="7814"/>
    <cellStyle name="20% - Акцент5 15 5 3" xfId="10344"/>
    <cellStyle name="20% - Акцент5 15 5 4" xfId="12324"/>
    <cellStyle name="20% - Акцент5 15 6" xfId="1015"/>
    <cellStyle name="20% - Акцент5 15 6 2" xfId="7815"/>
    <cellStyle name="20% - Акцент5 15 6 3" xfId="10343"/>
    <cellStyle name="20% - Акцент5 15 6 4" xfId="12323"/>
    <cellStyle name="20% - Акцент5 15 7" xfId="1016"/>
    <cellStyle name="20% - Акцент5 15 7 2" xfId="7816"/>
    <cellStyle name="20% - Акцент5 15 7 3" xfId="10342"/>
    <cellStyle name="20% - Акцент5 15 7 4" xfId="12322"/>
    <cellStyle name="20% - Акцент5 15 8" xfId="1017"/>
    <cellStyle name="20% - Акцент5 15 8 2" xfId="7817"/>
    <cellStyle name="20% - Акцент5 15 8 3" xfId="10341"/>
    <cellStyle name="20% - Акцент5 15 8 4" xfId="12321"/>
    <cellStyle name="20% - Акцент5 15 9" xfId="7810"/>
    <cellStyle name="20% - Акцент5 16" xfId="1018"/>
    <cellStyle name="20% - Акцент5 16 10" xfId="10340"/>
    <cellStyle name="20% - Акцент5 16 11" xfId="12320"/>
    <cellStyle name="20% - Акцент5 16 2" xfId="1019"/>
    <cellStyle name="20% - Акцент5 16 2 2" xfId="7819"/>
    <cellStyle name="20% - Акцент5 16 2 3" xfId="10339"/>
    <cellStyle name="20% - Акцент5 16 2 4" xfId="12319"/>
    <cellStyle name="20% - Акцент5 16 3" xfId="1020"/>
    <cellStyle name="20% - Акцент5 16 3 2" xfId="7820"/>
    <cellStyle name="20% - Акцент5 16 3 3" xfId="10338"/>
    <cellStyle name="20% - Акцент5 16 3 4" xfId="12318"/>
    <cellStyle name="20% - Акцент5 16 4" xfId="1021"/>
    <cellStyle name="20% - Акцент5 16 4 2" xfId="7821"/>
    <cellStyle name="20% - Акцент5 16 4 3" xfId="10337"/>
    <cellStyle name="20% - Акцент5 16 4 4" xfId="12317"/>
    <cellStyle name="20% - Акцент5 16 5" xfId="1022"/>
    <cellStyle name="20% - Акцент5 16 5 2" xfId="7822"/>
    <cellStyle name="20% - Акцент5 16 5 3" xfId="10336"/>
    <cellStyle name="20% - Акцент5 16 5 4" xfId="12316"/>
    <cellStyle name="20% - Акцент5 16 6" xfId="1023"/>
    <cellStyle name="20% - Акцент5 16 6 2" xfId="7823"/>
    <cellStyle name="20% - Акцент5 16 6 3" xfId="10335"/>
    <cellStyle name="20% - Акцент5 16 6 4" xfId="12315"/>
    <cellStyle name="20% - Акцент5 16 7" xfId="1024"/>
    <cellStyle name="20% - Акцент5 16 7 2" xfId="7824"/>
    <cellStyle name="20% - Акцент5 16 7 3" xfId="10334"/>
    <cellStyle name="20% - Акцент5 16 7 4" xfId="12314"/>
    <cellStyle name="20% - Акцент5 16 8" xfId="1025"/>
    <cellStyle name="20% - Акцент5 16 8 2" xfId="7825"/>
    <cellStyle name="20% - Акцент5 16 8 3" xfId="10333"/>
    <cellStyle name="20% - Акцент5 16 8 4" xfId="12313"/>
    <cellStyle name="20% - Акцент5 16 9" xfId="7818"/>
    <cellStyle name="20% - Акцент5 17" xfId="1026"/>
    <cellStyle name="20% - Акцент5 17 2" xfId="1027"/>
    <cellStyle name="20% - Акцент5 17 2 2" xfId="7827"/>
    <cellStyle name="20% - Акцент5 17 2 3" xfId="10331"/>
    <cellStyle name="20% - Акцент5 17 2 4" xfId="12311"/>
    <cellStyle name="20% - Акцент5 17 3" xfId="1028"/>
    <cellStyle name="20% - Акцент5 17 3 2" xfId="7828"/>
    <cellStyle name="20% - Акцент5 17 3 3" xfId="10330"/>
    <cellStyle name="20% - Акцент5 17 3 4" xfId="12310"/>
    <cellStyle name="20% - Акцент5 17 4" xfId="1029"/>
    <cellStyle name="20% - Акцент5 17 4 2" xfId="7829"/>
    <cellStyle name="20% - Акцент5 17 4 3" xfId="10329"/>
    <cellStyle name="20% - Акцент5 17 4 4" xfId="12309"/>
    <cellStyle name="20% - Акцент5 17 5" xfId="1030"/>
    <cellStyle name="20% - Акцент5 17 5 2" xfId="7830"/>
    <cellStyle name="20% - Акцент5 17 5 3" xfId="10328"/>
    <cellStyle name="20% - Акцент5 17 5 4" xfId="12308"/>
    <cellStyle name="20% - Акцент5 17 6" xfId="7826"/>
    <cellStyle name="20% - Акцент5 17 7" xfId="10332"/>
    <cellStyle name="20% - Акцент5 17 8" xfId="12312"/>
    <cellStyle name="20% - Акцент5 18" xfId="1031"/>
    <cellStyle name="20% - Акцент5 18 2" xfId="1032"/>
    <cellStyle name="20% - Акцент5 18 2 2" xfId="7832"/>
    <cellStyle name="20% - Акцент5 18 2 3" xfId="10326"/>
    <cellStyle name="20% - Акцент5 18 2 4" xfId="12306"/>
    <cellStyle name="20% - Акцент5 18 3" xfId="1033"/>
    <cellStyle name="20% - Акцент5 18 3 2" xfId="7833"/>
    <cellStyle name="20% - Акцент5 18 3 3" xfId="10325"/>
    <cellStyle name="20% - Акцент5 18 3 4" xfId="12305"/>
    <cellStyle name="20% - Акцент5 18 4" xfId="1034"/>
    <cellStyle name="20% - Акцент5 18 4 2" xfId="7834"/>
    <cellStyle name="20% - Акцент5 18 4 3" xfId="10324"/>
    <cellStyle name="20% - Акцент5 18 4 4" xfId="12304"/>
    <cellStyle name="20% - Акцент5 18 5" xfId="1035"/>
    <cellStyle name="20% - Акцент5 18 5 2" xfId="7835"/>
    <cellStyle name="20% - Акцент5 18 5 3" xfId="10323"/>
    <cellStyle name="20% - Акцент5 18 5 4" xfId="12303"/>
    <cellStyle name="20% - Акцент5 18 6" xfId="7831"/>
    <cellStyle name="20% - Акцент5 18 7" xfId="10327"/>
    <cellStyle name="20% - Акцент5 18 8" xfId="12307"/>
    <cellStyle name="20% - Акцент5 19" xfId="1036"/>
    <cellStyle name="20% - Акцент5 19 2" xfId="1037"/>
    <cellStyle name="20% - Акцент5 19 2 2" xfId="7837"/>
    <cellStyle name="20% - Акцент5 19 2 3" xfId="10321"/>
    <cellStyle name="20% - Акцент5 19 2 4" xfId="12301"/>
    <cellStyle name="20% - Акцент5 19 3" xfId="1038"/>
    <cellStyle name="20% - Акцент5 19 3 2" xfId="7838"/>
    <cellStyle name="20% - Акцент5 19 3 3" xfId="10320"/>
    <cellStyle name="20% - Акцент5 19 3 4" xfId="12300"/>
    <cellStyle name="20% - Акцент5 19 4" xfId="1039"/>
    <cellStyle name="20% - Акцент5 19 4 2" xfId="7839"/>
    <cellStyle name="20% - Акцент5 19 4 3" xfId="10319"/>
    <cellStyle name="20% - Акцент5 19 4 4" xfId="12299"/>
    <cellStyle name="20% - Акцент5 19 5" xfId="1040"/>
    <cellStyle name="20% - Акцент5 19 5 2" xfId="7840"/>
    <cellStyle name="20% - Акцент5 19 5 3" xfId="10318"/>
    <cellStyle name="20% - Акцент5 19 5 4" xfId="12298"/>
    <cellStyle name="20% - Акцент5 19 6" xfId="7836"/>
    <cellStyle name="20% - Акцент5 19 7" xfId="10322"/>
    <cellStyle name="20% - Акцент5 19 8" xfId="12302"/>
    <cellStyle name="20% - Акцент5 2" xfId="1041"/>
    <cellStyle name="20% - Акцент5 2 10" xfId="1042"/>
    <cellStyle name="20% - Акцент5 2 10 2" xfId="7842"/>
    <cellStyle name="20% - Акцент5 2 10 3" xfId="10316"/>
    <cellStyle name="20% - Акцент5 2 10 4" xfId="12296"/>
    <cellStyle name="20% - Акцент5 2 11" xfId="7841"/>
    <cellStyle name="20% - Акцент5 2 12" xfId="10317"/>
    <cellStyle name="20% - Акцент5 2 13" xfId="12297"/>
    <cellStyle name="20% - Акцент5 2 2" xfId="1043"/>
    <cellStyle name="20% - Акцент5 2 2 2" xfId="7843"/>
    <cellStyle name="20% - Акцент5 2 2 3" xfId="10315"/>
    <cellStyle name="20% - Акцент5 2 2 4" xfId="12295"/>
    <cellStyle name="20% - Акцент5 2 3" xfId="1044"/>
    <cellStyle name="20% - Акцент5 2 3 2" xfId="7844"/>
    <cellStyle name="20% - Акцент5 2 3 3" xfId="10314"/>
    <cellStyle name="20% - Акцент5 2 3 4" xfId="12294"/>
    <cellStyle name="20% - Акцент5 2 4" xfId="1045"/>
    <cellStyle name="20% - Акцент5 2 4 2" xfId="7845"/>
    <cellStyle name="20% - Акцент5 2 4 3" xfId="10313"/>
    <cellStyle name="20% - Акцент5 2 4 4" xfId="12293"/>
    <cellStyle name="20% - Акцент5 2 5" xfId="1046"/>
    <cellStyle name="20% - Акцент5 2 5 2" xfId="7846"/>
    <cellStyle name="20% - Акцент5 2 5 3" xfId="10312"/>
    <cellStyle name="20% - Акцент5 2 5 4" xfId="12292"/>
    <cellStyle name="20% - Акцент5 2 6" xfId="1047"/>
    <cellStyle name="20% - Акцент5 2 6 2" xfId="7847"/>
    <cellStyle name="20% - Акцент5 2 6 3" xfId="10311"/>
    <cellStyle name="20% - Акцент5 2 6 4" xfId="12291"/>
    <cellStyle name="20% - Акцент5 2 7" xfId="1048"/>
    <cellStyle name="20% - Акцент5 2 7 2" xfId="7848"/>
    <cellStyle name="20% - Акцент5 2 7 3" xfId="10310"/>
    <cellStyle name="20% - Акцент5 2 7 4" xfId="12290"/>
    <cellStyle name="20% - Акцент5 2 8" xfId="1049"/>
    <cellStyle name="20% - Акцент5 2 8 2" xfId="7849"/>
    <cellStyle name="20% - Акцент5 2 8 3" xfId="10309"/>
    <cellStyle name="20% - Акцент5 2 8 4" xfId="12289"/>
    <cellStyle name="20% - Акцент5 2 9" xfId="1050"/>
    <cellStyle name="20% - Акцент5 2 9 2" xfId="7850"/>
    <cellStyle name="20% - Акцент5 2 9 3" xfId="10308"/>
    <cellStyle name="20% - Акцент5 2 9 4" xfId="12288"/>
    <cellStyle name="20% - Акцент5 20" xfId="1051"/>
    <cellStyle name="20% - Акцент5 20 2" xfId="7851"/>
    <cellStyle name="20% - Акцент5 20 3" xfId="10307"/>
    <cellStyle name="20% - Акцент5 20 4" xfId="12287"/>
    <cellStyle name="20% - Акцент5 21" xfId="1052"/>
    <cellStyle name="20% - Акцент5 21 2" xfId="7852"/>
    <cellStyle name="20% - Акцент5 21 3" xfId="10306"/>
    <cellStyle name="20% - Акцент5 21 4" xfId="12286"/>
    <cellStyle name="20% - Акцент5 22" xfId="1053"/>
    <cellStyle name="20% - Акцент5 22 2" xfId="7853"/>
    <cellStyle name="20% - Акцент5 22 3" xfId="10305"/>
    <cellStyle name="20% - Акцент5 22 4" xfId="12285"/>
    <cellStyle name="20% - Акцент5 23" xfId="1054"/>
    <cellStyle name="20% - Акцент5 23 2" xfId="7854"/>
    <cellStyle name="20% - Акцент5 23 3" xfId="10304"/>
    <cellStyle name="20% - Акцент5 23 4" xfId="12284"/>
    <cellStyle name="20% - Акцент5 24" xfId="14675"/>
    <cellStyle name="20% - Акцент5 3" xfId="1055"/>
    <cellStyle name="20% - Акцент5 3 10" xfId="1056"/>
    <cellStyle name="20% - Акцент5 3 10 2" xfId="7856"/>
    <cellStyle name="20% - Акцент5 3 10 3" xfId="10302"/>
    <cellStyle name="20% - Акцент5 3 10 4" xfId="12282"/>
    <cellStyle name="20% - Акцент5 3 11" xfId="7855"/>
    <cellStyle name="20% - Акцент5 3 12" xfId="10303"/>
    <cellStyle name="20% - Акцент5 3 13" xfId="12283"/>
    <cellStyle name="20% - Акцент5 3 2" xfId="1057"/>
    <cellStyle name="20% - Акцент5 3 2 2" xfId="7857"/>
    <cellStyle name="20% - Акцент5 3 2 3" xfId="10301"/>
    <cellStyle name="20% - Акцент5 3 2 4" xfId="12281"/>
    <cellStyle name="20% - Акцент5 3 3" xfId="1058"/>
    <cellStyle name="20% - Акцент5 3 3 2" xfId="7858"/>
    <cellStyle name="20% - Акцент5 3 3 3" xfId="10300"/>
    <cellStyle name="20% - Акцент5 3 3 4" xfId="12280"/>
    <cellStyle name="20% - Акцент5 3 4" xfId="1059"/>
    <cellStyle name="20% - Акцент5 3 4 2" xfId="7859"/>
    <cellStyle name="20% - Акцент5 3 4 3" xfId="10299"/>
    <cellStyle name="20% - Акцент5 3 4 4" xfId="12279"/>
    <cellStyle name="20% - Акцент5 3 5" xfId="1060"/>
    <cellStyle name="20% - Акцент5 3 5 2" xfId="7860"/>
    <cellStyle name="20% - Акцент5 3 5 3" xfId="10298"/>
    <cellStyle name="20% - Акцент5 3 5 4" xfId="12278"/>
    <cellStyle name="20% - Акцент5 3 6" xfId="1061"/>
    <cellStyle name="20% - Акцент5 3 6 2" xfId="7861"/>
    <cellStyle name="20% - Акцент5 3 6 3" xfId="10297"/>
    <cellStyle name="20% - Акцент5 3 6 4" xfId="12277"/>
    <cellStyle name="20% - Акцент5 3 7" xfId="1062"/>
    <cellStyle name="20% - Акцент5 3 7 2" xfId="7862"/>
    <cellStyle name="20% - Акцент5 3 7 3" xfId="10296"/>
    <cellStyle name="20% - Акцент5 3 7 4" xfId="12276"/>
    <cellStyle name="20% - Акцент5 3 8" xfId="1063"/>
    <cellStyle name="20% - Акцент5 3 8 2" xfId="7863"/>
    <cellStyle name="20% - Акцент5 3 8 3" xfId="10295"/>
    <cellStyle name="20% - Акцент5 3 8 4" xfId="12275"/>
    <cellStyle name="20% - Акцент5 3 9" xfId="1064"/>
    <cellStyle name="20% - Акцент5 3 9 2" xfId="7864"/>
    <cellStyle name="20% - Акцент5 3 9 3" xfId="10294"/>
    <cellStyle name="20% - Акцент5 3 9 4" xfId="12274"/>
    <cellStyle name="20% - Акцент5 4" xfId="1065"/>
    <cellStyle name="20% - Акцент5 4 10" xfId="1066"/>
    <cellStyle name="20% - Акцент5 4 10 2" xfId="7866"/>
    <cellStyle name="20% - Акцент5 4 10 3" xfId="10292"/>
    <cellStyle name="20% - Акцент5 4 10 4" xfId="12272"/>
    <cellStyle name="20% - Акцент5 4 11" xfId="7865"/>
    <cellStyle name="20% - Акцент5 4 12" xfId="10293"/>
    <cellStyle name="20% - Акцент5 4 13" xfId="12273"/>
    <cellStyle name="20% - Акцент5 4 2" xfId="1067"/>
    <cellStyle name="20% - Акцент5 4 2 2" xfId="7867"/>
    <cellStyle name="20% - Акцент5 4 2 3" xfId="10291"/>
    <cellStyle name="20% - Акцент5 4 2 4" xfId="12271"/>
    <cellStyle name="20% - Акцент5 4 3" xfId="1068"/>
    <cellStyle name="20% - Акцент5 4 3 2" xfId="7868"/>
    <cellStyle name="20% - Акцент5 4 3 3" xfId="10290"/>
    <cellStyle name="20% - Акцент5 4 3 4" xfId="12270"/>
    <cellStyle name="20% - Акцент5 4 4" xfId="1069"/>
    <cellStyle name="20% - Акцент5 4 4 2" xfId="7869"/>
    <cellStyle name="20% - Акцент5 4 4 3" xfId="10289"/>
    <cellStyle name="20% - Акцент5 4 4 4" xfId="12269"/>
    <cellStyle name="20% - Акцент5 4 5" xfId="1070"/>
    <cellStyle name="20% - Акцент5 4 5 2" xfId="7870"/>
    <cellStyle name="20% - Акцент5 4 5 3" xfId="10288"/>
    <cellStyle name="20% - Акцент5 4 5 4" xfId="12268"/>
    <cellStyle name="20% - Акцент5 4 6" xfId="1071"/>
    <cellStyle name="20% - Акцент5 4 6 2" xfId="7871"/>
    <cellStyle name="20% - Акцент5 4 6 3" xfId="10287"/>
    <cellStyle name="20% - Акцент5 4 6 4" xfId="12267"/>
    <cellStyle name="20% - Акцент5 4 7" xfId="1072"/>
    <cellStyle name="20% - Акцент5 4 7 2" xfId="7872"/>
    <cellStyle name="20% - Акцент5 4 7 3" xfId="10286"/>
    <cellStyle name="20% - Акцент5 4 7 4" xfId="12266"/>
    <cellStyle name="20% - Акцент5 4 8" xfId="1073"/>
    <cellStyle name="20% - Акцент5 4 8 2" xfId="7873"/>
    <cellStyle name="20% - Акцент5 4 8 3" xfId="10285"/>
    <cellStyle name="20% - Акцент5 4 8 4" xfId="12265"/>
    <cellStyle name="20% - Акцент5 4 9" xfId="1074"/>
    <cellStyle name="20% - Акцент5 4 9 2" xfId="7874"/>
    <cellStyle name="20% - Акцент5 4 9 3" xfId="10284"/>
    <cellStyle name="20% - Акцент5 4 9 4" xfId="12264"/>
    <cellStyle name="20% - Акцент5 5" xfId="1075"/>
    <cellStyle name="20% - Акцент5 5 10" xfId="1076"/>
    <cellStyle name="20% - Акцент5 5 10 2" xfId="7876"/>
    <cellStyle name="20% - Акцент5 5 10 3" xfId="10282"/>
    <cellStyle name="20% - Акцент5 5 10 4" xfId="12262"/>
    <cellStyle name="20% - Акцент5 5 11" xfId="7875"/>
    <cellStyle name="20% - Акцент5 5 12" xfId="10283"/>
    <cellStyle name="20% - Акцент5 5 13" xfId="12263"/>
    <cellStyle name="20% - Акцент5 5 2" xfId="1077"/>
    <cellStyle name="20% - Акцент5 5 2 2" xfId="7877"/>
    <cellStyle name="20% - Акцент5 5 2 3" xfId="10281"/>
    <cellStyle name="20% - Акцент5 5 2 4" xfId="12261"/>
    <cellStyle name="20% - Акцент5 5 3" xfId="1078"/>
    <cellStyle name="20% - Акцент5 5 3 2" xfId="7878"/>
    <cellStyle name="20% - Акцент5 5 3 3" xfId="10280"/>
    <cellStyle name="20% - Акцент5 5 3 4" xfId="12260"/>
    <cellStyle name="20% - Акцент5 5 4" xfId="1079"/>
    <cellStyle name="20% - Акцент5 5 4 2" xfId="7879"/>
    <cellStyle name="20% - Акцент5 5 4 3" xfId="10279"/>
    <cellStyle name="20% - Акцент5 5 4 4" xfId="12259"/>
    <cellStyle name="20% - Акцент5 5 5" xfId="1080"/>
    <cellStyle name="20% - Акцент5 5 5 2" xfId="7880"/>
    <cellStyle name="20% - Акцент5 5 5 3" xfId="10278"/>
    <cellStyle name="20% - Акцент5 5 5 4" xfId="12258"/>
    <cellStyle name="20% - Акцент5 5 6" xfId="1081"/>
    <cellStyle name="20% - Акцент5 5 6 2" xfId="7881"/>
    <cellStyle name="20% - Акцент5 5 6 3" xfId="10277"/>
    <cellStyle name="20% - Акцент5 5 6 4" xfId="12257"/>
    <cellStyle name="20% - Акцент5 5 7" xfId="1082"/>
    <cellStyle name="20% - Акцент5 5 7 2" xfId="7882"/>
    <cellStyle name="20% - Акцент5 5 7 3" xfId="10276"/>
    <cellStyle name="20% - Акцент5 5 7 4" xfId="12256"/>
    <cellStyle name="20% - Акцент5 5 8" xfId="1083"/>
    <cellStyle name="20% - Акцент5 5 8 2" xfId="7883"/>
    <cellStyle name="20% - Акцент5 5 8 3" xfId="10275"/>
    <cellStyle name="20% - Акцент5 5 8 4" xfId="12255"/>
    <cellStyle name="20% - Акцент5 5 9" xfId="1084"/>
    <cellStyle name="20% - Акцент5 5 9 2" xfId="7884"/>
    <cellStyle name="20% - Акцент5 5 9 3" xfId="10274"/>
    <cellStyle name="20% - Акцент5 5 9 4" xfId="12254"/>
    <cellStyle name="20% - Акцент5 6" xfId="1085"/>
    <cellStyle name="20% - Акцент5 6 10" xfId="1086"/>
    <cellStyle name="20% - Акцент5 6 10 2" xfId="7886"/>
    <cellStyle name="20% - Акцент5 6 10 3" xfId="10272"/>
    <cellStyle name="20% - Акцент5 6 10 4" xfId="12252"/>
    <cellStyle name="20% - Акцент5 6 11" xfId="7885"/>
    <cellStyle name="20% - Акцент5 6 12" xfId="10273"/>
    <cellStyle name="20% - Акцент5 6 13" xfId="12253"/>
    <cellStyle name="20% - Акцент5 6 2" xfId="1087"/>
    <cellStyle name="20% - Акцент5 6 2 2" xfId="7887"/>
    <cellStyle name="20% - Акцент5 6 2 3" xfId="10271"/>
    <cellStyle name="20% - Акцент5 6 2 4" xfId="12251"/>
    <cellStyle name="20% - Акцент5 6 3" xfId="1088"/>
    <cellStyle name="20% - Акцент5 6 3 2" xfId="7888"/>
    <cellStyle name="20% - Акцент5 6 3 3" xfId="10270"/>
    <cellStyle name="20% - Акцент5 6 3 4" xfId="12250"/>
    <cellStyle name="20% - Акцент5 6 4" xfId="1089"/>
    <cellStyle name="20% - Акцент5 6 4 2" xfId="7889"/>
    <cellStyle name="20% - Акцент5 6 4 3" xfId="10269"/>
    <cellStyle name="20% - Акцент5 6 4 4" xfId="12249"/>
    <cellStyle name="20% - Акцент5 6 5" xfId="1090"/>
    <cellStyle name="20% - Акцент5 6 5 2" xfId="7890"/>
    <cellStyle name="20% - Акцент5 6 5 3" xfId="10268"/>
    <cellStyle name="20% - Акцент5 6 5 4" xfId="12248"/>
    <cellStyle name="20% - Акцент5 6 6" xfId="1091"/>
    <cellStyle name="20% - Акцент5 6 6 2" xfId="7891"/>
    <cellStyle name="20% - Акцент5 6 6 3" xfId="10267"/>
    <cellStyle name="20% - Акцент5 6 6 4" xfId="12247"/>
    <cellStyle name="20% - Акцент5 6 7" xfId="1092"/>
    <cellStyle name="20% - Акцент5 6 7 2" xfId="7892"/>
    <cellStyle name="20% - Акцент5 6 7 3" xfId="10266"/>
    <cellStyle name="20% - Акцент5 6 7 4" xfId="12246"/>
    <cellStyle name="20% - Акцент5 6 8" xfId="1093"/>
    <cellStyle name="20% - Акцент5 6 8 2" xfId="7893"/>
    <cellStyle name="20% - Акцент5 6 8 3" xfId="10265"/>
    <cellStyle name="20% - Акцент5 6 8 4" xfId="12245"/>
    <cellStyle name="20% - Акцент5 6 9" xfId="1094"/>
    <cellStyle name="20% - Акцент5 6 9 2" xfId="7894"/>
    <cellStyle name="20% - Акцент5 6 9 3" xfId="10264"/>
    <cellStyle name="20% - Акцент5 6 9 4" xfId="12244"/>
    <cellStyle name="20% - Акцент5 7" xfId="1095"/>
    <cellStyle name="20% - Акцент5 7 10" xfId="1096"/>
    <cellStyle name="20% - Акцент5 7 10 2" xfId="7896"/>
    <cellStyle name="20% - Акцент5 7 10 3" xfId="10262"/>
    <cellStyle name="20% - Акцент5 7 10 4" xfId="12242"/>
    <cellStyle name="20% - Акцент5 7 11" xfId="7895"/>
    <cellStyle name="20% - Акцент5 7 12" xfId="10263"/>
    <cellStyle name="20% - Акцент5 7 13" xfId="12243"/>
    <cellStyle name="20% - Акцент5 7 2" xfId="1097"/>
    <cellStyle name="20% - Акцент5 7 2 2" xfId="7897"/>
    <cellStyle name="20% - Акцент5 7 2 3" xfId="10261"/>
    <cellStyle name="20% - Акцент5 7 2 4" xfId="12241"/>
    <cellStyle name="20% - Акцент5 7 3" xfId="1098"/>
    <cellStyle name="20% - Акцент5 7 3 2" xfId="7898"/>
    <cellStyle name="20% - Акцент5 7 3 3" xfId="10260"/>
    <cellStyle name="20% - Акцент5 7 3 4" xfId="12240"/>
    <cellStyle name="20% - Акцент5 7 4" xfId="1099"/>
    <cellStyle name="20% - Акцент5 7 4 2" xfId="7899"/>
    <cellStyle name="20% - Акцент5 7 4 3" xfId="10259"/>
    <cellStyle name="20% - Акцент5 7 4 4" xfId="12239"/>
    <cellStyle name="20% - Акцент5 7 5" xfId="1100"/>
    <cellStyle name="20% - Акцент5 7 5 2" xfId="7900"/>
    <cellStyle name="20% - Акцент5 7 5 3" xfId="10258"/>
    <cellStyle name="20% - Акцент5 7 5 4" xfId="12238"/>
    <cellStyle name="20% - Акцент5 7 6" xfId="1101"/>
    <cellStyle name="20% - Акцент5 7 6 2" xfId="7901"/>
    <cellStyle name="20% - Акцент5 7 6 3" xfId="10257"/>
    <cellStyle name="20% - Акцент5 7 6 4" xfId="12237"/>
    <cellStyle name="20% - Акцент5 7 7" xfId="1102"/>
    <cellStyle name="20% - Акцент5 7 7 2" xfId="7902"/>
    <cellStyle name="20% - Акцент5 7 7 3" xfId="10256"/>
    <cellStyle name="20% - Акцент5 7 7 4" xfId="12236"/>
    <cellStyle name="20% - Акцент5 7 8" xfId="1103"/>
    <cellStyle name="20% - Акцент5 7 8 2" xfId="7903"/>
    <cellStyle name="20% - Акцент5 7 8 3" xfId="10255"/>
    <cellStyle name="20% - Акцент5 7 8 4" xfId="12235"/>
    <cellStyle name="20% - Акцент5 7 9" xfId="1104"/>
    <cellStyle name="20% - Акцент5 7 9 2" xfId="7904"/>
    <cellStyle name="20% - Акцент5 7 9 3" xfId="10254"/>
    <cellStyle name="20% - Акцент5 7 9 4" xfId="12234"/>
    <cellStyle name="20% - Акцент5 8" xfId="1105"/>
    <cellStyle name="20% - Акцент5 8 10" xfId="1106"/>
    <cellStyle name="20% - Акцент5 8 10 2" xfId="7906"/>
    <cellStyle name="20% - Акцент5 8 10 3" xfId="10252"/>
    <cellStyle name="20% - Акцент5 8 10 4" xfId="12232"/>
    <cellStyle name="20% - Акцент5 8 11" xfId="7905"/>
    <cellStyle name="20% - Акцент5 8 12" xfId="10253"/>
    <cellStyle name="20% - Акцент5 8 13" xfId="12233"/>
    <cellStyle name="20% - Акцент5 8 2" xfId="1107"/>
    <cellStyle name="20% - Акцент5 8 2 2" xfId="7907"/>
    <cellStyle name="20% - Акцент5 8 2 3" xfId="10251"/>
    <cellStyle name="20% - Акцент5 8 2 4" xfId="12231"/>
    <cellStyle name="20% - Акцент5 8 3" xfId="1108"/>
    <cellStyle name="20% - Акцент5 8 3 2" xfId="7908"/>
    <cellStyle name="20% - Акцент5 8 3 3" xfId="10250"/>
    <cellStyle name="20% - Акцент5 8 3 4" xfId="12230"/>
    <cellStyle name="20% - Акцент5 8 4" xfId="1109"/>
    <cellStyle name="20% - Акцент5 8 4 2" xfId="7909"/>
    <cellStyle name="20% - Акцент5 8 4 3" xfId="10249"/>
    <cellStyle name="20% - Акцент5 8 4 4" xfId="12229"/>
    <cellStyle name="20% - Акцент5 8 5" xfId="1110"/>
    <cellStyle name="20% - Акцент5 8 5 2" xfId="7910"/>
    <cellStyle name="20% - Акцент5 8 5 3" xfId="10248"/>
    <cellStyle name="20% - Акцент5 8 5 4" xfId="12228"/>
    <cellStyle name="20% - Акцент5 8 6" xfId="1111"/>
    <cellStyle name="20% - Акцент5 8 6 2" xfId="7911"/>
    <cellStyle name="20% - Акцент5 8 6 3" xfId="10247"/>
    <cellStyle name="20% - Акцент5 8 6 4" xfId="12227"/>
    <cellStyle name="20% - Акцент5 8 7" xfId="1112"/>
    <cellStyle name="20% - Акцент5 8 7 2" xfId="7912"/>
    <cellStyle name="20% - Акцент5 8 7 3" xfId="10246"/>
    <cellStyle name="20% - Акцент5 8 7 4" xfId="12226"/>
    <cellStyle name="20% - Акцент5 8 8" xfId="1113"/>
    <cellStyle name="20% - Акцент5 8 8 2" xfId="7913"/>
    <cellStyle name="20% - Акцент5 8 8 3" xfId="10245"/>
    <cellStyle name="20% - Акцент5 8 8 4" xfId="12225"/>
    <cellStyle name="20% - Акцент5 8 9" xfId="1114"/>
    <cellStyle name="20% - Акцент5 8 9 2" xfId="7914"/>
    <cellStyle name="20% - Акцент5 8 9 3" xfId="10244"/>
    <cellStyle name="20% - Акцент5 8 9 4" xfId="12224"/>
    <cellStyle name="20% - Акцент5 9" xfId="1115"/>
    <cellStyle name="20% - Акцент5 9 10" xfId="1116"/>
    <cellStyle name="20% - Акцент5 9 10 2" xfId="7916"/>
    <cellStyle name="20% - Акцент5 9 10 3" xfId="10242"/>
    <cellStyle name="20% - Акцент5 9 10 4" xfId="12222"/>
    <cellStyle name="20% - Акцент5 9 11" xfId="7915"/>
    <cellStyle name="20% - Акцент5 9 12" xfId="10243"/>
    <cellStyle name="20% - Акцент5 9 13" xfId="12223"/>
    <cellStyle name="20% - Акцент5 9 2" xfId="1117"/>
    <cellStyle name="20% - Акцент5 9 2 2" xfId="7917"/>
    <cellStyle name="20% - Акцент5 9 2 3" xfId="10241"/>
    <cellStyle name="20% - Акцент5 9 2 4" xfId="12221"/>
    <cellStyle name="20% - Акцент5 9 3" xfId="1118"/>
    <cellStyle name="20% - Акцент5 9 3 2" xfId="7918"/>
    <cellStyle name="20% - Акцент5 9 3 3" xfId="10240"/>
    <cellStyle name="20% - Акцент5 9 3 4" xfId="12220"/>
    <cellStyle name="20% - Акцент5 9 4" xfId="1119"/>
    <cellStyle name="20% - Акцент5 9 4 2" xfId="7919"/>
    <cellStyle name="20% - Акцент5 9 4 3" xfId="10239"/>
    <cellStyle name="20% - Акцент5 9 4 4" xfId="12219"/>
    <cellStyle name="20% - Акцент5 9 5" xfId="1120"/>
    <cellStyle name="20% - Акцент5 9 5 2" xfId="7920"/>
    <cellStyle name="20% - Акцент5 9 5 3" xfId="10238"/>
    <cellStyle name="20% - Акцент5 9 5 4" xfId="12218"/>
    <cellStyle name="20% - Акцент5 9 6" xfId="1121"/>
    <cellStyle name="20% - Акцент5 9 6 2" xfId="7921"/>
    <cellStyle name="20% - Акцент5 9 6 3" xfId="10237"/>
    <cellStyle name="20% - Акцент5 9 6 4" xfId="12217"/>
    <cellStyle name="20% - Акцент5 9 7" xfId="1122"/>
    <cellStyle name="20% - Акцент5 9 7 2" xfId="7922"/>
    <cellStyle name="20% - Акцент5 9 7 3" xfId="10236"/>
    <cellStyle name="20% - Акцент5 9 7 4" xfId="12216"/>
    <cellStyle name="20% - Акцент5 9 8" xfId="1123"/>
    <cellStyle name="20% - Акцент5 9 8 2" xfId="7923"/>
    <cellStyle name="20% - Акцент5 9 8 3" xfId="10235"/>
    <cellStyle name="20% - Акцент5 9 8 4" xfId="12215"/>
    <cellStyle name="20% - Акцент5 9 9" xfId="1124"/>
    <cellStyle name="20% - Акцент5 9 9 2" xfId="7924"/>
    <cellStyle name="20% - Акцент5 9 9 3" xfId="10234"/>
    <cellStyle name="20% - Акцент5 9 9 4" xfId="12214"/>
    <cellStyle name="20% — акцент6" xfId="24756" builtinId="50" customBuiltin="1"/>
    <cellStyle name="20% - Акцент6 10" xfId="1125"/>
    <cellStyle name="20% - Акцент6 10 10" xfId="1126"/>
    <cellStyle name="20% - Акцент6 10 10 2" xfId="7926"/>
    <cellStyle name="20% - Акцент6 10 10 3" xfId="10232"/>
    <cellStyle name="20% - Акцент6 10 10 4" xfId="12212"/>
    <cellStyle name="20% - Акцент6 10 11" xfId="7925"/>
    <cellStyle name="20% - Акцент6 10 12" xfId="10233"/>
    <cellStyle name="20% - Акцент6 10 13" xfId="12213"/>
    <cellStyle name="20% - Акцент6 10 2" xfId="1127"/>
    <cellStyle name="20% - Акцент6 10 2 2" xfId="7927"/>
    <cellStyle name="20% - Акцент6 10 2 3" xfId="10231"/>
    <cellStyle name="20% - Акцент6 10 2 4" xfId="12211"/>
    <cellStyle name="20% - Акцент6 10 3" xfId="1128"/>
    <cellStyle name="20% - Акцент6 10 3 2" xfId="7928"/>
    <cellStyle name="20% - Акцент6 10 3 3" xfId="10230"/>
    <cellStyle name="20% - Акцент6 10 3 4" xfId="12210"/>
    <cellStyle name="20% - Акцент6 10 4" xfId="1129"/>
    <cellStyle name="20% - Акцент6 10 4 2" xfId="7929"/>
    <cellStyle name="20% - Акцент6 10 4 3" xfId="10229"/>
    <cellStyle name="20% - Акцент6 10 4 4" xfId="12209"/>
    <cellStyle name="20% - Акцент6 10 5" xfId="1130"/>
    <cellStyle name="20% - Акцент6 10 5 2" xfId="7930"/>
    <cellStyle name="20% - Акцент6 10 5 3" xfId="10228"/>
    <cellStyle name="20% - Акцент6 10 5 4" xfId="12208"/>
    <cellStyle name="20% - Акцент6 10 6" xfId="1131"/>
    <cellStyle name="20% - Акцент6 10 6 2" xfId="7931"/>
    <cellStyle name="20% - Акцент6 10 6 3" xfId="10227"/>
    <cellStyle name="20% - Акцент6 10 6 4" xfId="12207"/>
    <cellStyle name="20% - Акцент6 10 7" xfId="1132"/>
    <cellStyle name="20% - Акцент6 10 7 2" xfId="7932"/>
    <cellStyle name="20% - Акцент6 10 7 3" xfId="10226"/>
    <cellStyle name="20% - Акцент6 10 7 4" xfId="12206"/>
    <cellStyle name="20% - Акцент6 10 8" xfId="1133"/>
    <cellStyle name="20% - Акцент6 10 8 2" xfId="7933"/>
    <cellStyle name="20% - Акцент6 10 8 3" xfId="10225"/>
    <cellStyle name="20% - Акцент6 10 8 4" xfId="12205"/>
    <cellStyle name="20% - Акцент6 10 9" xfId="1134"/>
    <cellStyle name="20% - Акцент6 10 9 2" xfId="7934"/>
    <cellStyle name="20% - Акцент6 10 9 3" xfId="10224"/>
    <cellStyle name="20% - Акцент6 10 9 4" xfId="12204"/>
    <cellStyle name="20% - Акцент6 11" xfId="1135"/>
    <cellStyle name="20% - Акцент6 11 10" xfId="1136"/>
    <cellStyle name="20% - Акцент6 11 10 2" xfId="7936"/>
    <cellStyle name="20% - Акцент6 11 10 3" xfId="10222"/>
    <cellStyle name="20% - Акцент6 11 10 4" xfId="12202"/>
    <cellStyle name="20% - Акцент6 11 11" xfId="7935"/>
    <cellStyle name="20% - Акцент6 11 12" xfId="10223"/>
    <cellStyle name="20% - Акцент6 11 13" xfId="12203"/>
    <cellStyle name="20% - Акцент6 11 2" xfId="1137"/>
    <cellStyle name="20% - Акцент6 11 2 2" xfId="7937"/>
    <cellStyle name="20% - Акцент6 11 2 3" xfId="10221"/>
    <cellStyle name="20% - Акцент6 11 2 4" xfId="12201"/>
    <cellStyle name="20% - Акцент6 11 3" xfId="1138"/>
    <cellStyle name="20% - Акцент6 11 3 2" xfId="7938"/>
    <cellStyle name="20% - Акцент6 11 3 3" xfId="10220"/>
    <cellStyle name="20% - Акцент6 11 3 4" xfId="12200"/>
    <cellStyle name="20% - Акцент6 11 4" xfId="1139"/>
    <cellStyle name="20% - Акцент6 11 4 2" xfId="7939"/>
    <cellStyle name="20% - Акцент6 11 4 3" xfId="10219"/>
    <cellStyle name="20% - Акцент6 11 4 4" xfId="12199"/>
    <cellStyle name="20% - Акцент6 11 5" xfId="1140"/>
    <cellStyle name="20% - Акцент6 11 5 2" xfId="7940"/>
    <cellStyle name="20% - Акцент6 11 5 3" xfId="10218"/>
    <cellStyle name="20% - Акцент6 11 5 4" xfId="12198"/>
    <cellStyle name="20% - Акцент6 11 6" xfId="1141"/>
    <cellStyle name="20% - Акцент6 11 6 2" xfId="7941"/>
    <cellStyle name="20% - Акцент6 11 6 3" xfId="10217"/>
    <cellStyle name="20% - Акцент6 11 6 4" xfId="12197"/>
    <cellStyle name="20% - Акцент6 11 7" xfId="1142"/>
    <cellStyle name="20% - Акцент6 11 7 2" xfId="7942"/>
    <cellStyle name="20% - Акцент6 11 7 3" xfId="10216"/>
    <cellStyle name="20% - Акцент6 11 7 4" xfId="12196"/>
    <cellStyle name="20% - Акцент6 11 8" xfId="1143"/>
    <cellStyle name="20% - Акцент6 11 8 2" xfId="7943"/>
    <cellStyle name="20% - Акцент6 11 8 3" xfId="10215"/>
    <cellStyle name="20% - Акцент6 11 8 4" xfId="12195"/>
    <cellStyle name="20% - Акцент6 11 9" xfId="1144"/>
    <cellStyle name="20% - Акцент6 11 9 2" xfId="7944"/>
    <cellStyle name="20% - Акцент6 11 9 3" xfId="10214"/>
    <cellStyle name="20% - Акцент6 11 9 4" xfId="12194"/>
    <cellStyle name="20% - Акцент6 12" xfId="1145"/>
    <cellStyle name="20% - Акцент6 12 10" xfId="1146"/>
    <cellStyle name="20% - Акцент6 12 10 2" xfId="7946"/>
    <cellStyle name="20% - Акцент6 12 10 3" xfId="10212"/>
    <cellStyle name="20% - Акцент6 12 10 4" xfId="12192"/>
    <cellStyle name="20% - Акцент6 12 11" xfId="7945"/>
    <cellStyle name="20% - Акцент6 12 12" xfId="10213"/>
    <cellStyle name="20% - Акцент6 12 13" xfId="12193"/>
    <cellStyle name="20% - Акцент6 12 2" xfId="1147"/>
    <cellStyle name="20% - Акцент6 12 2 2" xfId="7947"/>
    <cellStyle name="20% - Акцент6 12 2 3" xfId="10211"/>
    <cellStyle name="20% - Акцент6 12 2 4" xfId="12191"/>
    <cellStyle name="20% - Акцент6 12 3" xfId="1148"/>
    <cellStyle name="20% - Акцент6 12 3 2" xfId="7948"/>
    <cellStyle name="20% - Акцент6 12 3 3" xfId="10210"/>
    <cellStyle name="20% - Акцент6 12 3 4" xfId="12190"/>
    <cellStyle name="20% - Акцент6 12 4" xfId="1149"/>
    <cellStyle name="20% - Акцент6 12 4 2" xfId="7949"/>
    <cellStyle name="20% - Акцент6 12 4 3" xfId="10209"/>
    <cellStyle name="20% - Акцент6 12 4 4" xfId="12189"/>
    <cellStyle name="20% - Акцент6 12 5" xfId="1150"/>
    <cellStyle name="20% - Акцент6 12 5 2" xfId="7950"/>
    <cellStyle name="20% - Акцент6 12 5 3" xfId="10208"/>
    <cellStyle name="20% - Акцент6 12 5 4" xfId="12188"/>
    <cellStyle name="20% - Акцент6 12 6" xfId="1151"/>
    <cellStyle name="20% - Акцент6 12 6 2" xfId="7951"/>
    <cellStyle name="20% - Акцент6 12 6 3" xfId="10207"/>
    <cellStyle name="20% - Акцент6 12 6 4" xfId="12187"/>
    <cellStyle name="20% - Акцент6 12 7" xfId="1152"/>
    <cellStyle name="20% - Акцент6 12 7 2" xfId="7952"/>
    <cellStyle name="20% - Акцент6 12 7 3" xfId="10206"/>
    <cellStyle name="20% - Акцент6 12 7 4" xfId="12186"/>
    <cellStyle name="20% - Акцент6 12 8" xfId="1153"/>
    <cellStyle name="20% - Акцент6 12 8 2" xfId="7953"/>
    <cellStyle name="20% - Акцент6 12 8 3" xfId="10205"/>
    <cellStyle name="20% - Акцент6 12 8 4" xfId="12185"/>
    <cellStyle name="20% - Акцент6 12 9" xfId="1154"/>
    <cellStyle name="20% - Акцент6 12 9 2" xfId="7954"/>
    <cellStyle name="20% - Акцент6 12 9 3" xfId="10204"/>
    <cellStyle name="20% - Акцент6 12 9 4" xfId="12184"/>
    <cellStyle name="20% - Акцент6 13" xfId="1155"/>
    <cellStyle name="20% - Акцент6 13 10" xfId="1156"/>
    <cellStyle name="20% - Акцент6 13 10 2" xfId="7956"/>
    <cellStyle name="20% - Акцент6 13 10 3" xfId="10202"/>
    <cellStyle name="20% - Акцент6 13 10 4" xfId="12182"/>
    <cellStyle name="20% - Акцент6 13 11" xfId="7955"/>
    <cellStyle name="20% - Акцент6 13 12" xfId="10203"/>
    <cellStyle name="20% - Акцент6 13 13" xfId="12183"/>
    <cellStyle name="20% - Акцент6 13 2" xfId="1157"/>
    <cellStyle name="20% - Акцент6 13 2 2" xfId="7957"/>
    <cellStyle name="20% - Акцент6 13 2 3" xfId="10201"/>
    <cellStyle name="20% - Акцент6 13 2 4" xfId="12181"/>
    <cellStyle name="20% - Акцент6 13 3" xfId="1158"/>
    <cellStyle name="20% - Акцент6 13 3 2" xfId="7958"/>
    <cellStyle name="20% - Акцент6 13 3 3" xfId="10200"/>
    <cellStyle name="20% - Акцент6 13 3 4" xfId="12180"/>
    <cellStyle name="20% - Акцент6 13 4" xfId="1159"/>
    <cellStyle name="20% - Акцент6 13 4 2" xfId="7959"/>
    <cellStyle name="20% - Акцент6 13 4 3" xfId="10199"/>
    <cellStyle name="20% - Акцент6 13 4 4" xfId="12179"/>
    <cellStyle name="20% - Акцент6 13 5" xfId="1160"/>
    <cellStyle name="20% - Акцент6 13 5 2" xfId="7960"/>
    <cellStyle name="20% - Акцент6 13 5 3" xfId="10198"/>
    <cellStyle name="20% - Акцент6 13 5 4" xfId="12178"/>
    <cellStyle name="20% - Акцент6 13 6" xfId="1161"/>
    <cellStyle name="20% - Акцент6 13 6 2" xfId="7961"/>
    <cellStyle name="20% - Акцент6 13 6 3" xfId="10197"/>
    <cellStyle name="20% - Акцент6 13 6 4" xfId="12177"/>
    <cellStyle name="20% - Акцент6 13 7" xfId="1162"/>
    <cellStyle name="20% - Акцент6 13 7 2" xfId="7962"/>
    <cellStyle name="20% - Акцент6 13 7 3" xfId="10196"/>
    <cellStyle name="20% - Акцент6 13 7 4" xfId="12176"/>
    <cellStyle name="20% - Акцент6 13 8" xfId="1163"/>
    <cellStyle name="20% - Акцент6 13 8 2" xfId="7963"/>
    <cellStyle name="20% - Акцент6 13 8 3" xfId="10195"/>
    <cellStyle name="20% - Акцент6 13 8 4" xfId="12175"/>
    <cellStyle name="20% - Акцент6 13 9" xfId="1164"/>
    <cellStyle name="20% - Акцент6 13 9 2" xfId="7964"/>
    <cellStyle name="20% - Акцент6 13 9 3" xfId="10194"/>
    <cellStyle name="20% - Акцент6 13 9 4" xfId="12174"/>
    <cellStyle name="20% - Акцент6 14" xfId="1165"/>
    <cellStyle name="20% - Акцент6 14 10" xfId="1166"/>
    <cellStyle name="20% - Акцент6 14 10 2" xfId="7966"/>
    <cellStyle name="20% - Акцент6 14 10 3" xfId="10192"/>
    <cellStyle name="20% - Акцент6 14 10 4" xfId="12172"/>
    <cellStyle name="20% - Акцент6 14 11" xfId="7965"/>
    <cellStyle name="20% - Акцент6 14 12" xfId="10193"/>
    <cellStyle name="20% - Акцент6 14 13" xfId="12173"/>
    <cellStyle name="20% - Акцент6 14 2" xfId="1167"/>
    <cellStyle name="20% - Акцент6 14 2 2" xfId="7967"/>
    <cellStyle name="20% - Акцент6 14 2 3" xfId="10191"/>
    <cellStyle name="20% - Акцент6 14 2 4" xfId="12171"/>
    <cellStyle name="20% - Акцент6 14 3" xfId="1168"/>
    <cellStyle name="20% - Акцент6 14 3 2" xfId="7968"/>
    <cellStyle name="20% - Акцент6 14 3 3" xfId="10190"/>
    <cellStyle name="20% - Акцент6 14 3 4" xfId="12170"/>
    <cellStyle name="20% - Акцент6 14 4" xfId="1169"/>
    <cellStyle name="20% - Акцент6 14 4 2" xfId="7969"/>
    <cellStyle name="20% - Акцент6 14 4 3" xfId="10189"/>
    <cellStyle name="20% - Акцент6 14 4 4" xfId="12169"/>
    <cellStyle name="20% - Акцент6 14 5" xfId="1170"/>
    <cellStyle name="20% - Акцент6 14 5 2" xfId="7970"/>
    <cellStyle name="20% - Акцент6 14 5 3" xfId="10188"/>
    <cellStyle name="20% - Акцент6 14 5 4" xfId="12168"/>
    <cellStyle name="20% - Акцент6 14 6" xfId="1171"/>
    <cellStyle name="20% - Акцент6 14 6 2" xfId="7971"/>
    <cellStyle name="20% - Акцент6 14 6 3" xfId="10187"/>
    <cellStyle name="20% - Акцент6 14 6 4" xfId="12167"/>
    <cellStyle name="20% - Акцент6 14 7" xfId="1172"/>
    <cellStyle name="20% - Акцент6 14 7 2" xfId="7972"/>
    <cellStyle name="20% - Акцент6 14 7 3" xfId="10186"/>
    <cellStyle name="20% - Акцент6 14 7 4" xfId="12166"/>
    <cellStyle name="20% - Акцент6 14 8" xfId="1173"/>
    <cellStyle name="20% - Акцент6 14 8 2" xfId="7973"/>
    <cellStyle name="20% - Акцент6 14 8 3" xfId="10185"/>
    <cellStyle name="20% - Акцент6 14 8 4" xfId="12165"/>
    <cellStyle name="20% - Акцент6 14 9" xfId="1174"/>
    <cellStyle name="20% - Акцент6 14 9 2" xfId="7974"/>
    <cellStyle name="20% - Акцент6 14 9 3" xfId="10184"/>
    <cellStyle name="20% - Акцент6 14 9 4" xfId="12164"/>
    <cellStyle name="20% - Акцент6 15" xfId="1175"/>
    <cellStyle name="20% - Акцент6 15 10" xfId="10183"/>
    <cellStyle name="20% - Акцент6 15 11" xfId="12163"/>
    <cellStyle name="20% - Акцент6 15 2" xfId="1176"/>
    <cellStyle name="20% - Акцент6 15 2 2" xfId="7976"/>
    <cellStyle name="20% - Акцент6 15 2 3" xfId="10182"/>
    <cellStyle name="20% - Акцент6 15 2 4" xfId="12162"/>
    <cellStyle name="20% - Акцент6 15 3" xfId="1177"/>
    <cellStyle name="20% - Акцент6 15 3 2" xfId="7977"/>
    <cellStyle name="20% - Акцент6 15 3 3" xfId="10181"/>
    <cellStyle name="20% - Акцент6 15 3 4" xfId="12161"/>
    <cellStyle name="20% - Акцент6 15 4" xfId="1178"/>
    <cellStyle name="20% - Акцент6 15 4 2" xfId="7978"/>
    <cellStyle name="20% - Акцент6 15 4 3" xfId="10180"/>
    <cellStyle name="20% - Акцент6 15 4 4" xfId="12160"/>
    <cellStyle name="20% - Акцент6 15 5" xfId="1179"/>
    <cellStyle name="20% - Акцент6 15 5 2" xfId="7979"/>
    <cellStyle name="20% - Акцент6 15 5 3" xfId="10179"/>
    <cellStyle name="20% - Акцент6 15 5 4" xfId="12159"/>
    <cellStyle name="20% - Акцент6 15 6" xfId="1180"/>
    <cellStyle name="20% - Акцент6 15 6 2" xfId="7980"/>
    <cellStyle name="20% - Акцент6 15 6 3" xfId="10178"/>
    <cellStyle name="20% - Акцент6 15 6 4" xfId="12158"/>
    <cellStyle name="20% - Акцент6 15 7" xfId="1181"/>
    <cellStyle name="20% - Акцент6 15 7 2" xfId="7981"/>
    <cellStyle name="20% - Акцент6 15 7 3" xfId="10177"/>
    <cellStyle name="20% - Акцент6 15 7 4" xfId="12157"/>
    <cellStyle name="20% - Акцент6 15 8" xfId="1182"/>
    <cellStyle name="20% - Акцент6 15 8 2" xfId="7982"/>
    <cellStyle name="20% - Акцент6 15 8 3" xfId="10176"/>
    <cellStyle name="20% - Акцент6 15 8 4" xfId="12156"/>
    <cellStyle name="20% - Акцент6 15 9" xfId="7975"/>
    <cellStyle name="20% - Акцент6 16" xfId="1183"/>
    <cellStyle name="20% - Акцент6 16 10" xfId="10175"/>
    <cellStyle name="20% - Акцент6 16 11" xfId="12155"/>
    <cellStyle name="20% - Акцент6 16 2" xfId="1184"/>
    <cellStyle name="20% - Акцент6 16 2 2" xfId="7984"/>
    <cellStyle name="20% - Акцент6 16 2 3" xfId="10174"/>
    <cellStyle name="20% - Акцент6 16 2 4" xfId="12154"/>
    <cellStyle name="20% - Акцент6 16 3" xfId="1185"/>
    <cellStyle name="20% - Акцент6 16 3 2" xfId="7985"/>
    <cellStyle name="20% - Акцент6 16 3 3" xfId="10173"/>
    <cellStyle name="20% - Акцент6 16 3 4" xfId="12153"/>
    <cellStyle name="20% - Акцент6 16 4" xfId="1186"/>
    <cellStyle name="20% - Акцент6 16 4 2" xfId="7986"/>
    <cellStyle name="20% - Акцент6 16 4 3" xfId="10172"/>
    <cellStyle name="20% - Акцент6 16 4 4" xfId="12152"/>
    <cellStyle name="20% - Акцент6 16 5" xfId="1187"/>
    <cellStyle name="20% - Акцент6 16 5 2" xfId="7987"/>
    <cellStyle name="20% - Акцент6 16 5 3" xfId="10171"/>
    <cellStyle name="20% - Акцент6 16 5 4" xfId="12151"/>
    <cellStyle name="20% - Акцент6 16 6" xfId="1188"/>
    <cellStyle name="20% - Акцент6 16 6 2" xfId="7988"/>
    <cellStyle name="20% - Акцент6 16 6 3" xfId="10170"/>
    <cellStyle name="20% - Акцент6 16 6 4" xfId="12150"/>
    <cellStyle name="20% - Акцент6 16 7" xfId="1189"/>
    <cellStyle name="20% - Акцент6 16 7 2" xfId="7989"/>
    <cellStyle name="20% - Акцент6 16 7 3" xfId="10169"/>
    <cellStyle name="20% - Акцент6 16 7 4" xfId="12149"/>
    <cellStyle name="20% - Акцент6 16 8" xfId="1190"/>
    <cellStyle name="20% - Акцент6 16 8 2" xfId="7990"/>
    <cellStyle name="20% - Акцент6 16 8 3" xfId="10168"/>
    <cellStyle name="20% - Акцент6 16 8 4" xfId="12148"/>
    <cellStyle name="20% - Акцент6 16 9" xfId="7983"/>
    <cellStyle name="20% - Акцент6 17" xfId="1191"/>
    <cellStyle name="20% - Акцент6 17 2" xfId="1192"/>
    <cellStyle name="20% - Акцент6 17 2 2" xfId="7992"/>
    <cellStyle name="20% - Акцент6 17 2 3" xfId="10166"/>
    <cellStyle name="20% - Акцент6 17 2 4" xfId="12146"/>
    <cellStyle name="20% - Акцент6 17 3" xfId="1193"/>
    <cellStyle name="20% - Акцент6 17 3 2" xfId="7993"/>
    <cellStyle name="20% - Акцент6 17 3 3" xfId="10165"/>
    <cellStyle name="20% - Акцент6 17 3 4" xfId="12145"/>
    <cellStyle name="20% - Акцент6 17 4" xfId="1194"/>
    <cellStyle name="20% - Акцент6 17 4 2" xfId="7994"/>
    <cellStyle name="20% - Акцент6 17 4 3" xfId="10164"/>
    <cellStyle name="20% - Акцент6 17 4 4" xfId="12144"/>
    <cellStyle name="20% - Акцент6 17 5" xfId="1195"/>
    <cellStyle name="20% - Акцент6 17 5 2" xfId="7995"/>
    <cellStyle name="20% - Акцент6 17 5 3" xfId="10163"/>
    <cellStyle name="20% - Акцент6 17 5 4" xfId="12143"/>
    <cellStyle name="20% - Акцент6 17 6" xfId="7991"/>
    <cellStyle name="20% - Акцент6 17 7" xfId="10167"/>
    <cellStyle name="20% - Акцент6 17 8" xfId="12147"/>
    <cellStyle name="20% - Акцент6 18" xfId="1196"/>
    <cellStyle name="20% - Акцент6 18 2" xfId="1197"/>
    <cellStyle name="20% - Акцент6 18 2 2" xfId="7997"/>
    <cellStyle name="20% - Акцент6 18 2 3" xfId="10161"/>
    <cellStyle name="20% - Акцент6 18 2 4" xfId="12141"/>
    <cellStyle name="20% - Акцент6 18 3" xfId="1198"/>
    <cellStyle name="20% - Акцент6 18 3 2" xfId="7998"/>
    <cellStyle name="20% - Акцент6 18 3 3" xfId="10160"/>
    <cellStyle name="20% - Акцент6 18 3 4" xfId="12140"/>
    <cellStyle name="20% - Акцент6 18 4" xfId="1199"/>
    <cellStyle name="20% - Акцент6 18 4 2" xfId="7999"/>
    <cellStyle name="20% - Акцент6 18 4 3" xfId="10159"/>
    <cellStyle name="20% - Акцент6 18 4 4" xfId="12139"/>
    <cellStyle name="20% - Акцент6 18 5" xfId="1200"/>
    <cellStyle name="20% - Акцент6 18 5 2" xfId="8000"/>
    <cellStyle name="20% - Акцент6 18 5 3" xfId="10158"/>
    <cellStyle name="20% - Акцент6 18 5 4" xfId="12138"/>
    <cellStyle name="20% - Акцент6 18 6" xfId="7996"/>
    <cellStyle name="20% - Акцент6 18 7" xfId="10162"/>
    <cellStyle name="20% - Акцент6 18 8" xfId="12142"/>
    <cellStyle name="20% - Акцент6 19" xfId="1201"/>
    <cellStyle name="20% - Акцент6 19 2" xfId="1202"/>
    <cellStyle name="20% - Акцент6 19 2 2" xfId="8002"/>
    <cellStyle name="20% - Акцент6 19 2 3" xfId="10156"/>
    <cellStyle name="20% - Акцент6 19 2 4" xfId="12136"/>
    <cellStyle name="20% - Акцент6 19 3" xfId="1203"/>
    <cellStyle name="20% - Акцент6 19 3 2" xfId="8003"/>
    <cellStyle name="20% - Акцент6 19 3 3" xfId="10155"/>
    <cellStyle name="20% - Акцент6 19 3 4" xfId="12135"/>
    <cellStyle name="20% - Акцент6 19 4" xfId="1204"/>
    <cellStyle name="20% - Акцент6 19 4 2" xfId="8004"/>
    <cellStyle name="20% - Акцент6 19 4 3" xfId="10154"/>
    <cellStyle name="20% - Акцент6 19 4 4" xfId="12134"/>
    <cellStyle name="20% - Акцент6 19 5" xfId="1205"/>
    <cellStyle name="20% - Акцент6 19 5 2" xfId="8005"/>
    <cellStyle name="20% - Акцент6 19 5 3" xfId="10153"/>
    <cellStyle name="20% - Акцент6 19 5 4" xfId="12133"/>
    <cellStyle name="20% - Акцент6 19 6" xfId="8001"/>
    <cellStyle name="20% - Акцент6 19 7" xfId="10157"/>
    <cellStyle name="20% - Акцент6 19 8" xfId="12137"/>
    <cellStyle name="20% - Акцент6 2" xfId="1206"/>
    <cellStyle name="20% - Акцент6 2 10" xfId="1207"/>
    <cellStyle name="20% - Акцент6 2 10 2" xfId="8007"/>
    <cellStyle name="20% - Акцент6 2 10 3" xfId="10151"/>
    <cellStyle name="20% - Акцент6 2 10 4" xfId="12131"/>
    <cellStyle name="20% - Акцент6 2 11" xfId="8006"/>
    <cellStyle name="20% - Акцент6 2 12" xfId="10152"/>
    <cellStyle name="20% - Акцент6 2 13" xfId="12132"/>
    <cellStyle name="20% - Акцент6 2 2" xfId="1208"/>
    <cellStyle name="20% - Акцент6 2 2 2" xfId="8008"/>
    <cellStyle name="20% - Акцент6 2 2 3" xfId="10150"/>
    <cellStyle name="20% - Акцент6 2 2 4" xfId="12130"/>
    <cellStyle name="20% - Акцент6 2 3" xfId="1209"/>
    <cellStyle name="20% - Акцент6 2 3 2" xfId="8009"/>
    <cellStyle name="20% - Акцент6 2 3 3" xfId="10149"/>
    <cellStyle name="20% - Акцент6 2 3 4" xfId="12129"/>
    <cellStyle name="20% - Акцент6 2 4" xfId="1210"/>
    <cellStyle name="20% - Акцент6 2 4 2" xfId="8010"/>
    <cellStyle name="20% - Акцент6 2 4 3" xfId="10148"/>
    <cellStyle name="20% - Акцент6 2 4 4" xfId="12128"/>
    <cellStyle name="20% - Акцент6 2 5" xfId="1211"/>
    <cellStyle name="20% - Акцент6 2 5 2" xfId="8011"/>
    <cellStyle name="20% - Акцент6 2 5 3" xfId="10147"/>
    <cellStyle name="20% - Акцент6 2 5 4" xfId="12127"/>
    <cellStyle name="20% - Акцент6 2 6" xfId="1212"/>
    <cellStyle name="20% - Акцент6 2 6 2" xfId="8012"/>
    <cellStyle name="20% - Акцент6 2 6 3" xfId="10146"/>
    <cellStyle name="20% - Акцент6 2 6 4" xfId="12126"/>
    <cellStyle name="20% - Акцент6 2 7" xfId="1213"/>
    <cellStyle name="20% - Акцент6 2 7 2" xfId="8013"/>
    <cellStyle name="20% - Акцент6 2 7 3" xfId="10145"/>
    <cellStyle name="20% - Акцент6 2 7 4" xfId="12125"/>
    <cellStyle name="20% - Акцент6 2 8" xfId="1214"/>
    <cellStyle name="20% - Акцент6 2 8 2" xfId="8014"/>
    <cellStyle name="20% - Акцент6 2 8 3" xfId="10144"/>
    <cellStyle name="20% - Акцент6 2 8 4" xfId="12124"/>
    <cellStyle name="20% - Акцент6 2 9" xfId="1215"/>
    <cellStyle name="20% - Акцент6 2 9 2" xfId="8015"/>
    <cellStyle name="20% - Акцент6 2 9 3" xfId="10143"/>
    <cellStyle name="20% - Акцент6 2 9 4" xfId="12123"/>
    <cellStyle name="20% - Акцент6 20" xfId="1216"/>
    <cellStyle name="20% - Акцент6 20 2" xfId="8016"/>
    <cellStyle name="20% - Акцент6 20 3" xfId="10142"/>
    <cellStyle name="20% - Акцент6 20 4" xfId="12122"/>
    <cellStyle name="20% - Акцент6 21" xfId="1217"/>
    <cellStyle name="20% - Акцент6 21 2" xfId="8017"/>
    <cellStyle name="20% - Акцент6 21 3" xfId="10141"/>
    <cellStyle name="20% - Акцент6 21 4" xfId="12121"/>
    <cellStyle name="20% - Акцент6 22" xfId="1218"/>
    <cellStyle name="20% - Акцент6 22 2" xfId="8018"/>
    <cellStyle name="20% - Акцент6 22 3" xfId="10140"/>
    <cellStyle name="20% - Акцент6 22 4" xfId="12120"/>
    <cellStyle name="20% - Акцент6 23" xfId="1219"/>
    <cellStyle name="20% - Акцент6 23 2" xfId="8019"/>
    <cellStyle name="20% - Акцент6 23 3" xfId="10139"/>
    <cellStyle name="20% - Акцент6 23 4" xfId="12119"/>
    <cellStyle name="20% - Акцент6 24" xfId="14659"/>
    <cellStyle name="20% - Акцент6 3" xfId="1220"/>
    <cellStyle name="20% - Акцент6 3 10" xfId="1221"/>
    <cellStyle name="20% - Акцент6 3 10 2" xfId="8021"/>
    <cellStyle name="20% - Акцент6 3 10 3" xfId="7099"/>
    <cellStyle name="20% - Акцент6 3 10 4" xfId="12117"/>
    <cellStyle name="20% - Акцент6 3 11" xfId="8020"/>
    <cellStyle name="20% - Акцент6 3 12" xfId="10138"/>
    <cellStyle name="20% - Акцент6 3 13" xfId="12118"/>
    <cellStyle name="20% - Акцент6 3 2" xfId="1222"/>
    <cellStyle name="20% - Акцент6 3 2 2" xfId="8022"/>
    <cellStyle name="20% - Акцент6 3 2 3" xfId="10137"/>
    <cellStyle name="20% - Акцент6 3 2 4" xfId="12116"/>
    <cellStyle name="20% - Акцент6 3 3" xfId="1223"/>
    <cellStyle name="20% - Акцент6 3 3 2" xfId="8023"/>
    <cellStyle name="20% - Акцент6 3 3 3" xfId="10136"/>
    <cellStyle name="20% - Акцент6 3 3 4" xfId="12115"/>
    <cellStyle name="20% - Акцент6 3 4" xfId="1224"/>
    <cellStyle name="20% - Акцент6 3 4 2" xfId="8024"/>
    <cellStyle name="20% - Акцент6 3 4 3" xfId="10135"/>
    <cellStyle name="20% - Акцент6 3 4 4" xfId="12114"/>
    <cellStyle name="20% - Акцент6 3 5" xfId="1225"/>
    <cellStyle name="20% - Акцент6 3 5 2" xfId="8025"/>
    <cellStyle name="20% - Акцент6 3 5 3" xfId="10134"/>
    <cellStyle name="20% - Акцент6 3 5 4" xfId="12113"/>
    <cellStyle name="20% - Акцент6 3 6" xfId="1226"/>
    <cellStyle name="20% - Акцент6 3 6 2" xfId="8026"/>
    <cellStyle name="20% - Акцент6 3 6 3" xfId="10133"/>
    <cellStyle name="20% - Акцент6 3 6 4" xfId="12112"/>
    <cellStyle name="20% - Акцент6 3 7" xfId="1227"/>
    <cellStyle name="20% - Акцент6 3 7 2" xfId="8027"/>
    <cellStyle name="20% - Акцент6 3 7 3" xfId="10132"/>
    <cellStyle name="20% - Акцент6 3 7 4" xfId="12111"/>
    <cellStyle name="20% - Акцент6 3 8" xfId="1228"/>
    <cellStyle name="20% - Акцент6 3 8 2" xfId="8028"/>
    <cellStyle name="20% - Акцент6 3 8 3" xfId="10131"/>
    <cellStyle name="20% - Акцент6 3 8 4" xfId="12110"/>
    <cellStyle name="20% - Акцент6 3 9" xfId="1229"/>
    <cellStyle name="20% - Акцент6 3 9 2" xfId="8029"/>
    <cellStyle name="20% - Акцент6 3 9 3" xfId="10130"/>
    <cellStyle name="20% - Акцент6 3 9 4" xfId="12109"/>
    <cellStyle name="20% - Акцент6 4" xfId="1230"/>
    <cellStyle name="20% - Акцент6 4 10" xfId="1231"/>
    <cellStyle name="20% - Акцент6 4 10 2" xfId="8031"/>
    <cellStyle name="20% - Акцент6 4 10 3" xfId="10128"/>
    <cellStyle name="20% - Акцент6 4 10 4" xfId="12107"/>
    <cellStyle name="20% - Акцент6 4 11" xfId="8030"/>
    <cellStyle name="20% - Акцент6 4 12" xfId="10129"/>
    <cellStyle name="20% - Акцент6 4 13" xfId="12108"/>
    <cellStyle name="20% - Акцент6 4 2" xfId="1232"/>
    <cellStyle name="20% - Акцент6 4 2 2" xfId="8032"/>
    <cellStyle name="20% - Акцент6 4 2 3" xfId="10127"/>
    <cellStyle name="20% - Акцент6 4 2 4" xfId="12106"/>
    <cellStyle name="20% - Акцент6 4 3" xfId="1233"/>
    <cellStyle name="20% - Акцент6 4 3 2" xfId="8033"/>
    <cellStyle name="20% - Акцент6 4 3 3" xfId="10126"/>
    <cellStyle name="20% - Акцент6 4 3 4" xfId="12105"/>
    <cellStyle name="20% - Акцент6 4 4" xfId="1234"/>
    <cellStyle name="20% - Акцент6 4 4 2" xfId="8034"/>
    <cellStyle name="20% - Акцент6 4 4 3" xfId="10125"/>
    <cellStyle name="20% - Акцент6 4 4 4" xfId="12104"/>
    <cellStyle name="20% - Акцент6 4 5" xfId="1235"/>
    <cellStyle name="20% - Акцент6 4 5 2" xfId="8035"/>
    <cellStyle name="20% - Акцент6 4 5 3" xfId="10124"/>
    <cellStyle name="20% - Акцент6 4 5 4" xfId="12103"/>
    <cellStyle name="20% - Акцент6 4 6" xfId="1236"/>
    <cellStyle name="20% - Акцент6 4 6 2" xfId="8036"/>
    <cellStyle name="20% - Акцент6 4 6 3" xfId="10123"/>
    <cellStyle name="20% - Акцент6 4 6 4" xfId="12102"/>
    <cellStyle name="20% - Акцент6 4 7" xfId="1237"/>
    <cellStyle name="20% - Акцент6 4 7 2" xfId="8037"/>
    <cellStyle name="20% - Акцент6 4 7 3" xfId="10122"/>
    <cellStyle name="20% - Акцент6 4 7 4" xfId="12101"/>
    <cellStyle name="20% - Акцент6 4 8" xfId="1238"/>
    <cellStyle name="20% - Акцент6 4 8 2" xfId="8038"/>
    <cellStyle name="20% - Акцент6 4 8 3" xfId="10121"/>
    <cellStyle name="20% - Акцент6 4 8 4" xfId="12100"/>
    <cellStyle name="20% - Акцент6 4 9" xfId="1239"/>
    <cellStyle name="20% - Акцент6 4 9 2" xfId="8039"/>
    <cellStyle name="20% - Акцент6 4 9 3" xfId="10120"/>
    <cellStyle name="20% - Акцент6 4 9 4" xfId="12099"/>
    <cellStyle name="20% - Акцент6 5" xfId="1240"/>
    <cellStyle name="20% - Акцент6 5 10" xfId="1241"/>
    <cellStyle name="20% - Акцент6 5 10 2" xfId="8041"/>
    <cellStyle name="20% - Акцент6 5 10 3" xfId="10118"/>
    <cellStyle name="20% - Акцент6 5 10 4" xfId="12097"/>
    <cellStyle name="20% - Акцент6 5 11" xfId="8040"/>
    <cellStyle name="20% - Акцент6 5 12" xfId="10119"/>
    <cellStyle name="20% - Акцент6 5 13" xfId="12098"/>
    <cellStyle name="20% - Акцент6 5 2" xfId="1242"/>
    <cellStyle name="20% - Акцент6 5 2 2" xfId="8042"/>
    <cellStyle name="20% - Акцент6 5 2 3" xfId="10117"/>
    <cellStyle name="20% - Акцент6 5 2 4" xfId="12096"/>
    <cellStyle name="20% - Акцент6 5 3" xfId="1243"/>
    <cellStyle name="20% - Акцент6 5 3 2" xfId="8043"/>
    <cellStyle name="20% - Акцент6 5 3 3" xfId="10116"/>
    <cellStyle name="20% - Акцент6 5 3 4" xfId="12095"/>
    <cellStyle name="20% - Акцент6 5 4" xfId="1244"/>
    <cellStyle name="20% - Акцент6 5 4 2" xfId="8044"/>
    <cellStyle name="20% - Акцент6 5 4 3" xfId="10115"/>
    <cellStyle name="20% - Акцент6 5 4 4" xfId="12094"/>
    <cellStyle name="20% - Акцент6 5 5" xfId="1245"/>
    <cellStyle name="20% - Акцент6 5 5 2" xfId="8045"/>
    <cellStyle name="20% - Акцент6 5 5 3" xfId="10114"/>
    <cellStyle name="20% - Акцент6 5 5 4" xfId="12093"/>
    <cellStyle name="20% - Акцент6 5 6" xfId="1246"/>
    <cellStyle name="20% - Акцент6 5 6 2" xfId="8046"/>
    <cellStyle name="20% - Акцент6 5 6 3" xfId="10113"/>
    <cellStyle name="20% - Акцент6 5 6 4" xfId="12092"/>
    <cellStyle name="20% - Акцент6 5 7" xfId="1247"/>
    <cellStyle name="20% - Акцент6 5 7 2" xfId="8047"/>
    <cellStyle name="20% - Акцент6 5 7 3" xfId="10112"/>
    <cellStyle name="20% - Акцент6 5 7 4" xfId="12091"/>
    <cellStyle name="20% - Акцент6 5 8" xfId="1248"/>
    <cellStyle name="20% - Акцент6 5 8 2" xfId="8048"/>
    <cellStyle name="20% - Акцент6 5 8 3" xfId="10111"/>
    <cellStyle name="20% - Акцент6 5 8 4" xfId="12090"/>
    <cellStyle name="20% - Акцент6 5 9" xfId="1249"/>
    <cellStyle name="20% - Акцент6 5 9 2" xfId="8049"/>
    <cellStyle name="20% - Акцент6 5 9 3" xfId="10110"/>
    <cellStyle name="20% - Акцент6 5 9 4" xfId="12089"/>
    <cellStyle name="20% - Акцент6 6" xfId="1250"/>
    <cellStyle name="20% - Акцент6 6 10" xfId="1251"/>
    <cellStyle name="20% - Акцент6 6 10 2" xfId="8051"/>
    <cellStyle name="20% - Акцент6 6 10 3" xfId="10108"/>
    <cellStyle name="20% - Акцент6 6 10 4" xfId="12087"/>
    <cellStyle name="20% - Акцент6 6 11" xfId="8050"/>
    <cellStyle name="20% - Акцент6 6 12" xfId="10109"/>
    <cellStyle name="20% - Акцент6 6 13" xfId="12088"/>
    <cellStyle name="20% - Акцент6 6 2" xfId="1252"/>
    <cellStyle name="20% - Акцент6 6 2 2" xfId="8052"/>
    <cellStyle name="20% - Акцент6 6 2 3" xfId="10107"/>
    <cellStyle name="20% - Акцент6 6 2 4" xfId="12086"/>
    <cellStyle name="20% - Акцент6 6 3" xfId="1253"/>
    <cellStyle name="20% - Акцент6 6 3 2" xfId="8053"/>
    <cellStyle name="20% - Акцент6 6 3 3" xfId="10106"/>
    <cellStyle name="20% - Акцент6 6 3 4" xfId="12085"/>
    <cellStyle name="20% - Акцент6 6 4" xfId="1254"/>
    <cellStyle name="20% - Акцент6 6 4 2" xfId="8054"/>
    <cellStyle name="20% - Акцент6 6 4 3" xfId="10105"/>
    <cellStyle name="20% - Акцент6 6 4 4" xfId="12084"/>
    <cellStyle name="20% - Акцент6 6 5" xfId="1255"/>
    <cellStyle name="20% - Акцент6 6 5 2" xfId="8055"/>
    <cellStyle name="20% - Акцент6 6 5 3" xfId="10104"/>
    <cellStyle name="20% - Акцент6 6 5 4" xfId="12083"/>
    <cellStyle name="20% - Акцент6 6 6" xfId="1256"/>
    <cellStyle name="20% - Акцент6 6 6 2" xfId="8056"/>
    <cellStyle name="20% - Акцент6 6 6 3" xfId="10103"/>
    <cellStyle name="20% - Акцент6 6 6 4" xfId="12082"/>
    <cellStyle name="20% - Акцент6 6 7" xfId="1257"/>
    <cellStyle name="20% - Акцент6 6 7 2" xfId="8057"/>
    <cellStyle name="20% - Акцент6 6 7 3" xfId="10102"/>
    <cellStyle name="20% - Акцент6 6 7 4" xfId="12081"/>
    <cellStyle name="20% - Акцент6 6 8" xfId="1258"/>
    <cellStyle name="20% - Акцент6 6 8 2" xfId="8058"/>
    <cellStyle name="20% - Акцент6 6 8 3" xfId="10101"/>
    <cellStyle name="20% - Акцент6 6 8 4" xfId="12080"/>
    <cellStyle name="20% - Акцент6 6 9" xfId="1259"/>
    <cellStyle name="20% - Акцент6 6 9 2" xfId="8059"/>
    <cellStyle name="20% - Акцент6 6 9 3" xfId="10100"/>
    <cellStyle name="20% - Акцент6 6 9 4" xfId="12079"/>
    <cellStyle name="20% - Акцент6 7" xfId="1260"/>
    <cellStyle name="20% - Акцент6 7 10" xfId="1261"/>
    <cellStyle name="20% - Акцент6 7 10 2" xfId="8061"/>
    <cellStyle name="20% - Акцент6 7 10 3" xfId="10098"/>
    <cellStyle name="20% - Акцент6 7 10 4" xfId="12077"/>
    <cellStyle name="20% - Акцент6 7 11" xfId="8060"/>
    <cellStyle name="20% - Акцент6 7 12" xfId="10099"/>
    <cellStyle name="20% - Акцент6 7 13" xfId="12078"/>
    <cellStyle name="20% - Акцент6 7 2" xfId="1262"/>
    <cellStyle name="20% - Акцент6 7 2 2" xfId="8062"/>
    <cellStyle name="20% - Акцент6 7 2 3" xfId="10097"/>
    <cellStyle name="20% - Акцент6 7 2 4" xfId="12076"/>
    <cellStyle name="20% - Акцент6 7 3" xfId="1263"/>
    <cellStyle name="20% - Акцент6 7 3 2" xfId="8063"/>
    <cellStyle name="20% - Акцент6 7 3 3" xfId="10096"/>
    <cellStyle name="20% - Акцент6 7 3 4" xfId="12075"/>
    <cellStyle name="20% - Акцент6 7 4" xfId="1264"/>
    <cellStyle name="20% - Акцент6 7 4 2" xfId="8064"/>
    <cellStyle name="20% - Акцент6 7 4 3" xfId="10095"/>
    <cellStyle name="20% - Акцент6 7 4 4" xfId="12074"/>
    <cellStyle name="20% - Акцент6 7 5" xfId="1265"/>
    <cellStyle name="20% - Акцент6 7 5 2" xfId="8065"/>
    <cellStyle name="20% - Акцент6 7 5 3" xfId="10094"/>
    <cellStyle name="20% - Акцент6 7 5 4" xfId="12073"/>
    <cellStyle name="20% - Акцент6 7 6" xfId="1266"/>
    <cellStyle name="20% - Акцент6 7 6 2" xfId="8066"/>
    <cellStyle name="20% - Акцент6 7 6 3" xfId="10093"/>
    <cellStyle name="20% - Акцент6 7 6 4" xfId="12072"/>
    <cellStyle name="20% - Акцент6 7 7" xfId="1267"/>
    <cellStyle name="20% - Акцент6 7 7 2" xfId="8067"/>
    <cellStyle name="20% - Акцент6 7 7 3" xfId="10092"/>
    <cellStyle name="20% - Акцент6 7 7 4" xfId="12071"/>
    <cellStyle name="20% - Акцент6 7 8" xfId="1268"/>
    <cellStyle name="20% - Акцент6 7 8 2" xfId="8068"/>
    <cellStyle name="20% - Акцент6 7 8 3" xfId="10091"/>
    <cellStyle name="20% - Акцент6 7 8 4" xfId="12070"/>
    <cellStyle name="20% - Акцент6 7 9" xfId="1269"/>
    <cellStyle name="20% - Акцент6 7 9 2" xfId="8069"/>
    <cellStyle name="20% - Акцент6 7 9 3" xfId="10090"/>
    <cellStyle name="20% - Акцент6 7 9 4" xfId="12069"/>
    <cellStyle name="20% - Акцент6 8" xfId="1270"/>
    <cellStyle name="20% - Акцент6 8 10" xfId="1271"/>
    <cellStyle name="20% - Акцент6 8 10 2" xfId="8071"/>
    <cellStyle name="20% - Акцент6 8 10 3" xfId="10088"/>
    <cellStyle name="20% - Акцент6 8 10 4" xfId="12067"/>
    <cellStyle name="20% - Акцент6 8 11" xfId="8070"/>
    <cellStyle name="20% - Акцент6 8 12" xfId="10089"/>
    <cellStyle name="20% - Акцент6 8 13" xfId="12068"/>
    <cellStyle name="20% - Акцент6 8 2" xfId="1272"/>
    <cellStyle name="20% - Акцент6 8 2 2" xfId="8072"/>
    <cellStyle name="20% - Акцент6 8 2 3" xfId="10087"/>
    <cellStyle name="20% - Акцент6 8 2 4" xfId="12066"/>
    <cellStyle name="20% - Акцент6 8 3" xfId="1273"/>
    <cellStyle name="20% - Акцент6 8 3 2" xfId="8073"/>
    <cellStyle name="20% - Акцент6 8 3 3" xfId="10086"/>
    <cellStyle name="20% - Акцент6 8 3 4" xfId="12065"/>
    <cellStyle name="20% - Акцент6 8 4" xfId="1274"/>
    <cellStyle name="20% - Акцент6 8 4 2" xfId="8074"/>
    <cellStyle name="20% - Акцент6 8 4 3" xfId="10085"/>
    <cellStyle name="20% - Акцент6 8 4 4" xfId="12064"/>
    <cellStyle name="20% - Акцент6 8 5" xfId="1275"/>
    <cellStyle name="20% - Акцент6 8 5 2" xfId="8075"/>
    <cellStyle name="20% - Акцент6 8 5 3" xfId="10084"/>
    <cellStyle name="20% - Акцент6 8 5 4" xfId="12063"/>
    <cellStyle name="20% - Акцент6 8 6" xfId="1276"/>
    <cellStyle name="20% - Акцент6 8 6 2" xfId="8076"/>
    <cellStyle name="20% - Акцент6 8 6 3" xfId="10083"/>
    <cellStyle name="20% - Акцент6 8 6 4" xfId="12062"/>
    <cellStyle name="20% - Акцент6 8 7" xfId="1277"/>
    <cellStyle name="20% - Акцент6 8 7 2" xfId="8077"/>
    <cellStyle name="20% - Акцент6 8 7 3" xfId="10082"/>
    <cellStyle name="20% - Акцент6 8 7 4" xfId="12061"/>
    <cellStyle name="20% - Акцент6 8 8" xfId="1278"/>
    <cellStyle name="20% - Акцент6 8 8 2" xfId="8078"/>
    <cellStyle name="20% - Акцент6 8 8 3" xfId="10081"/>
    <cellStyle name="20% - Акцент6 8 8 4" xfId="12060"/>
    <cellStyle name="20% - Акцент6 8 9" xfId="1279"/>
    <cellStyle name="20% - Акцент6 8 9 2" xfId="8079"/>
    <cellStyle name="20% - Акцент6 8 9 3" xfId="10080"/>
    <cellStyle name="20% - Акцент6 8 9 4" xfId="12059"/>
    <cellStyle name="20% - Акцент6 9" xfId="1280"/>
    <cellStyle name="20% - Акцент6 9 10" xfId="1281"/>
    <cellStyle name="20% - Акцент6 9 10 2" xfId="8081"/>
    <cellStyle name="20% - Акцент6 9 10 3" xfId="10078"/>
    <cellStyle name="20% - Акцент6 9 10 4" xfId="12057"/>
    <cellStyle name="20% - Акцент6 9 11" xfId="8080"/>
    <cellStyle name="20% - Акцент6 9 12" xfId="10079"/>
    <cellStyle name="20% - Акцент6 9 13" xfId="12058"/>
    <cellStyle name="20% - Акцент6 9 2" xfId="1282"/>
    <cellStyle name="20% - Акцент6 9 2 2" xfId="8082"/>
    <cellStyle name="20% - Акцент6 9 2 3" xfId="10077"/>
    <cellStyle name="20% - Акцент6 9 2 4" xfId="12056"/>
    <cellStyle name="20% - Акцент6 9 3" xfId="1283"/>
    <cellStyle name="20% - Акцент6 9 3 2" xfId="8083"/>
    <cellStyle name="20% - Акцент6 9 3 3" xfId="10076"/>
    <cellStyle name="20% - Акцент6 9 3 4" xfId="12055"/>
    <cellStyle name="20% - Акцент6 9 4" xfId="1284"/>
    <cellStyle name="20% - Акцент6 9 4 2" xfId="8084"/>
    <cellStyle name="20% - Акцент6 9 4 3" xfId="10075"/>
    <cellStyle name="20% - Акцент6 9 4 4" xfId="12054"/>
    <cellStyle name="20% - Акцент6 9 5" xfId="1285"/>
    <cellStyle name="20% - Акцент6 9 5 2" xfId="8085"/>
    <cellStyle name="20% - Акцент6 9 5 3" xfId="10074"/>
    <cellStyle name="20% - Акцент6 9 5 4" xfId="12053"/>
    <cellStyle name="20% - Акцент6 9 6" xfId="1286"/>
    <cellStyle name="20% - Акцент6 9 6 2" xfId="8086"/>
    <cellStyle name="20% - Акцент6 9 6 3" xfId="10073"/>
    <cellStyle name="20% - Акцент6 9 6 4" xfId="12052"/>
    <cellStyle name="20% - Акцент6 9 7" xfId="1287"/>
    <cellStyle name="20% - Акцент6 9 7 2" xfId="8087"/>
    <cellStyle name="20% - Акцент6 9 7 3" xfId="10072"/>
    <cellStyle name="20% - Акцент6 9 7 4" xfId="12051"/>
    <cellStyle name="20% - Акцент6 9 8" xfId="1288"/>
    <cellStyle name="20% - Акцент6 9 8 2" xfId="8088"/>
    <cellStyle name="20% - Акцент6 9 8 3" xfId="10071"/>
    <cellStyle name="20% - Акцент6 9 8 4" xfId="12050"/>
    <cellStyle name="20% - Акцент6 9 9" xfId="1289"/>
    <cellStyle name="20% - Акцент6 9 9 2" xfId="8089"/>
    <cellStyle name="20% - Акцент6 9 9 3" xfId="10070"/>
    <cellStyle name="20% - Акцент6 9 9 4" xfId="12049"/>
    <cellStyle name="40 % – Zvýraznění1" xfId="7"/>
    <cellStyle name="40 % – Zvýraznění2" xfId="8"/>
    <cellStyle name="40 % – Zvýraznění3" xfId="9"/>
    <cellStyle name="40 % – Zvýraznění4" xfId="10"/>
    <cellStyle name="40 % – Zvýraznění5" xfId="11"/>
    <cellStyle name="40 % – Zvýraznění6" xfId="12"/>
    <cellStyle name="40% — акцент1" xfId="24737" builtinId="31" customBuiltin="1"/>
    <cellStyle name="40% - Акцент1 10" xfId="1290"/>
    <cellStyle name="40% - Акцент1 10 10" xfId="1291"/>
    <cellStyle name="40% - Акцент1 10 10 2" xfId="8091"/>
    <cellStyle name="40% - Акцент1 10 10 3" xfId="10068"/>
    <cellStyle name="40% - Акцент1 10 10 4" xfId="12047"/>
    <cellStyle name="40% - Акцент1 10 11" xfId="8090"/>
    <cellStyle name="40% - Акцент1 10 12" xfId="10069"/>
    <cellStyle name="40% - Акцент1 10 13" xfId="12048"/>
    <cellStyle name="40% - Акцент1 10 2" xfId="1292"/>
    <cellStyle name="40% - Акцент1 10 2 2" xfId="8092"/>
    <cellStyle name="40% - Акцент1 10 2 3" xfId="10067"/>
    <cellStyle name="40% - Акцент1 10 2 4" xfId="12046"/>
    <cellStyle name="40% - Акцент1 10 3" xfId="1293"/>
    <cellStyle name="40% - Акцент1 10 3 2" xfId="8093"/>
    <cellStyle name="40% - Акцент1 10 3 3" xfId="10066"/>
    <cellStyle name="40% - Акцент1 10 3 4" xfId="12045"/>
    <cellStyle name="40% - Акцент1 10 4" xfId="1294"/>
    <cellStyle name="40% - Акцент1 10 4 2" xfId="8094"/>
    <cellStyle name="40% - Акцент1 10 4 3" xfId="10065"/>
    <cellStyle name="40% - Акцент1 10 4 4" xfId="12044"/>
    <cellStyle name="40% - Акцент1 10 5" xfId="1295"/>
    <cellStyle name="40% - Акцент1 10 5 2" xfId="8095"/>
    <cellStyle name="40% - Акцент1 10 5 3" xfId="10064"/>
    <cellStyle name="40% - Акцент1 10 5 4" xfId="12043"/>
    <cellStyle name="40% - Акцент1 10 6" xfId="1296"/>
    <cellStyle name="40% - Акцент1 10 6 2" xfId="8096"/>
    <cellStyle name="40% - Акцент1 10 6 3" xfId="10063"/>
    <cellStyle name="40% - Акцент1 10 6 4" xfId="12042"/>
    <cellStyle name="40% - Акцент1 10 7" xfId="1297"/>
    <cellStyle name="40% - Акцент1 10 7 2" xfId="8097"/>
    <cellStyle name="40% - Акцент1 10 7 3" xfId="10062"/>
    <cellStyle name="40% - Акцент1 10 7 4" xfId="12041"/>
    <cellStyle name="40% - Акцент1 10 8" xfId="1298"/>
    <cellStyle name="40% - Акцент1 10 8 2" xfId="8098"/>
    <cellStyle name="40% - Акцент1 10 8 3" xfId="10061"/>
    <cellStyle name="40% - Акцент1 10 8 4" xfId="12040"/>
    <cellStyle name="40% - Акцент1 10 9" xfId="1299"/>
    <cellStyle name="40% - Акцент1 10 9 2" xfId="8099"/>
    <cellStyle name="40% - Акцент1 10 9 3" xfId="10060"/>
    <cellStyle name="40% - Акцент1 10 9 4" xfId="12039"/>
    <cellStyle name="40% - Акцент1 11" xfId="1300"/>
    <cellStyle name="40% - Акцент1 11 10" xfId="1301"/>
    <cellStyle name="40% - Акцент1 11 10 2" xfId="8101"/>
    <cellStyle name="40% - Акцент1 11 10 3" xfId="10058"/>
    <cellStyle name="40% - Акцент1 11 10 4" xfId="12037"/>
    <cellStyle name="40% - Акцент1 11 11" xfId="8100"/>
    <cellStyle name="40% - Акцент1 11 12" xfId="10059"/>
    <cellStyle name="40% - Акцент1 11 13" xfId="12038"/>
    <cellStyle name="40% - Акцент1 11 2" xfId="1302"/>
    <cellStyle name="40% - Акцент1 11 2 2" xfId="8102"/>
    <cellStyle name="40% - Акцент1 11 2 3" xfId="10057"/>
    <cellStyle name="40% - Акцент1 11 2 4" xfId="12036"/>
    <cellStyle name="40% - Акцент1 11 3" xfId="1303"/>
    <cellStyle name="40% - Акцент1 11 3 2" xfId="8103"/>
    <cellStyle name="40% - Акцент1 11 3 3" xfId="10056"/>
    <cellStyle name="40% - Акцент1 11 3 4" xfId="12035"/>
    <cellStyle name="40% - Акцент1 11 4" xfId="1304"/>
    <cellStyle name="40% - Акцент1 11 4 2" xfId="8104"/>
    <cellStyle name="40% - Акцент1 11 4 3" xfId="10055"/>
    <cellStyle name="40% - Акцент1 11 4 4" xfId="12034"/>
    <cellStyle name="40% - Акцент1 11 5" xfId="1305"/>
    <cellStyle name="40% - Акцент1 11 5 2" xfId="8105"/>
    <cellStyle name="40% - Акцент1 11 5 3" xfId="10054"/>
    <cellStyle name="40% - Акцент1 11 5 4" xfId="12033"/>
    <cellStyle name="40% - Акцент1 11 6" xfId="1306"/>
    <cellStyle name="40% - Акцент1 11 6 2" xfId="8106"/>
    <cellStyle name="40% - Акцент1 11 6 3" xfId="10053"/>
    <cellStyle name="40% - Акцент1 11 6 4" xfId="12032"/>
    <cellStyle name="40% - Акцент1 11 7" xfId="1307"/>
    <cellStyle name="40% - Акцент1 11 7 2" xfId="8107"/>
    <cellStyle name="40% - Акцент1 11 7 3" xfId="10052"/>
    <cellStyle name="40% - Акцент1 11 7 4" xfId="12031"/>
    <cellStyle name="40% - Акцент1 11 8" xfId="1308"/>
    <cellStyle name="40% - Акцент1 11 8 2" xfId="8108"/>
    <cellStyle name="40% - Акцент1 11 8 3" xfId="10051"/>
    <cellStyle name="40% - Акцент1 11 8 4" xfId="12030"/>
    <cellStyle name="40% - Акцент1 11 9" xfId="1309"/>
    <cellStyle name="40% - Акцент1 11 9 2" xfId="8109"/>
    <cellStyle name="40% - Акцент1 11 9 3" xfId="10050"/>
    <cellStyle name="40% - Акцент1 11 9 4" xfId="12029"/>
    <cellStyle name="40% - Акцент1 12" xfId="1310"/>
    <cellStyle name="40% - Акцент1 12 10" xfId="1311"/>
    <cellStyle name="40% - Акцент1 12 10 2" xfId="8111"/>
    <cellStyle name="40% - Акцент1 12 10 3" xfId="10048"/>
    <cellStyle name="40% - Акцент1 12 10 4" xfId="12027"/>
    <cellStyle name="40% - Акцент1 12 11" xfId="8110"/>
    <cellStyle name="40% - Акцент1 12 12" xfId="10049"/>
    <cellStyle name="40% - Акцент1 12 13" xfId="12028"/>
    <cellStyle name="40% - Акцент1 12 2" xfId="1312"/>
    <cellStyle name="40% - Акцент1 12 2 2" xfId="8112"/>
    <cellStyle name="40% - Акцент1 12 2 3" xfId="10047"/>
    <cellStyle name="40% - Акцент1 12 2 4" xfId="12026"/>
    <cellStyle name="40% - Акцент1 12 3" xfId="1313"/>
    <cellStyle name="40% - Акцент1 12 3 2" xfId="8113"/>
    <cellStyle name="40% - Акцент1 12 3 3" xfId="10046"/>
    <cellStyle name="40% - Акцент1 12 3 4" xfId="12025"/>
    <cellStyle name="40% - Акцент1 12 4" xfId="1314"/>
    <cellStyle name="40% - Акцент1 12 4 2" xfId="8114"/>
    <cellStyle name="40% - Акцент1 12 4 3" xfId="10045"/>
    <cellStyle name="40% - Акцент1 12 4 4" xfId="12024"/>
    <cellStyle name="40% - Акцент1 12 5" xfId="1315"/>
    <cellStyle name="40% - Акцент1 12 5 2" xfId="8115"/>
    <cellStyle name="40% - Акцент1 12 5 3" xfId="10044"/>
    <cellStyle name="40% - Акцент1 12 5 4" xfId="12023"/>
    <cellStyle name="40% - Акцент1 12 6" xfId="1316"/>
    <cellStyle name="40% - Акцент1 12 6 2" xfId="8116"/>
    <cellStyle name="40% - Акцент1 12 6 3" xfId="10043"/>
    <cellStyle name="40% - Акцент1 12 6 4" xfId="12022"/>
    <cellStyle name="40% - Акцент1 12 7" xfId="1317"/>
    <cellStyle name="40% - Акцент1 12 7 2" xfId="8117"/>
    <cellStyle name="40% - Акцент1 12 7 3" xfId="10042"/>
    <cellStyle name="40% - Акцент1 12 7 4" xfId="12021"/>
    <cellStyle name="40% - Акцент1 12 8" xfId="1318"/>
    <cellStyle name="40% - Акцент1 12 8 2" xfId="8118"/>
    <cellStyle name="40% - Акцент1 12 8 3" xfId="10041"/>
    <cellStyle name="40% - Акцент1 12 8 4" xfId="12020"/>
    <cellStyle name="40% - Акцент1 12 9" xfId="1319"/>
    <cellStyle name="40% - Акцент1 12 9 2" xfId="8119"/>
    <cellStyle name="40% - Акцент1 12 9 3" xfId="10040"/>
    <cellStyle name="40% - Акцент1 12 9 4" xfId="12019"/>
    <cellStyle name="40% - Акцент1 13" xfId="1320"/>
    <cellStyle name="40% - Акцент1 13 10" xfId="1321"/>
    <cellStyle name="40% - Акцент1 13 10 2" xfId="8121"/>
    <cellStyle name="40% - Акцент1 13 10 3" xfId="10038"/>
    <cellStyle name="40% - Акцент1 13 10 4" xfId="12017"/>
    <cellStyle name="40% - Акцент1 13 11" xfId="8120"/>
    <cellStyle name="40% - Акцент1 13 12" xfId="10039"/>
    <cellStyle name="40% - Акцент1 13 13" xfId="12018"/>
    <cellStyle name="40% - Акцент1 13 2" xfId="1322"/>
    <cellStyle name="40% - Акцент1 13 2 2" xfId="8122"/>
    <cellStyle name="40% - Акцент1 13 2 3" xfId="10037"/>
    <cellStyle name="40% - Акцент1 13 2 4" xfId="12016"/>
    <cellStyle name="40% - Акцент1 13 3" xfId="1323"/>
    <cellStyle name="40% - Акцент1 13 3 2" xfId="8123"/>
    <cellStyle name="40% - Акцент1 13 3 3" xfId="10036"/>
    <cellStyle name="40% - Акцент1 13 3 4" xfId="11059"/>
    <cellStyle name="40% - Акцент1 13 4" xfId="1324"/>
    <cellStyle name="40% - Акцент1 13 4 2" xfId="8124"/>
    <cellStyle name="40% - Акцент1 13 4 3" xfId="10035"/>
    <cellStyle name="40% - Акцент1 13 4 4" xfId="12015"/>
    <cellStyle name="40% - Акцент1 13 5" xfId="1325"/>
    <cellStyle name="40% - Акцент1 13 5 2" xfId="8125"/>
    <cellStyle name="40% - Акцент1 13 5 3" xfId="10034"/>
    <cellStyle name="40% - Акцент1 13 5 4" xfId="12014"/>
    <cellStyle name="40% - Акцент1 13 6" xfId="1326"/>
    <cellStyle name="40% - Акцент1 13 6 2" xfId="8126"/>
    <cellStyle name="40% - Акцент1 13 6 3" xfId="10033"/>
    <cellStyle name="40% - Акцент1 13 6 4" xfId="12013"/>
    <cellStyle name="40% - Акцент1 13 7" xfId="1327"/>
    <cellStyle name="40% - Акцент1 13 7 2" xfId="8127"/>
    <cellStyle name="40% - Акцент1 13 7 3" xfId="10032"/>
    <cellStyle name="40% - Акцент1 13 7 4" xfId="12012"/>
    <cellStyle name="40% - Акцент1 13 8" xfId="1328"/>
    <cellStyle name="40% - Акцент1 13 8 2" xfId="8128"/>
    <cellStyle name="40% - Акцент1 13 8 3" xfId="10031"/>
    <cellStyle name="40% - Акцент1 13 8 4" xfId="12011"/>
    <cellStyle name="40% - Акцент1 13 9" xfId="1329"/>
    <cellStyle name="40% - Акцент1 13 9 2" xfId="8129"/>
    <cellStyle name="40% - Акцент1 13 9 3" xfId="10030"/>
    <cellStyle name="40% - Акцент1 13 9 4" xfId="12010"/>
    <cellStyle name="40% - Акцент1 14" xfId="1330"/>
    <cellStyle name="40% - Акцент1 14 10" xfId="1331"/>
    <cellStyle name="40% - Акцент1 14 10 2" xfId="8131"/>
    <cellStyle name="40% - Акцент1 14 10 3" xfId="10028"/>
    <cellStyle name="40% - Акцент1 14 10 4" xfId="12008"/>
    <cellStyle name="40% - Акцент1 14 11" xfId="8130"/>
    <cellStyle name="40% - Акцент1 14 12" xfId="10029"/>
    <cellStyle name="40% - Акцент1 14 13" xfId="12009"/>
    <cellStyle name="40% - Акцент1 14 2" xfId="1332"/>
    <cellStyle name="40% - Акцент1 14 2 2" xfId="8132"/>
    <cellStyle name="40% - Акцент1 14 2 3" xfId="10027"/>
    <cellStyle name="40% - Акцент1 14 2 4" xfId="12007"/>
    <cellStyle name="40% - Акцент1 14 3" xfId="1333"/>
    <cellStyle name="40% - Акцент1 14 3 2" xfId="8133"/>
    <cellStyle name="40% - Акцент1 14 3 3" xfId="10026"/>
    <cellStyle name="40% - Акцент1 14 3 4" xfId="12006"/>
    <cellStyle name="40% - Акцент1 14 4" xfId="1334"/>
    <cellStyle name="40% - Акцент1 14 4 2" xfId="8134"/>
    <cellStyle name="40% - Акцент1 14 4 3" xfId="10025"/>
    <cellStyle name="40% - Акцент1 14 4 4" xfId="12005"/>
    <cellStyle name="40% - Акцент1 14 5" xfId="1335"/>
    <cellStyle name="40% - Акцент1 14 5 2" xfId="8135"/>
    <cellStyle name="40% - Акцент1 14 5 3" xfId="10024"/>
    <cellStyle name="40% - Акцент1 14 5 4" xfId="12004"/>
    <cellStyle name="40% - Акцент1 14 6" xfId="1336"/>
    <cellStyle name="40% - Акцент1 14 6 2" xfId="8136"/>
    <cellStyle name="40% - Акцент1 14 6 3" xfId="10023"/>
    <cellStyle name="40% - Акцент1 14 6 4" xfId="12003"/>
    <cellStyle name="40% - Акцент1 14 7" xfId="1337"/>
    <cellStyle name="40% - Акцент1 14 7 2" xfId="8137"/>
    <cellStyle name="40% - Акцент1 14 7 3" xfId="10022"/>
    <cellStyle name="40% - Акцент1 14 7 4" xfId="12002"/>
    <cellStyle name="40% - Акцент1 14 8" xfId="1338"/>
    <cellStyle name="40% - Акцент1 14 8 2" xfId="8138"/>
    <cellStyle name="40% - Акцент1 14 8 3" xfId="10021"/>
    <cellStyle name="40% - Акцент1 14 8 4" xfId="12001"/>
    <cellStyle name="40% - Акцент1 14 9" xfId="1339"/>
    <cellStyle name="40% - Акцент1 14 9 2" xfId="8139"/>
    <cellStyle name="40% - Акцент1 14 9 3" xfId="10020"/>
    <cellStyle name="40% - Акцент1 14 9 4" xfId="12000"/>
    <cellStyle name="40% - Акцент1 15" xfId="1340"/>
    <cellStyle name="40% - Акцент1 15 10" xfId="10019"/>
    <cellStyle name="40% - Акцент1 15 11" xfId="11999"/>
    <cellStyle name="40% - Акцент1 15 2" xfId="1341"/>
    <cellStyle name="40% - Акцент1 15 2 2" xfId="8141"/>
    <cellStyle name="40% - Акцент1 15 2 3" xfId="10018"/>
    <cellStyle name="40% - Акцент1 15 2 4" xfId="11998"/>
    <cellStyle name="40% - Акцент1 15 3" xfId="1342"/>
    <cellStyle name="40% - Акцент1 15 3 2" xfId="8142"/>
    <cellStyle name="40% - Акцент1 15 3 3" xfId="10017"/>
    <cellStyle name="40% - Акцент1 15 3 4" xfId="11997"/>
    <cellStyle name="40% - Акцент1 15 4" xfId="1343"/>
    <cellStyle name="40% - Акцент1 15 4 2" xfId="8143"/>
    <cellStyle name="40% - Акцент1 15 4 3" xfId="10016"/>
    <cellStyle name="40% - Акцент1 15 4 4" xfId="11996"/>
    <cellStyle name="40% - Акцент1 15 5" xfId="1344"/>
    <cellStyle name="40% - Акцент1 15 5 2" xfId="8144"/>
    <cellStyle name="40% - Акцент1 15 5 3" xfId="10015"/>
    <cellStyle name="40% - Акцент1 15 5 4" xfId="11995"/>
    <cellStyle name="40% - Акцент1 15 6" xfId="1345"/>
    <cellStyle name="40% - Акцент1 15 6 2" xfId="8145"/>
    <cellStyle name="40% - Акцент1 15 6 3" xfId="10014"/>
    <cellStyle name="40% - Акцент1 15 6 4" xfId="11994"/>
    <cellStyle name="40% - Акцент1 15 7" xfId="1346"/>
    <cellStyle name="40% - Акцент1 15 7 2" xfId="8146"/>
    <cellStyle name="40% - Акцент1 15 7 3" xfId="10013"/>
    <cellStyle name="40% - Акцент1 15 7 4" xfId="11993"/>
    <cellStyle name="40% - Акцент1 15 8" xfId="1347"/>
    <cellStyle name="40% - Акцент1 15 8 2" xfId="8147"/>
    <cellStyle name="40% - Акцент1 15 8 3" xfId="10012"/>
    <cellStyle name="40% - Акцент1 15 8 4" xfId="11992"/>
    <cellStyle name="40% - Акцент1 15 9" xfId="8140"/>
    <cellStyle name="40% - Акцент1 16" xfId="1348"/>
    <cellStyle name="40% - Акцент1 16 10" xfId="10011"/>
    <cellStyle name="40% - Акцент1 16 11" xfId="11991"/>
    <cellStyle name="40% - Акцент1 16 2" xfId="1349"/>
    <cellStyle name="40% - Акцент1 16 2 2" xfId="8149"/>
    <cellStyle name="40% - Акцент1 16 2 3" xfId="10010"/>
    <cellStyle name="40% - Акцент1 16 2 4" xfId="11990"/>
    <cellStyle name="40% - Акцент1 16 3" xfId="1350"/>
    <cellStyle name="40% - Акцент1 16 3 2" xfId="8150"/>
    <cellStyle name="40% - Акцент1 16 3 3" xfId="10009"/>
    <cellStyle name="40% - Акцент1 16 3 4" xfId="11989"/>
    <cellStyle name="40% - Акцент1 16 4" xfId="1351"/>
    <cellStyle name="40% - Акцент1 16 4 2" xfId="8151"/>
    <cellStyle name="40% - Акцент1 16 4 3" xfId="10008"/>
    <cellStyle name="40% - Акцент1 16 4 4" xfId="11988"/>
    <cellStyle name="40% - Акцент1 16 5" xfId="1352"/>
    <cellStyle name="40% - Акцент1 16 5 2" xfId="8152"/>
    <cellStyle name="40% - Акцент1 16 5 3" xfId="10007"/>
    <cellStyle name="40% - Акцент1 16 5 4" xfId="11987"/>
    <cellStyle name="40% - Акцент1 16 6" xfId="1353"/>
    <cellStyle name="40% - Акцент1 16 6 2" xfId="8153"/>
    <cellStyle name="40% - Акцент1 16 6 3" xfId="10006"/>
    <cellStyle name="40% - Акцент1 16 6 4" xfId="11986"/>
    <cellStyle name="40% - Акцент1 16 7" xfId="1354"/>
    <cellStyle name="40% - Акцент1 16 7 2" xfId="8154"/>
    <cellStyle name="40% - Акцент1 16 7 3" xfId="10005"/>
    <cellStyle name="40% - Акцент1 16 7 4" xfId="11985"/>
    <cellStyle name="40% - Акцент1 16 8" xfId="1355"/>
    <cellStyle name="40% - Акцент1 16 8 2" xfId="8155"/>
    <cellStyle name="40% - Акцент1 16 8 3" xfId="10004"/>
    <cellStyle name="40% - Акцент1 16 8 4" xfId="11984"/>
    <cellStyle name="40% - Акцент1 16 9" xfId="8148"/>
    <cellStyle name="40% - Акцент1 17" xfId="1356"/>
    <cellStyle name="40% - Акцент1 17 2" xfId="1357"/>
    <cellStyle name="40% - Акцент1 17 2 2" xfId="8157"/>
    <cellStyle name="40% - Акцент1 17 2 3" xfId="10002"/>
    <cellStyle name="40% - Акцент1 17 2 4" xfId="11982"/>
    <cellStyle name="40% - Акцент1 17 3" xfId="1358"/>
    <cellStyle name="40% - Акцент1 17 3 2" xfId="8158"/>
    <cellStyle name="40% - Акцент1 17 3 3" xfId="10001"/>
    <cellStyle name="40% - Акцент1 17 3 4" xfId="11981"/>
    <cellStyle name="40% - Акцент1 17 4" xfId="1359"/>
    <cellStyle name="40% - Акцент1 17 4 2" xfId="8159"/>
    <cellStyle name="40% - Акцент1 17 4 3" xfId="10000"/>
    <cellStyle name="40% - Акцент1 17 4 4" xfId="11980"/>
    <cellStyle name="40% - Акцент1 17 5" xfId="1360"/>
    <cellStyle name="40% - Акцент1 17 5 2" xfId="8160"/>
    <cellStyle name="40% - Акцент1 17 5 3" xfId="9999"/>
    <cellStyle name="40% - Акцент1 17 5 4" xfId="11979"/>
    <cellStyle name="40% - Акцент1 17 6" xfId="8156"/>
    <cellStyle name="40% - Акцент1 17 7" xfId="10003"/>
    <cellStyle name="40% - Акцент1 17 8" xfId="11983"/>
    <cellStyle name="40% - Акцент1 18" xfId="1361"/>
    <cellStyle name="40% - Акцент1 18 2" xfId="1362"/>
    <cellStyle name="40% - Акцент1 18 2 2" xfId="8162"/>
    <cellStyle name="40% - Акцент1 18 2 3" xfId="9997"/>
    <cellStyle name="40% - Акцент1 18 2 4" xfId="11977"/>
    <cellStyle name="40% - Акцент1 18 3" xfId="1363"/>
    <cellStyle name="40% - Акцент1 18 3 2" xfId="8163"/>
    <cellStyle name="40% - Акцент1 18 3 3" xfId="9996"/>
    <cellStyle name="40% - Акцент1 18 3 4" xfId="11976"/>
    <cellStyle name="40% - Акцент1 18 4" xfId="1364"/>
    <cellStyle name="40% - Акцент1 18 4 2" xfId="8164"/>
    <cellStyle name="40% - Акцент1 18 4 3" xfId="9995"/>
    <cellStyle name="40% - Акцент1 18 4 4" xfId="11975"/>
    <cellStyle name="40% - Акцент1 18 5" xfId="1365"/>
    <cellStyle name="40% - Акцент1 18 5 2" xfId="8165"/>
    <cellStyle name="40% - Акцент1 18 5 3" xfId="9994"/>
    <cellStyle name="40% - Акцент1 18 5 4" xfId="11974"/>
    <cellStyle name="40% - Акцент1 18 6" xfId="8161"/>
    <cellStyle name="40% - Акцент1 18 7" xfId="9998"/>
    <cellStyle name="40% - Акцент1 18 8" xfId="11978"/>
    <cellStyle name="40% - Акцент1 19" xfId="1366"/>
    <cellStyle name="40% - Акцент1 19 2" xfId="1367"/>
    <cellStyle name="40% - Акцент1 19 2 2" xfId="8167"/>
    <cellStyle name="40% - Акцент1 19 2 3" xfId="9992"/>
    <cellStyle name="40% - Акцент1 19 2 4" xfId="11972"/>
    <cellStyle name="40% - Акцент1 19 3" xfId="1368"/>
    <cellStyle name="40% - Акцент1 19 3 2" xfId="8168"/>
    <cellStyle name="40% - Акцент1 19 3 3" xfId="9991"/>
    <cellStyle name="40% - Акцент1 19 3 4" xfId="11971"/>
    <cellStyle name="40% - Акцент1 19 4" xfId="1369"/>
    <cellStyle name="40% - Акцент1 19 4 2" xfId="8169"/>
    <cellStyle name="40% - Акцент1 19 4 3" xfId="9990"/>
    <cellStyle name="40% - Акцент1 19 4 4" xfId="11970"/>
    <cellStyle name="40% - Акцент1 19 5" xfId="1370"/>
    <cellStyle name="40% - Акцент1 19 5 2" xfId="8170"/>
    <cellStyle name="40% - Акцент1 19 5 3" xfId="9989"/>
    <cellStyle name="40% - Акцент1 19 5 4" xfId="11969"/>
    <cellStyle name="40% - Акцент1 19 6" xfId="8166"/>
    <cellStyle name="40% - Акцент1 19 7" xfId="9993"/>
    <cellStyle name="40% - Акцент1 19 8" xfId="11973"/>
    <cellStyle name="40% - Акцент1 2" xfId="1371"/>
    <cellStyle name="40% - Акцент1 2 10" xfId="1372"/>
    <cellStyle name="40% - Акцент1 2 10 2" xfId="8172"/>
    <cellStyle name="40% - Акцент1 2 10 3" xfId="9987"/>
    <cellStyle name="40% - Акцент1 2 10 4" xfId="11967"/>
    <cellStyle name="40% - Акцент1 2 11" xfId="8171"/>
    <cellStyle name="40% - Акцент1 2 12" xfId="9988"/>
    <cellStyle name="40% - Акцент1 2 13" xfId="11968"/>
    <cellStyle name="40% - Акцент1 2 2" xfId="1373"/>
    <cellStyle name="40% - Акцент1 2 2 2" xfId="8173"/>
    <cellStyle name="40% - Акцент1 2 2 3" xfId="9986"/>
    <cellStyle name="40% - Акцент1 2 2 4" xfId="11966"/>
    <cellStyle name="40% - Акцент1 2 3" xfId="1374"/>
    <cellStyle name="40% - Акцент1 2 3 2" xfId="8174"/>
    <cellStyle name="40% - Акцент1 2 3 3" xfId="9985"/>
    <cellStyle name="40% - Акцент1 2 3 4" xfId="11965"/>
    <cellStyle name="40% - Акцент1 2 4" xfId="1375"/>
    <cellStyle name="40% - Акцент1 2 4 2" xfId="8175"/>
    <cellStyle name="40% - Акцент1 2 4 3" xfId="9984"/>
    <cellStyle name="40% - Акцент1 2 4 4" xfId="11964"/>
    <cellStyle name="40% - Акцент1 2 5" xfId="1376"/>
    <cellStyle name="40% - Акцент1 2 5 2" xfId="8176"/>
    <cellStyle name="40% - Акцент1 2 5 3" xfId="9983"/>
    <cellStyle name="40% - Акцент1 2 5 4" xfId="11963"/>
    <cellStyle name="40% - Акцент1 2 6" xfId="1377"/>
    <cellStyle name="40% - Акцент1 2 6 2" xfId="8177"/>
    <cellStyle name="40% - Акцент1 2 6 3" xfId="9982"/>
    <cellStyle name="40% - Акцент1 2 6 4" xfId="11962"/>
    <cellStyle name="40% - Акцент1 2 7" xfId="1378"/>
    <cellStyle name="40% - Акцент1 2 7 2" xfId="8178"/>
    <cellStyle name="40% - Акцент1 2 7 3" xfId="9981"/>
    <cellStyle name="40% - Акцент1 2 7 4" xfId="11961"/>
    <cellStyle name="40% - Акцент1 2 8" xfId="1379"/>
    <cellStyle name="40% - Акцент1 2 8 2" xfId="8179"/>
    <cellStyle name="40% - Акцент1 2 8 3" xfId="9980"/>
    <cellStyle name="40% - Акцент1 2 8 4" xfId="11960"/>
    <cellStyle name="40% - Акцент1 2 9" xfId="1380"/>
    <cellStyle name="40% - Акцент1 2 9 2" xfId="8180"/>
    <cellStyle name="40% - Акцент1 2 9 3" xfId="9979"/>
    <cellStyle name="40% - Акцент1 2 9 4" xfId="11959"/>
    <cellStyle name="40% - Акцент1 20" xfId="1381"/>
    <cellStyle name="40% - Акцент1 20 2" xfId="8181"/>
    <cellStyle name="40% - Акцент1 20 3" xfId="9978"/>
    <cellStyle name="40% - Акцент1 20 4" xfId="11958"/>
    <cellStyle name="40% - Акцент1 21" xfId="1382"/>
    <cellStyle name="40% - Акцент1 21 2" xfId="8182"/>
    <cellStyle name="40% - Акцент1 21 3" xfId="9977"/>
    <cellStyle name="40% - Акцент1 21 4" xfId="11957"/>
    <cellStyle name="40% - Акцент1 22" xfId="1383"/>
    <cellStyle name="40% - Акцент1 22 2" xfId="8183"/>
    <cellStyle name="40% - Акцент1 22 3" xfId="9976"/>
    <cellStyle name="40% - Акцент1 22 4" xfId="11956"/>
    <cellStyle name="40% - Акцент1 23" xfId="1384"/>
    <cellStyle name="40% - Акцент1 23 2" xfId="8184"/>
    <cellStyle name="40% - Акцент1 23 3" xfId="9975"/>
    <cellStyle name="40% - Акцент1 23 4" xfId="11955"/>
    <cellStyle name="40% - Акцент1 24" xfId="14651"/>
    <cellStyle name="40% - Акцент1 3" xfId="1385"/>
    <cellStyle name="40% - Акцент1 3 10" xfId="1386"/>
    <cellStyle name="40% - Акцент1 3 10 2" xfId="8186"/>
    <cellStyle name="40% - Акцент1 3 10 3" xfId="9973"/>
    <cellStyle name="40% - Акцент1 3 10 4" xfId="11953"/>
    <cellStyle name="40% - Акцент1 3 11" xfId="8185"/>
    <cellStyle name="40% - Акцент1 3 12" xfId="9974"/>
    <cellStyle name="40% - Акцент1 3 13" xfId="11954"/>
    <cellStyle name="40% - Акцент1 3 2" xfId="1387"/>
    <cellStyle name="40% - Акцент1 3 2 2" xfId="8187"/>
    <cellStyle name="40% - Акцент1 3 2 3" xfId="9972"/>
    <cellStyle name="40% - Акцент1 3 2 4" xfId="11952"/>
    <cellStyle name="40% - Акцент1 3 3" xfId="1388"/>
    <cellStyle name="40% - Акцент1 3 3 2" xfId="8188"/>
    <cellStyle name="40% - Акцент1 3 3 3" xfId="9971"/>
    <cellStyle name="40% - Акцент1 3 3 4" xfId="11951"/>
    <cellStyle name="40% - Акцент1 3 4" xfId="1389"/>
    <cellStyle name="40% - Акцент1 3 4 2" xfId="8189"/>
    <cellStyle name="40% - Акцент1 3 4 3" xfId="9970"/>
    <cellStyle name="40% - Акцент1 3 4 4" xfId="11950"/>
    <cellStyle name="40% - Акцент1 3 5" xfId="1390"/>
    <cellStyle name="40% - Акцент1 3 5 2" xfId="8190"/>
    <cellStyle name="40% - Акцент1 3 5 3" xfId="9969"/>
    <cellStyle name="40% - Акцент1 3 5 4" xfId="11949"/>
    <cellStyle name="40% - Акцент1 3 6" xfId="1391"/>
    <cellStyle name="40% - Акцент1 3 6 2" xfId="8191"/>
    <cellStyle name="40% - Акцент1 3 6 3" xfId="9968"/>
    <cellStyle name="40% - Акцент1 3 6 4" xfId="11948"/>
    <cellStyle name="40% - Акцент1 3 7" xfId="1392"/>
    <cellStyle name="40% - Акцент1 3 7 2" xfId="8192"/>
    <cellStyle name="40% - Акцент1 3 7 3" xfId="9967"/>
    <cellStyle name="40% - Акцент1 3 7 4" xfId="11947"/>
    <cellStyle name="40% - Акцент1 3 8" xfId="1393"/>
    <cellStyle name="40% - Акцент1 3 8 2" xfId="8193"/>
    <cellStyle name="40% - Акцент1 3 8 3" xfId="9966"/>
    <cellStyle name="40% - Акцент1 3 8 4" xfId="11946"/>
    <cellStyle name="40% - Акцент1 3 9" xfId="1394"/>
    <cellStyle name="40% - Акцент1 3 9 2" xfId="8194"/>
    <cellStyle name="40% - Акцент1 3 9 3" xfId="9965"/>
    <cellStyle name="40% - Акцент1 3 9 4" xfId="11945"/>
    <cellStyle name="40% - Акцент1 4" xfId="1395"/>
    <cellStyle name="40% - Акцент1 4 10" xfId="1396"/>
    <cellStyle name="40% - Акцент1 4 10 2" xfId="8196"/>
    <cellStyle name="40% - Акцент1 4 10 3" xfId="9963"/>
    <cellStyle name="40% - Акцент1 4 10 4" xfId="11943"/>
    <cellStyle name="40% - Акцент1 4 11" xfId="8195"/>
    <cellStyle name="40% - Акцент1 4 12" xfId="9964"/>
    <cellStyle name="40% - Акцент1 4 13" xfId="11944"/>
    <cellStyle name="40% - Акцент1 4 2" xfId="1397"/>
    <cellStyle name="40% - Акцент1 4 2 2" xfId="8197"/>
    <cellStyle name="40% - Акцент1 4 2 3" xfId="9962"/>
    <cellStyle name="40% - Акцент1 4 2 4" xfId="11942"/>
    <cellStyle name="40% - Акцент1 4 3" xfId="1398"/>
    <cellStyle name="40% - Акцент1 4 3 2" xfId="8198"/>
    <cellStyle name="40% - Акцент1 4 3 3" xfId="9961"/>
    <cellStyle name="40% - Акцент1 4 3 4" xfId="11941"/>
    <cellStyle name="40% - Акцент1 4 4" xfId="1399"/>
    <cellStyle name="40% - Акцент1 4 4 2" xfId="8199"/>
    <cellStyle name="40% - Акцент1 4 4 3" xfId="9960"/>
    <cellStyle name="40% - Акцент1 4 4 4" xfId="11940"/>
    <cellStyle name="40% - Акцент1 4 5" xfId="1400"/>
    <cellStyle name="40% - Акцент1 4 5 2" xfId="8200"/>
    <cellStyle name="40% - Акцент1 4 5 3" xfId="9959"/>
    <cellStyle name="40% - Акцент1 4 5 4" xfId="11939"/>
    <cellStyle name="40% - Акцент1 4 6" xfId="1401"/>
    <cellStyle name="40% - Акцент1 4 6 2" xfId="8201"/>
    <cellStyle name="40% - Акцент1 4 6 3" xfId="9958"/>
    <cellStyle name="40% - Акцент1 4 6 4" xfId="11938"/>
    <cellStyle name="40% - Акцент1 4 7" xfId="1402"/>
    <cellStyle name="40% - Акцент1 4 7 2" xfId="8202"/>
    <cellStyle name="40% - Акцент1 4 7 3" xfId="9957"/>
    <cellStyle name="40% - Акцент1 4 7 4" xfId="11937"/>
    <cellStyle name="40% - Акцент1 4 8" xfId="1403"/>
    <cellStyle name="40% - Акцент1 4 8 2" xfId="8203"/>
    <cellStyle name="40% - Акцент1 4 8 3" xfId="9956"/>
    <cellStyle name="40% - Акцент1 4 8 4" xfId="11936"/>
    <cellStyle name="40% - Акцент1 4 9" xfId="1404"/>
    <cellStyle name="40% - Акцент1 4 9 2" xfId="8204"/>
    <cellStyle name="40% - Акцент1 4 9 3" xfId="9955"/>
    <cellStyle name="40% - Акцент1 4 9 4" xfId="11935"/>
    <cellStyle name="40% - Акцент1 5" xfId="1405"/>
    <cellStyle name="40% - Акцент1 5 10" xfId="1406"/>
    <cellStyle name="40% - Акцент1 5 10 2" xfId="8206"/>
    <cellStyle name="40% - Акцент1 5 10 3" xfId="9953"/>
    <cellStyle name="40% - Акцент1 5 10 4" xfId="11933"/>
    <cellStyle name="40% - Акцент1 5 11" xfId="8205"/>
    <cellStyle name="40% - Акцент1 5 12" xfId="9954"/>
    <cellStyle name="40% - Акцент1 5 13" xfId="11934"/>
    <cellStyle name="40% - Акцент1 5 2" xfId="1407"/>
    <cellStyle name="40% - Акцент1 5 2 2" xfId="8207"/>
    <cellStyle name="40% - Акцент1 5 2 3" xfId="9952"/>
    <cellStyle name="40% - Акцент1 5 2 4" xfId="11932"/>
    <cellStyle name="40% - Акцент1 5 3" xfId="1408"/>
    <cellStyle name="40% - Акцент1 5 3 2" xfId="8208"/>
    <cellStyle name="40% - Акцент1 5 3 3" xfId="9951"/>
    <cellStyle name="40% - Акцент1 5 3 4" xfId="11931"/>
    <cellStyle name="40% - Акцент1 5 4" xfId="1409"/>
    <cellStyle name="40% - Акцент1 5 4 2" xfId="8209"/>
    <cellStyle name="40% - Акцент1 5 4 3" xfId="9950"/>
    <cellStyle name="40% - Акцент1 5 4 4" xfId="11930"/>
    <cellStyle name="40% - Акцент1 5 5" xfId="1410"/>
    <cellStyle name="40% - Акцент1 5 5 2" xfId="8210"/>
    <cellStyle name="40% - Акцент1 5 5 3" xfId="9949"/>
    <cellStyle name="40% - Акцент1 5 5 4" xfId="11929"/>
    <cellStyle name="40% - Акцент1 5 6" xfId="1411"/>
    <cellStyle name="40% - Акцент1 5 6 2" xfId="8211"/>
    <cellStyle name="40% - Акцент1 5 6 3" xfId="9948"/>
    <cellStyle name="40% - Акцент1 5 6 4" xfId="11928"/>
    <cellStyle name="40% - Акцент1 5 7" xfId="1412"/>
    <cellStyle name="40% - Акцент1 5 7 2" xfId="8212"/>
    <cellStyle name="40% - Акцент1 5 7 3" xfId="9947"/>
    <cellStyle name="40% - Акцент1 5 7 4" xfId="11927"/>
    <cellStyle name="40% - Акцент1 5 8" xfId="1413"/>
    <cellStyle name="40% - Акцент1 5 8 2" xfId="8213"/>
    <cellStyle name="40% - Акцент1 5 8 3" xfId="9946"/>
    <cellStyle name="40% - Акцент1 5 8 4" xfId="11926"/>
    <cellStyle name="40% - Акцент1 5 9" xfId="1414"/>
    <cellStyle name="40% - Акцент1 5 9 2" xfId="8214"/>
    <cellStyle name="40% - Акцент1 5 9 3" xfId="9945"/>
    <cellStyle name="40% - Акцент1 5 9 4" xfId="11925"/>
    <cellStyle name="40% - Акцент1 6" xfId="1415"/>
    <cellStyle name="40% - Акцент1 6 10" xfId="1416"/>
    <cellStyle name="40% - Акцент1 6 10 2" xfId="8216"/>
    <cellStyle name="40% - Акцент1 6 10 3" xfId="9943"/>
    <cellStyle name="40% - Акцент1 6 10 4" xfId="11923"/>
    <cellStyle name="40% - Акцент1 6 11" xfId="8215"/>
    <cellStyle name="40% - Акцент1 6 12" xfId="9944"/>
    <cellStyle name="40% - Акцент1 6 13" xfId="11924"/>
    <cellStyle name="40% - Акцент1 6 2" xfId="1417"/>
    <cellStyle name="40% - Акцент1 6 2 2" xfId="8217"/>
    <cellStyle name="40% - Акцент1 6 2 3" xfId="9942"/>
    <cellStyle name="40% - Акцент1 6 2 4" xfId="11922"/>
    <cellStyle name="40% - Акцент1 6 3" xfId="1418"/>
    <cellStyle name="40% - Акцент1 6 3 2" xfId="8218"/>
    <cellStyle name="40% - Акцент1 6 3 3" xfId="9941"/>
    <cellStyle name="40% - Акцент1 6 3 4" xfId="11921"/>
    <cellStyle name="40% - Акцент1 6 4" xfId="1419"/>
    <cellStyle name="40% - Акцент1 6 4 2" xfId="8219"/>
    <cellStyle name="40% - Акцент1 6 4 3" xfId="9940"/>
    <cellStyle name="40% - Акцент1 6 4 4" xfId="11920"/>
    <cellStyle name="40% - Акцент1 6 5" xfId="1420"/>
    <cellStyle name="40% - Акцент1 6 5 2" xfId="8220"/>
    <cellStyle name="40% - Акцент1 6 5 3" xfId="9939"/>
    <cellStyle name="40% - Акцент1 6 5 4" xfId="11919"/>
    <cellStyle name="40% - Акцент1 6 6" xfId="1421"/>
    <cellStyle name="40% - Акцент1 6 6 2" xfId="8221"/>
    <cellStyle name="40% - Акцент1 6 6 3" xfId="9938"/>
    <cellStyle name="40% - Акцент1 6 6 4" xfId="11918"/>
    <cellStyle name="40% - Акцент1 6 7" xfId="1422"/>
    <cellStyle name="40% - Акцент1 6 7 2" xfId="8222"/>
    <cellStyle name="40% - Акцент1 6 7 3" xfId="9937"/>
    <cellStyle name="40% - Акцент1 6 7 4" xfId="11917"/>
    <cellStyle name="40% - Акцент1 6 8" xfId="1423"/>
    <cellStyle name="40% - Акцент1 6 8 2" xfId="8223"/>
    <cellStyle name="40% - Акцент1 6 8 3" xfId="9936"/>
    <cellStyle name="40% - Акцент1 6 8 4" xfId="11916"/>
    <cellStyle name="40% - Акцент1 6 9" xfId="1424"/>
    <cellStyle name="40% - Акцент1 6 9 2" xfId="8224"/>
    <cellStyle name="40% - Акцент1 6 9 3" xfId="9935"/>
    <cellStyle name="40% - Акцент1 6 9 4" xfId="11915"/>
    <cellStyle name="40% - Акцент1 7" xfId="1425"/>
    <cellStyle name="40% - Акцент1 7 10" xfId="1426"/>
    <cellStyle name="40% - Акцент1 7 10 2" xfId="8226"/>
    <cellStyle name="40% - Акцент1 7 10 3" xfId="9933"/>
    <cellStyle name="40% - Акцент1 7 10 4" xfId="11913"/>
    <cellStyle name="40% - Акцент1 7 11" xfId="8225"/>
    <cellStyle name="40% - Акцент1 7 12" xfId="9934"/>
    <cellStyle name="40% - Акцент1 7 13" xfId="11914"/>
    <cellStyle name="40% - Акцент1 7 2" xfId="1427"/>
    <cellStyle name="40% - Акцент1 7 2 2" xfId="8227"/>
    <cellStyle name="40% - Акцент1 7 2 3" xfId="9932"/>
    <cellStyle name="40% - Акцент1 7 2 4" xfId="11912"/>
    <cellStyle name="40% - Акцент1 7 3" xfId="1428"/>
    <cellStyle name="40% - Акцент1 7 3 2" xfId="8228"/>
    <cellStyle name="40% - Акцент1 7 3 3" xfId="9931"/>
    <cellStyle name="40% - Акцент1 7 3 4" xfId="11911"/>
    <cellStyle name="40% - Акцент1 7 4" xfId="1429"/>
    <cellStyle name="40% - Акцент1 7 4 2" xfId="8229"/>
    <cellStyle name="40% - Акцент1 7 4 3" xfId="9930"/>
    <cellStyle name="40% - Акцент1 7 4 4" xfId="11910"/>
    <cellStyle name="40% - Акцент1 7 5" xfId="1430"/>
    <cellStyle name="40% - Акцент1 7 5 2" xfId="8230"/>
    <cellStyle name="40% - Акцент1 7 5 3" xfId="9929"/>
    <cellStyle name="40% - Акцент1 7 5 4" xfId="11909"/>
    <cellStyle name="40% - Акцент1 7 6" xfId="1431"/>
    <cellStyle name="40% - Акцент1 7 6 2" xfId="8231"/>
    <cellStyle name="40% - Акцент1 7 6 3" xfId="9928"/>
    <cellStyle name="40% - Акцент1 7 6 4" xfId="11908"/>
    <cellStyle name="40% - Акцент1 7 7" xfId="1432"/>
    <cellStyle name="40% - Акцент1 7 7 2" xfId="8232"/>
    <cellStyle name="40% - Акцент1 7 7 3" xfId="9927"/>
    <cellStyle name="40% - Акцент1 7 7 4" xfId="11907"/>
    <cellStyle name="40% - Акцент1 7 8" xfId="1433"/>
    <cellStyle name="40% - Акцент1 7 8 2" xfId="8233"/>
    <cellStyle name="40% - Акцент1 7 8 3" xfId="9926"/>
    <cellStyle name="40% - Акцент1 7 8 4" xfId="11906"/>
    <cellStyle name="40% - Акцент1 7 9" xfId="1434"/>
    <cellStyle name="40% - Акцент1 7 9 2" xfId="8234"/>
    <cellStyle name="40% - Акцент1 7 9 3" xfId="9925"/>
    <cellStyle name="40% - Акцент1 7 9 4" xfId="11905"/>
    <cellStyle name="40% - Акцент1 8" xfId="1435"/>
    <cellStyle name="40% - Акцент1 8 10" xfId="1436"/>
    <cellStyle name="40% - Акцент1 8 10 2" xfId="8236"/>
    <cellStyle name="40% - Акцент1 8 10 3" xfId="9923"/>
    <cellStyle name="40% - Акцент1 8 10 4" xfId="11903"/>
    <cellStyle name="40% - Акцент1 8 11" xfId="8235"/>
    <cellStyle name="40% - Акцент1 8 12" xfId="9924"/>
    <cellStyle name="40% - Акцент1 8 13" xfId="11904"/>
    <cellStyle name="40% - Акцент1 8 2" xfId="1437"/>
    <cellStyle name="40% - Акцент1 8 2 2" xfId="8237"/>
    <cellStyle name="40% - Акцент1 8 2 3" xfId="9922"/>
    <cellStyle name="40% - Акцент1 8 2 4" xfId="11902"/>
    <cellStyle name="40% - Акцент1 8 3" xfId="1438"/>
    <cellStyle name="40% - Акцент1 8 3 2" xfId="8238"/>
    <cellStyle name="40% - Акцент1 8 3 3" xfId="9921"/>
    <cellStyle name="40% - Акцент1 8 3 4" xfId="11901"/>
    <cellStyle name="40% - Акцент1 8 4" xfId="1439"/>
    <cellStyle name="40% - Акцент1 8 4 2" xfId="8239"/>
    <cellStyle name="40% - Акцент1 8 4 3" xfId="9920"/>
    <cellStyle name="40% - Акцент1 8 4 4" xfId="11900"/>
    <cellStyle name="40% - Акцент1 8 5" xfId="1440"/>
    <cellStyle name="40% - Акцент1 8 5 2" xfId="8240"/>
    <cellStyle name="40% - Акцент1 8 5 3" xfId="9919"/>
    <cellStyle name="40% - Акцент1 8 5 4" xfId="11899"/>
    <cellStyle name="40% - Акцент1 8 6" xfId="1441"/>
    <cellStyle name="40% - Акцент1 8 6 2" xfId="8241"/>
    <cellStyle name="40% - Акцент1 8 6 3" xfId="9918"/>
    <cellStyle name="40% - Акцент1 8 6 4" xfId="11898"/>
    <cellStyle name="40% - Акцент1 8 7" xfId="1442"/>
    <cellStyle name="40% - Акцент1 8 7 2" xfId="8242"/>
    <cellStyle name="40% - Акцент1 8 7 3" xfId="9917"/>
    <cellStyle name="40% - Акцент1 8 7 4" xfId="11897"/>
    <cellStyle name="40% - Акцент1 8 8" xfId="1443"/>
    <cellStyle name="40% - Акцент1 8 8 2" xfId="8243"/>
    <cellStyle name="40% - Акцент1 8 8 3" xfId="9916"/>
    <cellStyle name="40% - Акцент1 8 8 4" xfId="11896"/>
    <cellStyle name="40% - Акцент1 8 9" xfId="1444"/>
    <cellStyle name="40% - Акцент1 8 9 2" xfId="8244"/>
    <cellStyle name="40% - Акцент1 8 9 3" xfId="9915"/>
    <cellStyle name="40% - Акцент1 8 9 4" xfId="11895"/>
    <cellStyle name="40% - Акцент1 9" xfId="1445"/>
    <cellStyle name="40% - Акцент1 9 10" xfId="1446"/>
    <cellStyle name="40% - Акцент1 9 10 2" xfId="8246"/>
    <cellStyle name="40% - Акцент1 9 10 3" xfId="9913"/>
    <cellStyle name="40% - Акцент1 9 10 4" xfId="11893"/>
    <cellStyle name="40% - Акцент1 9 11" xfId="8245"/>
    <cellStyle name="40% - Акцент1 9 12" xfId="9914"/>
    <cellStyle name="40% - Акцент1 9 13" xfId="11894"/>
    <cellStyle name="40% - Акцент1 9 2" xfId="1447"/>
    <cellStyle name="40% - Акцент1 9 2 2" xfId="8247"/>
    <cellStyle name="40% - Акцент1 9 2 3" xfId="9912"/>
    <cellStyle name="40% - Акцент1 9 2 4" xfId="11892"/>
    <cellStyle name="40% - Акцент1 9 3" xfId="1448"/>
    <cellStyle name="40% - Акцент1 9 3 2" xfId="8248"/>
    <cellStyle name="40% - Акцент1 9 3 3" xfId="9911"/>
    <cellStyle name="40% - Акцент1 9 3 4" xfId="11891"/>
    <cellStyle name="40% - Акцент1 9 4" xfId="1449"/>
    <cellStyle name="40% - Акцент1 9 4 2" xfId="8249"/>
    <cellStyle name="40% - Акцент1 9 4 3" xfId="9910"/>
    <cellStyle name="40% - Акцент1 9 4 4" xfId="11890"/>
    <cellStyle name="40% - Акцент1 9 5" xfId="1450"/>
    <cellStyle name="40% - Акцент1 9 5 2" xfId="8250"/>
    <cellStyle name="40% - Акцент1 9 5 3" xfId="9909"/>
    <cellStyle name="40% - Акцент1 9 5 4" xfId="11889"/>
    <cellStyle name="40% - Акцент1 9 6" xfId="1451"/>
    <cellStyle name="40% - Акцент1 9 6 2" xfId="8251"/>
    <cellStyle name="40% - Акцент1 9 6 3" xfId="9908"/>
    <cellStyle name="40% - Акцент1 9 6 4" xfId="11888"/>
    <cellStyle name="40% - Акцент1 9 7" xfId="1452"/>
    <cellStyle name="40% - Акцент1 9 7 2" xfId="8252"/>
    <cellStyle name="40% - Акцент1 9 7 3" xfId="9907"/>
    <cellStyle name="40% - Акцент1 9 7 4" xfId="11887"/>
    <cellStyle name="40% - Акцент1 9 8" xfId="1453"/>
    <cellStyle name="40% - Акцент1 9 8 2" xfId="8253"/>
    <cellStyle name="40% - Акцент1 9 8 3" xfId="9906"/>
    <cellStyle name="40% - Акцент1 9 8 4" xfId="11886"/>
    <cellStyle name="40% - Акцент1 9 9" xfId="1454"/>
    <cellStyle name="40% - Акцент1 9 9 2" xfId="8254"/>
    <cellStyle name="40% - Акцент1 9 9 3" xfId="9905"/>
    <cellStyle name="40% - Акцент1 9 9 4" xfId="11885"/>
    <cellStyle name="40% — акцент2" xfId="24741" builtinId="35" customBuiltin="1"/>
    <cellStyle name="40% - Акцент2 10" xfId="1455"/>
    <cellStyle name="40% - Акцент2 10 10" xfId="1456"/>
    <cellStyle name="40% - Акцент2 10 10 2" xfId="8256"/>
    <cellStyle name="40% - Акцент2 10 10 3" xfId="9903"/>
    <cellStyle name="40% - Акцент2 10 10 4" xfId="11883"/>
    <cellStyle name="40% - Акцент2 10 11" xfId="8255"/>
    <cellStyle name="40% - Акцент2 10 12" xfId="9904"/>
    <cellStyle name="40% - Акцент2 10 13" xfId="11884"/>
    <cellStyle name="40% - Акцент2 10 2" xfId="1457"/>
    <cellStyle name="40% - Акцент2 10 2 2" xfId="8257"/>
    <cellStyle name="40% - Акцент2 10 2 3" xfId="9902"/>
    <cellStyle name="40% - Акцент2 10 2 4" xfId="11882"/>
    <cellStyle name="40% - Акцент2 10 3" xfId="1458"/>
    <cellStyle name="40% - Акцент2 10 3 2" xfId="8258"/>
    <cellStyle name="40% - Акцент2 10 3 3" xfId="9901"/>
    <cellStyle name="40% - Акцент2 10 3 4" xfId="11881"/>
    <cellStyle name="40% - Акцент2 10 4" xfId="1459"/>
    <cellStyle name="40% - Акцент2 10 4 2" xfId="8259"/>
    <cellStyle name="40% - Акцент2 10 4 3" xfId="9900"/>
    <cellStyle name="40% - Акцент2 10 4 4" xfId="11880"/>
    <cellStyle name="40% - Акцент2 10 5" xfId="1460"/>
    <cellStyle name="40% - Акцент2 10 5 2" xfId="8260"/>
    <cellStyle name="40% - Акцент2 10 5 3" xfId="9899"/>
    <cellStyle name="40% - Акцент2 10 5 4" xfId="11879"/>
    <cellStyle name="40% - Акцент2 10 6" xfId="1461"/>
    <cellStyle name="40% - Акцент2 10 6 2" xfId="8261"/>
    <cellStyle name="40% - Акцент2 10 6 3" xfId="9898"/>
    <cellStyle name="40% - Акцент2 10 6 4" xfId="11878"/>
    <cellStyle name="40% - Акцент2 10 7" xfId="1462"/>
    <cellStyle name="40% - Акцент2 10 7 2" xfId="8262"/>
    <cellStyle name="40% - Акцент2 10 7 3" xfId="9897"/>
    <cellStyle name="40% - Акцент2 10 7 4" xfId="11877"/>
    <cellStyle name="40% - Акцент2 10 8" xfId="1463"/>
    <cellStyle name="40% - Акцент2 10 8 2" xfId="8263"/>
    <cellStyle name="40% - Акцент2 10 8 3" xfId="9896"/>
    <cellStyle name="40% - Акцент2 10 8 4" xfId="11876"/>
    <cellStyle name="40% - Акцент2 10 9" xfId="1464"/>
    <cellStyle name="40% - Акцент2 10 9 2" xfId="8264"/>
    <cellStyle name="40% - Акцент2 10 9 3" xfId="9895"/>
    <cellStyle name="40% - Акцент2 10 9 4" xfId="11875"/>
    <cellStyle name="40% - Акцент2 11" xfId="1465"/>
    <cellStyle name="40% - Акцент2 11 10" xfId="1466"/>
    <cellStyle name="40% - Акцент2 11 10 2" xfId="8266"/>
    <cellStyle name="40% - Акцент2 11 10 3" xfId="9893"/>
    <cellStyle name="40% - Акцент2 11 10 4" xfId="11873"/>
    <cellStyle name="40% - Акцент2 11 11" xfId="8265"/>
    <cellStyle name="40% - Акцент2 11 12" xfId="9894"/>
    <cellStyle name="40% - Акцент2 11 13" xfId="11874"/>
    <cellStyle name="40% - Акцент2 11 2" xfId="1467"/>
    <cellStyle name="40% - Акцент2 11 2 2" xfId="8267"/>
    <cellStyle name="40% - Акцент2 11 2 3" xfId="9892"/>
    <cellStyle name="40% - Акцент2 11 2 4" xfId="11872"/>
    <cellStyle name="40% - Акцент2 11 3" xfId="1468"/>
    <cellStyle name="40% - Акцент2 11 3 2" xfId="8268"/>
    <cellStyle name="40% - Акцент2 11 3 3" xfId="9891"/>
    <cellStyle name="40% - Акцент2 11 3 4" xfId="11871"/>
    <cellStyle name="40% - Акцент2 11 4" xfId="1469"/>
    <cellStyle name="40% - Акцент2 11 4 2" xfId="8269"/>
    <cellStyle name="40% - Акцент2 11 4 3" xfId="9890"/>
    <cellStyle name="40% - Акцент2 11 4 4" xfId="11870"/>
    <cellStyle name="40% - Акцент2 11 5" xfId="1470"/>
    <cellStyle name="40% - Акцент2 11 5 2" xfId="8270"/>
    <cellStyle name="40% - Акцент2 11 5 3" xfId="9889"/>
    <cellStyle name="40% - Акцент2 11 5 4" xfId="11869"/>
    <cellStyle name="40% - Акцент2 11 6" xfId="1471"/>
    <cellStyle name="40% - Акцент2 11 6 2" xfId="8271"/>
    <cellStyle name="40% - Акцент2 11 6 3" xfId="9888"/>
    <cellStyle name="40% - Акцент2 11 6 4" xfId="11868"/>
    <cellStyle name="40% - Акцент2 11 7" xfId="1472"/>
    <cellStyle name="40% - Акцент2 11 7 2" xfId="8272"/>
    <cellStyle name="40% - Акцент2 11 7 3" xfId="9887"/>
    <cellStyle name="40% - Акцент2 11 7 4" xfId="11867"/>
    <cellStyle name="40% - Акцент2 11 8" xfId="1473"/>
    <cellStyle name="40% - Акцент2 11 8 2" xfId="8273"/>
    <cellStyle name="40% - Акцент2 11 8 3" xfId="9886"/>
    <cellStyle name="40% - Акцент2 11 8 4" xfId="11866"/>
    <cellStyle name="40% - Акцент2 11 9" xfId="1474"/>
    <cellStyle name="40% - Акцент2 11 9 2" xfId="8274"/>
    <cellStyle name="40% - Акцент2 11 9 3" xfId="9885"/>
    <cellStyle name="40% - Акцент2 11 9 4" xfId="11865"/>
    <cellStyle name="40% - Акцент2 12" xfId="1475"/>
    <cellStyle name="40% - Акцент2 12 10" xfId="1476"/>
    <cellStyle name="40% - Акцент2 12 10 2" xfId="8276"/>
    <cellStyle name="40% - Акцент2 12 10 3" xfId="9883"/>
    <cellStyle name="40% - Акцент2 12 10 4" xfId="11863"/>
    <cellStyle name="40% - Акцент2 12 11" xfId="8275"/>
    <cellStyle name="40% - Акцент2 12 12" xfId="9884"/>
    <cellStyle name="40% - Акцент2 12 13" xfId="11864"/>
    <cellStyle name="40% - Акцент2 12 2" xfId="1477"/>
    <cellStyle name="40% - Акцент2 12 2 2" xfId="8277"/>
    <cellStyle name="40% - Акцент2 12 2 3" xfId="9882"/>
    <cellStyle name="40% - Акцент2 12 2 4" xfId="11862"/>
    <cellStyle name="40% - Акцент2 12 3" xfId="1478"/>
    <cellStyle name="40% - Акцент2 12 3 2" xfId="8278"/>
    <cellStyle name="40% - Акцент2 12 3 3" xfId="9881"/>
    <cellStyle name="40% - Акцент2 12 3 4" xfId="11861"/>
    <cellStyle name="40% - Акцент2 12 4" xfId="1479"/>
    <cellStyle name="40% - Акцент2 12 4 2" xfId="8279"/>
    <cellStyle name="40% - Акцент2 12 4 3" xfId="9880"/>
    <cellStyle name="40% - Акцент2 12 4 4" xfId="11860"/>
    <cellStyle name="40% - Акцент2 12 5" xfId="1480"/>
    <cellStyle name="40% - Акцент2 12 5 2" xfId="8280"/>
    <cellStyle name="40% - Акцент2 12 5 3" xfId="9879"/>
    <cellStyle name="40% - Акцент2 12 5 4" xfId="11859"/>
    <cellStyle name="40% - Акцент2 12 6" xfId="1481"/>
    <cellStyle name="40% - Акцент2 12 6 2" xfId="8281"/>
    <cellStyle name="40% - Акцент2 12 6 3" xfId="9878"/>
    <cellStyle name="40% - Акцент2 12 6 4" xfId="11858"/>
    <cellStyle name="40% - Акцент2 12 7" xfId="1482"/>
    <cellStyle name="40% - Акцент2 12 7 2" xfId="8282"/>
    <cellStyle name="40% - Акцент2 12 7 3" xfId="9877"/>
    <cellStyle name="40% - Акцент2 12 7 4" xfId="11857"/>
    <cellStyle name="40% - Акцент2 12 8" xfId="1483"/>
    <cellStyle name="40% - Акцент2 12 8 2" xfId="8283"/>
    <cellStyle name="40% - Акцент2 12 8 3" xfId="9876"/>
    <cellStyle name="40% - Акцент2 12 8 4" xfId="11856"/>
    <cellStyle name="40% - Акцент2 12 9" xfId="1484"/>
    <cellStyle name="40% - Акцент2 12 9 2" xfId="8284"/>
    <cellStyle name="40% - Акцент2 12 9 3" xfId="9875"/>
    <cellStyle name="40% - Акцент2 12 9 4" xfId="11855"/>
    <cellStyle name="40% - Акцент2 13" xfId="1485"/>
    <cellStyle name="40% - Акцент2 13 10" xfId="1486"/>
    <cellStyle name="40% - Акцент2 13 10 2" xfId="8286"/>
    <cellStyle name="40% - Акцент2 13 10 3" xfId="9873"/>
    <cellStyle name="40% - Акцент2 13 10 4" xfId="11853"/>
    <cellStyle name="40% - Акцент2 13 11" xfId="8285"/>
    <cellStyle name="40% - Акцент2 13 12" xfId="9874"/>
    <cellStyle name="40% - Акцент2 13 13" xfId="11854"/>
    <cellStyle name="40% - Акцент2 13 2" xfId="1487"/>
    <cellStyle name="40% - Акцент2 13 2 2" xfId="8287"/>
    <cellStyle name="40% - Акцент2 13 2 3" xfId="9872"/>
    <cellStyle name="40% - Акцент2 13 2 4" xfId="11852"/>
    <cellStyle name="40% - Акцент2 13 3" xfId="1488"/>
    <cellStyle name="40% - Акцент2 13 3 2" xfId="8288"/>
    <cellStyle name="40% - Акцент2 13 3 3" xfId="9871"/>
    <cellStyle name="40% - Акцент2 13 3 4" xfId="11851"/>
    <cellStyle name="40% - Акцент2 13 4" xfId="1489"/>
    <cellStyle name="40% - Акцент2 13 4 2" xfId="8289"/>
    <cellStyle name="40% - Акцент2 13 4 3" xfId="9870"/>
    <cellStyle name="40% - Акцент2 13 4 4" xfId="11850"/>
    <cellStyle name="40% - Акцент2 13 5" xfId="1490"/>
    <cellStyle name="40% - Акцент2 13 5 2" xfId="8290"/>
    <cellStyle name="40% - Акцент2 13 5 3" xfId="9869"/>
    <cellStyle name="40% - Акцент2 13 5 4" xfId="11849"/>
    <cellStyle name="40% - Акцент2 13 6" xfId="1491"/>
    <cellStyle name="40% - Акцент2 13 6 2" xfId="8291"/>
    <cellStyle name="40% - Акцент2 13 6 3" xfId="9868"/>
    <cellStyle name="40% - Акцент2 13 6 4" xfId="11848"/>
    <cellStyle name="40% - Акцент2 13 7" xfId="1492"/>
    <cellStyle name="40% - Акцент2 13 7 2" xfId="8292"/>
    <cellStyle name="40% - Акцент2 13 7 3" xfId="9867"/>
    <cellStyle name="40% - Акцент2 13 7 4" xfId="11847"/>
    <cellStyle name="40% - Акцент2 13 8" xfId="1493"/>
    <cellStyle name="40% - Акцент2 13 8 2" xfId="8293"/>
    <cellStyle name="40% - Акцент2 13 8 3" xfId="9866"/>
    <cellStyle name="40% - Акцент2 13 8 4" xfId="11846"/>
    <cellStyle name="40% - Акцент2 13 9" xfId="1494"/>
    <cellStyle name="40% - Акцент2 13 9 2" xfId="8294"/>
    <cellStyle name="40% - Акцент2 13 9 3" xfId="9865"/>
    <cellStyle name="40% - Акцент2 13 9 4" xfId="11845"/>
    <cellStyle name="40% - Акцент2 14" xfId="1495"/>
    <cellStyle name="40% - Акцент2 14 10" xfId="1496"/>
    <cellStyle name="40% - Акцент2 14 10 2" xfId="8296"/>
    <cellStyle name="40% - Акцент2 14 10 3" xfId="9863"/>
    <cellStyle name="40% - Акцент2 14 10 4" xfId="11843"/>
    <cellStyle name="40% - Акцент2 14 11" xfId="8295"/>
    <cellStyle name="40% - Акцент2 14 12" xfId="9864"/>
    <cellStyle name="40% - Акцент2 14 13" xfId="11844"/>
    <cellStyle name="40% - Акцент2 14 2" xfId="1497"/>
    <cellStyle name="40% - Акцент2 14 2 2" xfId="8297"/>
    <cellStyle name="40% - Акцент2 14 2 3" xfId="9862"/>
    <cellStyle name="40% - Акцент2 14 2 4" xfId="11842"/>
    <cellStyle name="40% - Акцент2 14 3" xfId="1498"/>
    <cellStyle name="40% - Акцент2 14 3 2" xfId="8298"/>
    <cellStyle name="40% - Акцент2 14 3 3" xfId="9861"/>
    <cellStyle name="40% - Акцент2 14 3 4" xfId="11841"/>
    <cellStyle name="40% - Акцент2 14 4" xfId="1499"/>
    <cellStyle name="40% - Акцент2 14 4 2" xfId="8299"/>
    <cellStyle name="40% - Акцент2 14 4 3" xfId="9860"/>
    <cellStyle name="40% - Акцент2 14 4 4" xfId="11840"/>
    <cellStyle name="40% - Акцент2 14 5" xfId="1500"/>
    <cellStyle name="40% - Акцент2 14 5 2" xfId="8300"/>
    <cellStyle name="40% - Акцент2 14 5 3" xfId="9859"/>
    <cellStyle name="40% - Акцент2 14 5 4" xfId="11839"/>
    <cellStyle name="40% - Акцент2 14 6" xfId="1501"/>
    <cellStyle name="40% - Акцент2 14 6 2" xfId="8301"/>
    <cellStyle name="40% - Акцент2 14 6 3" xfId="9858"/>
    <cellStyle name="40% - Акцент2 14 6 4" xfId="11838"/>
    <cellStyle name="40% - Акцент2 14 7" xfId="1502"/>
    <cellStyle name="40% - Акцент2 14 7 2" xfId="8302"/>
    <cellStyle name="40% - Акцент2 14 7 3" xfId="9857"/>
    <cellStyle name="40% - Акцент2 14 7 4" xfId="11837"/>
    <cellStyle name="40% - Акцент2 14 8" xfId="1503"/>
    <cellStyle name="40% - Акцент2 14 8 2" xfId="8303"/>
    <cellStyle name="40% - Акцент2 14 8 3" xfId="9856"/>
    <cellStyle name="40% - Акцент2 14 8 4" xfId="11836"/>
    <cellStyle name="40% - Акцент2 14 9" xfId="1504"/>
    <cellStyle name="40% - Акцент2 14 9 2" xfId="8304"/>
    <cellStyle name="40% - Акцент2 14 9 3" xfId="9855"/>
    <cellStyle name="40% - Акцент2 14 9 4" xfId="11835"/>
    <cellStyle name="40% - Акцент2 15" xfId="1505"/>
    <cellStyle name="40% - Акцент2 15 10" xfId="9854"/>
    <cellStyle name="40% - Акцент2 15 11" xfId="11834"/>
    <cellStyle name="40% - Акцент2 15 2" xfId="1506"/>
    <cellStyle name="40% - Акцент2 15 2 2" xfId="8306"/>
    <cellStyle name="40% - Акцент2 15 2 3" xfId="9853"/>
    <cellStyle name="40% - Акцент2 15 2 4" xfId="11833"/>
    <cellStyle name="40% - Акцент2 15 3" xfId="1507"/>
    <cellStyle name="40% - Акцент2 15 3 2" xfId="8307"/>
    <cellStyle name="40% - Акцент2 15 3 3" xfId="9852"/>
    <cellStyle name="40% - Акцент2 15 3 4" xfId="11832"/>
    <cellStyle name="40% - Акцент2 15 4" xfId="1508"/>
    <cellStyle name="40% - Акцент2 15 4 2" xfId="8308"/>
    <cellStyle name="40% - Акцент2 15 4 3" xfId="9851"/>
    <cellStyle name="40% - Акцент2 15 4 4" xfId="11831"/>
    <cellStyle name="40% - Акцент2 15 5" xfId="1509"/>
    <cellStyle name="40% - Акцент2 15 5 2" xfId="8309"/>
    <cellStyle name="40% - Акцент2 15 5 3" xfId="9850"/>
    <cellStyle name="40% - Акцент2 15 5 4" xfId="11830"/>
    <cellStyle name="40% - Акцент2 15 6" xfId="1510"/>
    <cellStyle name="40% - Акцент2 15 6 2" xfId="8310"/>
    <cellStyle name="40% - Акцент2 15 6 3" xfId="9849"/>
    <cellStyle name="40% - Акцент2 15 6 4" xfId="11829"/>
    <cellStyle name="40% - Акцент2 15 7" xfId="1511"/>
    <cellStyle name="40% - Акцент2 15 7 2" xfId="8311"/>
    <cellStyle name="40% - Акцент2 15 7 3" xfId="9848"/>
    <cellStyle name="40% - Акцент2 15 7 4" xfId="11828"/>
    <cellStyle name="40% - Акцент2 15 8" xfId="1512"/>
    <cellStyle name="40% - Акцент2 15 8 2" xfId="8312"/>
    <cellStyle name="40% - Акцент2 15 8 3" xfId="9847"/>
    <cellStyle name="40% - Акцент2 15 8 4" xfId="11827"/>
    <cellStyle name="40% - Акцент2 15 9" xfId="8305"/>
    <cellStyle name="40% - Акцент2 16" xfId="1513"/>
    <cellStyle name="40% - Акцент2 16 10" xfId="9846"/>
    <cellStyle name="40% - Акцент2 16 11" xfId="11826"/>
    <cellStyle name="40% - Акцент2 16 2" xfId="1514"/>
    <cellStyle name="40% - Акцент2 16 2 2" xfId="8314"/>
    <cellStyle name="40% - Акцент2 16 2 3" xfId="9845"/>
    <cellStyle name="40% - Акцент2 16 2 4" xfId="11825"/>
    <cellStyle name="40% - Акцент2 16 3" xfId="1515"/>
    <cellStyle name="40% - Акцент2 16 3 2" xfId="8315"/>
    <cellStyle name="40% - Акцент2 16 3 3" xfId="9844"/>
    <cellStyle name="40% - Акцент2 16 3 4" xfId="11824"/>
    <cellStyle name="40% - Акцент2 16 4" xfId="1516"/>
    <cellStyle name="40% - Акцент2 16 4 2" xfId="8316"/>
    <cellStyle name="40% - Акцент2 16 4 3" xfId="9843"/>
    <cellStyle name="40% - Акцент2 16 4 4" xfId="11823"/>
    <cellStyle name="40% - Акцент2 16 5" xfId="1517"/>
    <cellStyle name="40% - Акцент2 16 5 2" xfId="8317"/>
    <cellStyle name="40% - Акцент2 16 5 3" xfId="9842"/>
    <cellStyle name="40% - Акцент2 16 5 4" xfId="11822"/>
    <cellStyle name="40% - Акцент2 16 6" xfId="1518"/>
    <cellStyle name="40% - Акцент2 16 6 2" xfId="8318"/>
    <cellStyle name="40% - Акцент2 16 6 3" xfId="9841"/>
    <cellStyle name="40% - Акцент2 16 6 4" xfId="11821"/>
    <cellStyle name="40% - Акцент2 16 7" xfId="1519"/>
    <cellStyle name="40% - Акцент2 16 7 2" xfId="8319"/>
    <cellStyle name="40% - Акцент2 16 7 3" xfId="9840"/>
    <cellStyle name="40% - Акцент2 16 7 4" xfId="11820"/>
    <cellStyle name="40% - Акцент2 16 8" xfId="1520"/>
    <cellStyle name="40% - Акцент2 16 8 2" xfId="8320"/>
    <cellStyle name="40% - Акцент2 16 8 3" xfId="9839"/>
    <cellStyle name="40% - Акцент2 16 8 4" xfId="11819"/>
    <cellStyle name="40% - Акцент2 16 9" xfId="8313"/>
    <cellStyle name="40% - Акцент2 17" xfId="1521"/>
    <cellStyle name="40% - Акцент2 17 2" xfId="1522"/>
    <cellStyle name="40% - Акцент2 17 2 2" xfId="8322"/>
    <cellStyle name="40% - Акцент2 17 2 3" xfId="9837"/>
    <cellStyle name="40% - Акцент2 17 2 4" xfId="11817"/>
    <cellStyle name="40% - Акцент2 17 3" xfId="1523"/>
    <cellStyle name="40% - Акцент2 17 3 2" xfId="8323"/>
    <cellStyle name="40% - Акцент2 17 3 3" xfId="9836"/>
    <cellStyle name="40% - Акцент2 17 3 4" xfId="11816"/>
    <cellStyle name="40% - Акцент2 17 4" xfId="1524"/>
    <cellStyle name="40% - Акцент2 17 4 2" xfId="8324"/>
    <cellStyle name="40% - Акцент2 17 4 3" xfId="9835"/>
    <cellStyle name="40% - Акцент2 17 4 4" xfId="11815"/>
    <cellStyle name="40% - Акцент2 17 5" xfId="1525"/>
    <cellStyle name="40% - Акцент2 17 5 2" xfId="8325"/>
    <cellStyle name="40% - Акцент2 17 5 3" xfId="9834"/>
    <cellStyle name="40% - Акцент2 17 5 4" xfId="11814"/>
    <cellStyle name="40% - Акцент2 17 6" xfId="8321"/>
    <cellStyle name="40% - Акцент2 17 7" xfId="9838"/>
    <cellStyle name="40% - Акцент2 17 8" xfId="11818"/>
    <cellStyle name="40% - Акцент2 18" xfId="1526"/>
    <cellStyle name="40% - Акцент2 18 2" xfId="1527"/>
    <cellStyle name="40% - Акцент2 18 2 2" xfId="8327"/>
    <cellStyle name="40% - Акцент2 18 2 3" xfId="9832"/>
    <cellStyle name="40% - Акцент2 18 2 4" xfId="11812"/>
    <cellStyle name="40% - Акцент2 18 3" xfId="1528"/>
    <cellStyle name="40% - Акцент2 18 3 2" xfId="8328"/>
    <cellStyle name="40% - Акцент2 18 3 3" xfId="9831"/>
    <cellStyle name="40% - Акцент2 18 3 4" xfId="11811"/>
    <cellStyle name="40% - Акцент2 18 4" xfId="1529"/>
    <cellStyle name="40% - Акцент2 18 4 2" xfId="8329"/>
    <cellStyle name="40% - Акцент2 18 4 3" xfId="9830"/>
    <cellStyle name="40% - Акцент2 18 4 4" xfId="11810"/>
    <cellStyle name="40% - Акцент2 18 5" xfId="1530"/>
    <cellStyle name="40% - Акцент2 18 5 2" xfId="8330"/>
    <cellStyle name="40% - Акцент2 18 5 3" xfId="9829"/>
    <cellStyle name="40% - Акцент2 18 5 4" xfId="11809"/>
    <cellStyle name="40% - Акцент2 18 6" xfId="8326"/>
    <cellStyle name="40% - Акцент2 18 7" xfId="9833"/>
    <cellStyle name="40% - Акцент2 18 8" xfId="11813"/>
    <cellStyle name="40% - Акцент2 19" xfId="1531"/>
    <cellStyle name="40% - Акцент2 19 2" xfId="1532"/>
    <cellStyle name="40% - Акцент2 19 2 2" xfId="8332"/>
    <cellStyle name="40% - Акцент2 19 2 3" xfId="9827"/>
    <cellStyle name="40% - Акцент2 19 2 4" xfId="11807"/>
    <cellStyle name="40% - Акцент2 19 3" xfId="1533"/>
    <cellStyle name="40% - Акцент2 19 3 2" xfId="8333"/>
    <cellStyle name="40% - Акцент2 19 3 3" xfId="9826"/>
    <cellStyle name="40% - Акцент2 19 3 4" xfId="11806"/>
    <cellStyle name="40% - Акцент2 19 4" xfId="1534"/>
    <cellStyle name="40% - Акцент2 19 4 2" xfId="8334"/>
    <cellStyle name="40% - Акцент2 19 4 3" xfId="9825"/>
    <cellStyle name="40% - Акцент2 19 4 4" xfId="11805"/>
    <cellStyle name="40% - Акцент2 19 5" xfId="1535"/>
    <cellStyle name="40% - Акцент2 19 5 2" xfId="8335"/>
    <cellStyle name="40% - Акцент2 19 5 3" xfId="9824"/>
    <cellStyle name="40% - Акцент2 19 5 4" xfId="11804"/>
    <cellStyle name="40% - Акцент2 19 6" xfId="8331"/>
    <cellStyle name="40% - Акцент2 19 7" xfId="9828"/>
    <cellStyle name="40% - Акцент2 19 8" xfId="11808"/>
    <cellStyle name="40% - Акцент2 2" xfId="1536"/>
    <cellStyle name="40% - Акцент2 2 10" xfId="1537"/>
    <cellStyle name="40% - Акцент2 2 10 2" xfId="8337"/>
    <cellStyle name="40% - Акцент2 2 10 3" xfId="9822"/>
    <cellStyle name="40% - Акцент2 2 10 4" xfId="11802"/>
    <cellStyle name="40% - Акцент2 2 11" xfId="8336"/>
    <cellStyle name="40% - Акцент2 2 12" xfId="9823"/>
    <cellStyle name="40% - Акцент2 2 13" xfId="11803"/>
    <cellStyle name="40% - Акцент2 2 2" xfId="1538"/>
    <cellStyle name="40% - Акцент2 2 2 2" xfId="8338"/>
    <cellStyle name="40% - Акцент2 2 2 3" xfId="9821"/>
    <cellStyle name="40% - Акцент2 2 2 4" xfId="11801"/>
    <cellStyle name="40% - Акцент2 2 3" xfId="1539"/>
    <cellStyle name="40% - Акцент2 2 3 2" xfId="8339"/>
    <cellStyle name="40% - Акцент2 2 3 3" xfId="9820"/>
    <cellStyle name="40% - Акцент2 2 3 4" xfId="11800"/>
    <cellStyle name="40% - Акцент2 2 4" xfId="1540"/>
    <cellStyle name="40% - Акцент2 2 4 2" xfId="8340"/>
    <cellStyle name="40% - Акцент2 2 4 3" xfId="9819"/>
    <cellStyle name="40% - Акцент2 2 4 4" xfId="11799"/>
    <cellStyle name="40% - Акцент2 2 5" xfId="1541"/>
    <cellStyle name="40% - Акцент2 2 5 2" xfId="8341"/>
    <cellStyle name="40% - Акцент2 2 5 3" xfId="9818"/>
    <cellStyle name="40% - Акцент2 2 5 4" xfId="11798"/>
    <cellStyle name="40% - Акцент2 2 6" xfId="1542"/>
    <cellStyle name="40% - Акцент2 2 6 2" xfId="8342"/>
    <cellStyle name="40% - Акцент2 2 6 3" xfId="9817"/>
    <cellStyle name="40% - Акцент2 2 6 4" xfId="11797"/>
    <cellStyle name="40% - Акцент2 2 7" xfId="1543"/>
    <cellStyle name="40% - Акцент2 2 7 2" xfId="8343"/>
    <cellStyle name="40% - Акцент2 2 7 3" xfId="9816"/>
    <cellStyle name="40% - Акцент2 2 7 4" xfId="11796"/>
    <cellStyle name="40% - Акцент2 2 8" xfId="1544"/>
    <cellStyle name="40% - Акцент2 2 8 2" xfId="8344"/>
    <cellStyle name="40% - Акцент2 2 8 3" xfId="9815"/>
    <cellStyle name="40% - Акцент2 2 8 4" xfId="11795"/>
    <cellStyle name="40% - Акцент2 2 9" xfId="1545"/>
    <cellStyle name="40% - Акцент2 2 9 2" xfId="8345"/>
    <cellStyle name="40% - Акцент2 2 9 3" xfId="9814"/>
    <cellStyle name="40% - Акцент2 2 9 4" xfId="11794"/>
    <cellStyle name="40% - Акцент2 20" xfId="1546"/>
    <cellStyle name="40% - Акцент2 20 2" xfId="8346"/>
    <cellStyle name="40% - Акцент2 20 3" xfId="9813"/>
    <cellStyle name="40% - Акцент2 20 4" xfId="11793"/>
    <cellStyle name="40% - Акцент2 21" xfId="1547"/>
    <cellStyle name="40% - Акцент2 21 2" xfId="8347"/>
    <cellStyle name="40% - Акцент2 21 3" xfId="9812"/>
    <cellStyle name="40% - Акцент2 21 4" xfId="11792"/>
    <cellStyle name="40% - Акцент2 22" xfId="1548"/>
    <cellStyle name="40% - Акцент2 22 2" xfId="8348"/>
    <cellStyle name="40% - Акцент2 22 3" xfId="9811"/>
    <cellStyle name="40% - Акцент2 22 4" xfId="11791"/>
    <cellStyle name="40% - Акцент2 23" xfId="1549"/>
    <cellStyle name="40% - Акцент2 23 2" xfId="8349"/>
    <cellStyle name="40% - Акцент2 23 3" xfId="9810"/>
    <cellStyle name="40% - Акцент2 23 4" xfId="11790"/>
    <cellStyle name="40% - Акцент2 24" xfId="14567"/>
    <cellStyle name="40% - Акцент2 3" xfId="1550"/>
    <cellStyle name="40% - Акцент2 3 10" xfId="1551"/>
    <cellStyle name="40% - Акцент2 3 10 2" xfId="8351"/>
    <cellStyle name="40% - Акцент2 3 10 3" xfId="9808"/>
    <cellStyle name="40% - Акцент2 3 10 4" xfId="11788"/>
    <cellStyle name="40% - Акцент2 3 11" xfId="8350"/>
    <cellStyle name="40% - Акцент2 3 12" xfId="9809"/>
    <cellStyle name="40% - Акцент2 3 13" xfId="11789"/>
    <cellStyle name="40% - Акцент2 3 2" xfId="1552"/>
    <cellStyle name="40% - Акцент2 3 2 2" xfId="8352"/>
    <cellStyle name="40% - Акцент2 3 2 3" xfId="9807"/>
    <cellStyle name="40% - Акцент2 3 2 4" xfId="11787"/>
    <cellStyle name="40% - Акцент2 3 3" xfId="1553"/>
    <cellStyle name="40% - Акцент2 3 3 2" xfId="8353"/>
    <cellStyle name="40% - Акцент2 3 3 3" xfId="9806"/>
    <cellStyle name="40% - Акцент2 3 3 4" xfId="11786"/>
    <cellStyle name="40% - Акцент2 3 4" xfId="1554"/>
    <cellStyle name="40% - Акцент2 3 4 2" xfId="8354"/>
    <cellStyle name="40% - Акцент2 3 4 3" xfId="9805"/>
    <cellStyle name="40% - Акцент2 3 4 4" xfId="11785"/>
    <cellStyle name="40% - Акцент2 3 5" xfId="1555"/>
    <cellStyle name="40% - Акцент2 3 5 2" xfId="8355"/>
    <cellStyle name="40% - Акцент2 3 5 3" xfId="9804"/>
    <cellStyle name="40% - Акцент2 3 5 4" xfId="11784"/>
    <cellStyle name="40% - Акцент2 3 6" xfId="1556"/>
    <cellStyle name="40% - Акцент2 3 6 2" xfId="8356"/>
    <cellStyle name="40% - Акцент2 3 6 3" xfId="9803"/>
    <cellStyle name="40% - Акцент2 3 6 4" xfId="11783"/>
    <cellStyle name="40% - Акцент2 3 7" xfId="1557"/>
    <cellStyle name="40% - Акцент2 3 7 2" xfId="8357"/>
    <cellStyle name="40% - Акцент2 3 7 3" xfId="9802"/>
    <cellStyle name="40% - Акцент2 3 7 4" xfId="11782"/>
    <cellStyle name="40% - Акцент2 3 8" xfId="1558"/>
    <cellStyle name="40% - Акцент2 3 8 2" xfId="8358"/>
    <cellStyle name="40% - Акцент2 3 8 3" xfId="9801"/>
    <cellStyle name="40% - Акцент2 3 8 4" xfId="11781"/>
    <cellStyle name="40% - Акцент2 3 9" xfId="1559"/>
    <cellStyle name="40% - Акцент2 3 9 2" xfId="8359"/>
    <cellStyle name="40% - Акцент2 3 9 3" xfId="9800"/>
    <cellStyle name="40% - Акцент2 3 9 4" xfId="11780"/>
    <cellStyle name="40% - Акцент2 4" xfId="1560"/>
    <cellStyle name="40% - Акцент2 4 10" xfId="1561"/>
    <cellStyle name="40% - Акцент2 4 10 2" xfId="8361"/>
    <cellStyle name="40% - Акцент2 4 10 3" xfId="9798"/>
    <cellStyle name="40% - Акцент2 4 10 4" xfId="11778"/>
    <cellStyle name="40% - Акцент2 4 11" xfId="8360"/>
    <cellStyle name="40% - Акцент2 4 12" xfId="9799"/>
    <cellStyle name="40% - Акцент2 4 13" xfId="11779"/>
    <cellStyle name="40% - Акцент2 4 2" xfId="1562"/>
    <cellStyle name="40% - Акцент2 4 2 2" xfId="8362"/>
    <cellStyle name="40% - Акцент2 4 2 3" xfId="9797"/>
    <cellStyle name="40% - Акцент2 4 2 4" xfId="11777"/>
    <cellStyle name="40% - Акцент2 4 3" xfId="1563"/>
    <cellStyle name="40% - Акцент2 4 3 2" xfId="8363"/>
    <cellStyle name="40% - Акцент2 4 3 3" xfId="9796"/>
    <cellStyle name="40% - Акцент2 4 3 4" xfId="11776"/>
    <cellStyle name="40% - Акцент2 4 4" xfId="1564"/>
    <cellStyle name="40% - Акцент2 4 4 2" xfId="8364"/>
    <cellStyle name="40% - Акцент2 4 4 3" xfId="9795"/>
    <cellStyle name="40% - Акцент2 4 4 4" xfId="11775"/>
    <cellStyle name="40% - Акцент2 4 5" xfId="1565"/>
    <cellStyle name="40% - Акцент2 4 5 2" xfId="8365"/>
    <cellStyle name="40% - Акцент2 4 5 3" xfId="9794"/>
    <cellStyle name="40% - Акцент2 4 5 4" xfId="11774"/>
    <cellStyle name="40% - Акцент2 4 6" xfId="1566"/>
    <cellStyle name="40% - Акцент2 4 6 2" xfId="8366"/>
    <cellStyle name="40% - Акцент2 4 6 3" xfId="9793"/>
    <cellStyle name="40% - Акцент2 4 6 4" xfId="11773"/>
    <cellStyle name="40% - Акцент2 4 7" xfId="1567"/>
    <cellStyle name="40% - Акцент2 4 7 2" xfId="8367"/>
    <cellStyle name="40% - Акцент2 4 7 3" xfId="9792"/>
    <cellStyle name="40% - Акцент2 4 7 4" xfId="11772"/>
    <cellStyle name="40% - Акцент2 4 8" xfId="1568"/>
    <cellStyle name="40% - Акцент2 4 8 2" xfId="8368"/>
    <cellStyle name="40% - Акцент2 4 8 3" xfId="9791"/>
    <cellStyle name="40% - Акцент2 4 8 4" xfId="11771"/>
    <cellStyle name="40% - Акцент2 4 9" xfId="1569"/>
    <cellStyle name="40% - Акцент2 4 9 2" xfId="8369"/>
    <cellStyle name="40% - Акцент2 4 9 3" xfId="9790"/>
    <cellStyle name="40% - Акцент2 4 9 4" xfId="11770"/>
    <cellStyle name="40% - Акцент2 5" xfId="1570"/>
    <cellStyle name="40% - Акцент2 5 10" xfId="1571"/>
    <cellStyle name="40% - Акцент2 5 10 2" xfId="8371"/>
    <cellStyle name="40% - Акцент2 5 10 3" xfId="9788"/>
    <cellStyle name="40% - Акцент2 5 10 4" xfId="11768"/>
    <cellStyle name="40% - Акцент2 5 11" xfId="8370"/>
    <cellStyle name="40% - Акцент2 5 12" xfId="9789"/>
    <cellStyle name="40% - Акцент2 5 13" xfId="11769"/>
    <cellStyle name="40% - Акцент2 5 2" xfId="1572"/>
    <cellStyle name="40% - Акцент2 5 2 2" xfId="8372"/>
    <cellStyle name="40% - Акцент2 5 2 3" xfId="9787"/>
    <cellStyle name="40% - Акцент2 5 2 4" xfId="11767"/>
    <cellStyle name="40% - Акцент2 5 3" xfId="1573"/>
    <cellStyle name="40% - Акцент2 5 3 2" xfId="8373"/>
    <cellStyle name="40% - Акцент2 5 3 3" xfId="9786"/>
    <cellStyle name="40% - Акцент2 5 3 4" xfId="11766"/>
    <cellStyle name="40% - Акцент2 5 4" xfId="1574"/>
    <cellStyle name="40% - Акцент2 5 4 2" xfId="8374"/>
    <cellStyle name="40% - Акцент2 5 4 3" xfId="9785"/>
    <cellStyle name="40% - Акцент2 5 4 4" xfId="11765"/>
    <cellStyle name="40% - Акцент2 5 5" xfId="1575"/>
    <cellStyle name="40% - Акцент2 5 5 2" xfId="8375"/>
    <cellStyle name="40% - Акцент2 5 5 3" xfId="9784"/>
    <cellStyle name="40% - Акцент2 5 5 4" xfId="11764"/>
    <cellStyle name="40% - Акцент2 5 6" xfId="1576"/>
    <cellStyle name="40% - Акцент2 5 6 2" xfId="8376"/>
    <cellStyle name="40% - Акцент2 5 6 3" xfId="9783"/>
    <cellStyle name="40% - Акцент2 5 6 4" xfId="11763"/>
    <cellStyle name="40% - Акцент2 5 7" xfId="1577"/>
    <cellStyle name="40% - Акцент2 5 7 2" xfId="8377"/>
    <cellStyle name="40% - Акцент2 5 7 3" xfId="9782"/>
    <cellStyle name="40% - Акцент2 5 7 4" xfId="11762"/>
    <cellStyle name="40% - Акцент2 5 8" xfId="1578"/>
    <cellStyle name="40% - Акцент2 5 8 2" xfId="8378"/>
    <cellStyle name="40% - Акцент2 5 8 3" xfId="9781"/>
    <cellStyle name="40% - Акцент2 5 8 4" xfId="11761"/>
    <cellStyle name="40% - Акцент2 5 9" xfId="1579"/>
    <cellStyle name="40% - Акцент2 5 9 2" xfId="8379"/>
    <cellStyle name="40% - Акцент2 5 9 3" xfId="9780"/>
    <cellStyle name="40% - Акцент2 5 9 4" xfId="11760"/>
    <cellStyle name="40% - Акцент2 6" xfId="1580"/>
    <cellStyle name="40% - Акцент2 6 10" xfId="1581"/>
    <cellStyle name="40% - Акцент2 6 10 2" xfId="8381"/>
    <cellStyle name="40% - Акцент2 6 10 3" xfId="9778"/>
    <cellStyle name="40% - Акцент2 6 10 4" xfId="11758"/>
    <cellStyle name="40% - Акцент2 6 11" xfId="8380"/>
    <cellStyle name="40% - Акцент2 6 12" xfId="9779"/>
    <cellStyle name="40% - Акцент2 6 13" xfId="11759"/>
    <cellStyle name="40% - Акцент2 6 2" xfId="1582"/>
    <cellStyle name="40% - Акцент2 6 2 2" xfId="8382"/>
    <cellStyle name="40% - Акцент2 6 2 3" xfId="9777"/>
    <cellStyle name="40% - Акцент2 6 2 4" xfId="11757"/>
    <cellStyle name="40% - Акцент2 6 3" xfId="1583"/>
    <cellStyle name="40% - Акцент2 6 3 2" xfId="8383"/>
    <cellStyle name="40% - Акцент2 6 3 3" xfId="9776"/>
    <cellStyle name="40% - Акцент2 6 3 4" xfId="11756"/>
    <cellStyle name="40% - Акцент2 6 4" xfId="1584"/>
    <cellStyle name="40% - Акцент2 6 4 2" xfId="8384"/>
    <cellStyle name="40% - Акцент2 6 4 3" xfId="9775"/>
    <cellStyle name="40% - Акцент2 6 4 4" xfId="11755"/>
    <cellStyle name="40% - Акцент2 6 5" xfId="1585"/>
    <cellStyle name="40% - Акцент2 6 5 2" xfId="8385"/>
    <cellStyle name="40% - Акцент2 6 5 3" xfId="9774"/>
    <cellStyle name="40% - Акцент2 6 5 4" xfId="11754"/>
    <cellStyle name="40% - Акцент2 6 6" xfId="1586"/>
    <cellStyle name="40% - Акцент2 6 6 2" xfId="8386"/>
    <cellStyle name="40% - Акцент2 6 6 3" xfId="9773"/>
    <cellStyle name="40% - Акцент2 6 6 4" xfId="11753"/>
    <cellStyle name="40% - Акцент2 6 7" xfId="1587"/>
    <cellStyle name="40% - Акцент2 6 7 2" xfId="8387"/>
    <cellStyle name="40% - Акцент2 6 7 3" xfId="9772"/>
    <cellStyle name="40% - Акцент2 6 7 4" xfId="11752"/>
    <cellStyle name="40% - Акцент2 6 8" xfId="1588"/>
    <cellStyle name="40% - Акцент2 6 8 2" xfId="8388"/>
    <cellStyle name="40% - Акцент2 6 8 3" xfId="9771"/>
    <cellStyle name="40% - Акцент2 6 8 4" xfId="11751"/>
    <cellStyle name="40% - Акцент2 6 9" xfId="1589"/>
    <cellStyle name="40% - Акцент2 6 9 2" xfId="8389"/>
    <cellStyle name="40% - Акцент2 6 9 3" xfId="9770"/>
    <cellStyle name="40% - Акцент2 6 9 4" xfId="11750"/>
    <cellStyle name="40% - Акцент2 7" xfId="1590"/>
    <cellStyle name="40% - Акцент2 7 10" xfId="1591"/>
    <cellStyle name="40% - Акцент2 7 10 2" xfId="8391"/>
    <cellStyle name="40% - Акцент2 7 10 3" xfId="9768"/>
    <cellStyle name="40% - Акцент2 7 10 4" xfId="11748"/>
    <cellStyle name="40% - Акцент2 7 11" xfId="8390"/>
    <cellStyle name="40% - Акцент2 7 12" xfId="9769"/>
    <cellStyle name="40% - Акцент2 7 13" xfId="11749"/>
    <cellStyle name="40% - Акцент2 7 2" xfId="1592"/>
    <cellStyle name="40% - Акцент2 7 2 2" xfId="8392"/>
    <cellStyle name="40% - Акцент2 7 2 3" xfId="9767"/>
    <cellStyle name="40% - Акцент2 7 2 4" xfId="11747"/>
    <cellStyle name="40% - Акцент2 7 3" xfId="1593"/>
    <cellStyle name="40% - Акцент2 7 3 2" xfId="8393"/>
    <cellStyle name="40% - Акцент2 7 3 3" xfId="9766"/>
    <cellStyle name="40% - Акцент2 7 3 4" xfId="11746"/>
    <cellStyle name="40% - Акцент2 7 4" xfId="1594"/>
    <cellStyle name="40% - Акцент2 7 4 2" xfId="8394"/>
    <cellStyle name="40% - Акцент2 7 4 3" xfId="9765"/>
    <cellStyle name="40% - Акцент2 7 4 4" xfId="11745"/>
    <cellStyle name="40% - Акцент2 7 5" xfId="1595"/>
    <cellStyle name="40% - Акцент2 7 5 2" xfId="8395"/>
    <cellStyle name="40% - Акцент2 7 5 3" xfId="9764"/>
    <cellStyle name="40% - Акцент2 7 5 4" xfId="11744"/>
    <cellStyle name="40% - Акцент2 7 6" xfId="1596"/>
    <cellStyle name="40% - Акцент2 7 6 2" xfId="8396"/>
    <cellStyle name="40% - Акцент2 7 6 3" xfId="9763"/>
    <cellStyle name="40% - Акцент2 7 6 4" xfId="11743"/>
    <cellStyle name="40% - Акцент2 7 7" xfId="1597"/>
    <cellStyle name="40% - Акцент2 7 7 2" xfId="8397"/>
    <cellStyle name="40% - Акцент2 7 7 3" xfId="9762"/>
    <cellStyle name="40% - Акцент2 7 7 4" xfId="11742"/>
    <cellStyle name="40% - Акцент2 7 8" xfId="1598"/>
    <cellStyle name="40% - Акцент2 7 8 2" xfId="8398"/>
    <cellStyle name="40% - Акцент2 7 8 3" xfId="9761"/>
    <cellStyle name="40% - Акцент2 7 8 4" xfId="11741"/>
    <cellStyle name="40% - Акцент2 7 9" xfId="1599"/>
    <cellStyle name="40% - Акцент2 7 9 2" xfId="8399"/>
    <cellStyle name="40% - Акцент2 7 9 3" xfId="9760"/>
    <cellStyle name="40% - Акцент2 7 9 4" xfId="11740"/>
    <cellStyle name="40% - Акцент2 8" xfId="1600"/>
    <cellStyle name="40% - Акцент2 8 10" xfId="1601"/>
    <cellStyle name="40% - Акцент2 8 10 2" xfId="8401"/>
    <cellStyle name="40% - Акцент2 8 10 3" xfId="9758"/>
    <cellStyle name="40% - Акцент2 8 10 4" xfId="11738"/>
    <cellStyle name="40% - Акцент2 8 11" xfId="8400"/>
    <cellStyle name="40% - Акцент2 8 12" xfId="9759"/>
    <cellStyle name="40% - Акцент2 8 13" xfId="11739"/>
    <cellStyle name="40% - Акцент2 8 2" xfId="1602"/>
    <cellStyle name="40% - Акцент2 8 2 2" xfId="8402"/>
    <cellStyle name="40% - Акцент2 8 2 3" xfId="9757"/>
    <cellStyle name="40% - Акцент2 8 2 4" xfId="11737"/>
    <cellStyle name="40% - Акцент2 8 3" xfId="1603"/>
    <cellStyle name="40% - Акцент2 8 3 2" xfId="8403"/>
    <cellStyle name="40% - Акцент2 8 3 3" xfId="9756"/>
    <cellStyle name="40% - Акцент2 8 3 4" xfId="11736"/>
    <cellStyle name="40% - Акцент2 8 4" xfId="1604"/>
    <cellStyle name="40% - Акцент2 8 4 2" xfId="8404"/>
    <cellStyle name="40% - Акцент2 8 4 3" xfId="9755"/>
    <cellStyle name="40% - Акцент2 8 4 4" xfId="11735"/>
    <cellStyle name="40% - Акцент2 8 5" xfId="1605"/>
    <cellStyle name="40% - Акцент2 8 5 2" xfId="8405"/>
    <cellStyle name="40% - Акцент2 8 5 3" xfId="9754"/>
    <cellStyle name="40% - Акцент2 8 5 4" xfId="11734"/>
    <cellStyle name="40% - Акцент2 8 6" xfId="1606"/>
    <cellStyle name="40% - Акцент2 8 6 2" xfId="8406"/>
    <cellStyle name="40% - Акцент2 8 6 3" xfId="9753"/>
    <cellStyle name="40% - Акцент2 8 6 4" xfId="11733"/>
    <cellStyle name="40% - Акцент2 8 7" xfId="1607"/>
    <cellStyle name="40% - Акцент2 8 7 2" xfId="8407"/>
    <cellStyle name="40% - Акцент2 8 7 3" xfId="9752"/>
    <cellStyle name="40% - Акцент2 8 7 4" xfId="11732"/>
    <cellStyle name="40% - Акцент2 8 8" xfId="1608"/>
    <cellStyle name="40% - Акцент2 8 8 2" xfId="8408"/>
    <cellStyle name="40% - Акцент2 8 8 3" xfId="9751"/>
    <cellStyle name="40% - Акцент2 8 8 4" xfId="11731"/>
    <cellStyle name="40% - Акцент2 8 9" xfId="1609"/>
    <cellStyle name="40% - Акцент2 8 9 2" xfId="8409"/>
    <cellStyle name="40% - Акцент2 8 9 3" xfId="9750"/>
    <cellStyle name="40% - Акцент2 8 9 4" xfId="11730"/>
    <cellStyle name="40% - Акцент2 9" xfId="1610"/>
    <cellStyle name="40% - Акцент2 9 10" xfId="1611"/>
    <cellStyle name="40% - Акцент2 9 10 2" xfId="8411"/>
    <cellStyle name="40% - Акцент2 9 10 3" xfId="9748"/>
    <cellStyle name="40% - Акцент2 9 10 4" xfId="11728"/>
    <cellStyle name="40% - Акцент2 9 11" xfId="8410"/>
    <cellStyle name="40% - Акцент2 9 12" xfId="9749"/>
    <cellStyle name="40% - Акцент2 9 13" xfId="11729"/>
    <cellStyle name="40% - Акцент2 9 2" xfId="1612"/>
    <cellStyle name="40% - Акцент2 9 2 2" xfId="8412"/>
    <cellStyle name="40% - Акцент2 9 2 3" xfId="9747"/>
    <cellStyle name="40% - Акцент2 9 2 4" xfId="11727"/>
    <cellStyle name="40% - Акцент2 9 3" xfId="1613"/>
    <cellStyle name="40% - Акцент2 9 3 2" xfId="8413"/>
    <cellStyle name="40% - Акцент2 9 3 3" xfId="9746"/>
    <cellStyle name="40% - Акцент2 9 3 4" xfId="11726"/>
    <cellStyle name="40% - Акцент2 9 4" xfId="1614"/>
    <cellStyle name="40% - Акцент2 9 4 2" xfId="8414"/>
    <cellStyle name="40% - Акцент2 9 4 3" xfId="9745"/>
    <cellStyle name="40% - Акцент2 9 4 4" xfId="11725"/>
    <cellStyle name="40% - Акцент2 9 5" xfId="1615"/>
    <cellStyle name="40% - Акцент2 9 5 2" xfId="8415"/>
    <cellStyle name="40% - Акцент2 9 5 3" xfId="9744"/>
    <cellStyle name="40% - Акцент2 9 5 4" xfId="11724"/>
    <cellStyle name="40% - Акцент2 9 6" xfId="1616"/>
    <cellStyle name="40% - Акцент2 9 6 2" xfId="8416"/>
    <cellStyle name="40% - Акцент2 9 6 3" xfId="9743"/>
    <cellStyle name="40% - Акцент2 9 6 4" xfId="11723"/>
    <cellStyle name="40% - Акцент2 9 7" xfId="1617"/>
    <cellStyle name="40% - Акцент2 9 7 2" xfId="8417"/>
    <cellStyle name="40% - Акцент2 9 7 3" xfId="9742"/>
    <cellStyle name="40% - Акцент2 9 7 4" xfId="11722"/>
    <cellStyle name="40% - Акцент2 9 8" xfId="1618"/>
    <cellStyle name="40% - Акцент2 9 8 2" xfId="8418"/>
    <cellStyle name="40% - Акцент2 9 8 3" xfId="9741"/>
    <cellStyle name="40% - Акцент2 9 8 4" xfId="11721"/>
    <cellStyle name="40% - Акцент2 9 9" xfId="1619"/>
    <cellStyle name="40% - Акцент2 9 9 2" xfId="8419"/>
    <cellStyle name="40% - Акцент2 9 9 3" xfId="9740"/>
    <cellStyle name="40% - Акцент2 9 9 4" xfId="11720"/>
    <cellStyle name="40% — акцент3" xfId="24745" builtinId="39" customBuiltin="1"/>
    <cellStyle name="40% - Акцент3 10" xfId="1620"/>
    <cellStyle name="40% - Акцент3 10 10" xfId="1621"/>
    <cellStyle name="40% - Акцент3 10 10 2" xfId="8421"/>
    <cellStyle name="40% - Акцент3 10 10 3" xfId="9738"/>
    <cellStyle name="40% - Акцент3 10 10 4" xfId="11718"/>
    <cellStyle name="40% - Акцент3 10 11" xfId="8420"/>
    <cellStyle name="40% - Акцент3 10 12" xfId="9739"/>
    <cellStyle name="40% - Акцент3 10 13" xfId="11719"/>
    <cellStyle name="40% - Акцент3 10 2" xfId="1622"/>
    <cellStyle name="40% - Акцент3 10 2 2" xfId="8422"/>
    <cellStyle name="40% - Акцент3 10 2 3" xfId="9737"/>
    <cellStyle name="40% - Акцент3 10 2 4" xfId="11717"/>
    <cellStyle name="40% - Акцент3 10 3" xfId="1623"/>
    <cellStyle name="40% - Акцент3 10 3 2" xfId="8423"/>
    <cellStyle name="40% - Акцент3 10 3 3" xfId="9736"/>
    <cellStyle name="40% - Акцент3 10 3 4" xfId="11716"/>
    <cellStyle name="40% - Акцент3 10 4" xfId="1624"/>
    <cellStyle name="40% - Акцент3 10 4 2" xfId="8424"/>
    <cellStyle name="40% - Акцент3 10 4 3" xfId="9735"/>
    <cellStyle name="40% - Акцент3 10 4 4" xfId="11715"/>
    <cellStyle name="40% - Акцент3 10 5" xfId="1625"/>
    <cellStyle name="40% - Акцент3 10 5 2" xfId="8425"/>
    <cellStyle name="40% - Акцент3 10 5 3" xfId="9734"/>
    <cellStyle name="40% - Акцент3 10 5 4" xfId="11714"/>
    <cellStyle name="40% - Акцент3 10 6" xfId="1626"/>
    <cellStyle name="40% - Акцент3 10 6 2" xfId="8426"/>
    <cellStyle name="40% - Акцент3 10 6 3" xfId="9733"/>
    <cellStyle name="40% - Акцент3 10 6 4" xfId="11713"/>
    <cellStyle name="40% - Акцент3 10 7" xfId="1627"/>
    <cellStyle name="40% - Акцент3 10 7 2" xfId="8427"/>
    <cellStyle name="40% - Акцент3 10 7 3" xfId="9732"/>
    <cellStyle name="40% - Акцент3 10 7 4" xfId="11712"/>
    <cellStyle name="40% - Акцент3 10 8" xfId="1628"/>
    <cellStyle name="40% - Акцент3 10 8 2" xfId="8428"/>
    <cellStyle name="40% - Акцент3 10 8 3" xfId="9731"/>
    <cellStyle name="40% - Акцент3 10 8 4" xfId="11711"/>
    <cellStyle name="40% - Акцент3 10 9" xfId="1629"/>
    <cellStyle name="40% - Акцент3 10 9 2" xfId="8429"/>
    <cellStyle name="40% - Акцент3 10 9 3" xfId="9730"/>
    <cellStyle name="40% - Акцент3 10 9 4" xfId="11710"/>
    <cellStyle name="40% - Акцент3 11" xfId="1630"/>
    <cellStyle name="40% - Акцент3 11 10" xfId="1631"/>
    <cellStyle name="40% - Акцент3 11 10 2" xfId="8431"/>
    <cellStyle name="40% - Акцент3 11 10 3" xfId="9728"/>
    <cellStyle name="40% - Акцент3 11 10 4" xfId="11708"/>
    <cellStyle name="40% - Акцент3 11 11" xfId="8430"/>
    <cellStyle name="40% - Акцент3 11 12" xfId="9729"/>
    <cellStyle name="40% - Акцент3 11 13" xfId="11709"/>
    <cellStyle name="40% - Акцент3 11 2" xfId="1632"/>
    <cellStyle name="40% - Акцент3 11 2 2" xfId="8432"/>
    <cellStyle name="40% - Акцент3 11 2 3" xfId="9727"/>
    <cellStyle name="40% - Акцент3 11 2 4" xfId="11707"/>
    <cellStyle name="40% - Акцент3 11 3" xfId="1633"/>
    <cellStyle name="40% - Акцент3 11 3 2" xfId="8433"/>
    <cellStyle name="40% - Акцент3 11 3 3" xfId="9726"/>
    <cellStyle name="40% - Акцент3 11 3 4" xfId="11706"/>
    <cellStyle name="40% - Акцент3 11 4" xfId="1634"/>
    <cellStyle name="40% - Акцент3 11 4 2" xfId="8434"/>
    <cellStyle name="40% - Акцент3 11 4 3" xfId="9725"/>
    <cellStyle name="40% - Акцент3 11 4 4" xfId="11705"/>
    <cellStyle name="40% - Акцент3 11 5" xfId="1635"/>
    <cellStyle name="40% - Акцент3 11 5 2" xfId="8435"/>
    <cellStyle name="40% - Акцент3 11 5 3" xfId="9724"/>
    <cellStyle name="40% - Акцент3 11 5 4" xfId="11704"/>
    <cellStyle name="40% - Акцент3 11 6" xfId="1636"/>
    <cellStyle name="40% - Акцент3 11 6 2" xfId="8436"/>
    <cellStyle name="40% - Акцент3 11 6 3" xfId="9723"/>
    <cellStyle name="40% - Акцент3 11 6 4" xfId="11703"/>
    <cellStyle name="40% - Акцент3 11 7" xfId="1637"/>
    <cellStyle name="40% - Акцент3 11 7 2" xfId="8437"/>
    <cellStyle name="40% - Акцент3 11 7 3" xfId="9722"/>
    <cellStyle name="40% - Акцент3 11 7 4" xfId="11702"/>
    <cellStyle name="40% - Акцент3 11 8" xfId="1638"/>
    <cellStyle name="40% - Акцент3 11 8 2" xfId="8438"/>
    <cellStyle name="40% - Акцент3 11 8 3" xfId="9721"/>
    <cellStyle name="40% - Акцент3 11 8 4" xfId="11701"/>
    <cellStyle name="40% - Акцент3 11 9" xfId="1639"/>
    <cellStyle name="40% - Акцент3 11 9 2" xfId="8439"/>
    <cellStyle name="40% - Акцент3 11 9 3" xfId="9720"/>
    <cellStyle name="40% - Акцент3 11 9 4" xfId="11700"/>
    <cellStyle name="40% - Акцент3 12" xfId="1640"/>
    <cellStyle name="40% - Акцент3 12 10" xfId="1641"/>
    <cellStyle name="40% - Акцент3 12 10 2" xfId="8441"/>
    <cellStyle name="40% - Акцент3 12 10 3" xfId="9718"/>
    <cellStyle name="40% - Акцент3 12 10 4" xfId="11698"/>
    <cellStyle name="40% - Акцент3 12 11" xfId="8440"/>
    <cellStyle name="40% - Акцент3 12 12" xfId="9719"/>
    <cellStyle name="40% - Акцент3 12 13" xfId="11699"/>
    <cellStyle name="40% - Акцент3 12 2" xfId="1642"/>
    <cellStyle name="40% - Акцент3 12 2 2" xfId="8442"/>
    <cellStyle name="40% - Акцент3 12 2 3" xfId="9717"/>
    <cellStyle name="40% - Акцент3 12 2 4" xfId="11697"/>
    <cellStyle name="40% - Акцент3 12 3" xfId="1643"/>
    <cellStyle name="40% - Акцент3 12 3 2" xfId="8443"/>
    <cellStyle name="40% - Акцент3 12 3 3" xfId="9716"/>
    <cellStyle name="40% - Акцент3 12 3 4" xfId="11696"/>
    <cellStyle name="40% - Акцент3 12 4" xfId="1644"/>
    <cellStyle name="40% - Акцент3 12 4 2" xfId="8444"/>
    <cellStyle name="40% - Акцент3 12 4 3" xfId="9715"/>
    <cellStyle name="40% - Акцент3 12 4 4" xfId="11695"/>
    <cellStyle name="40% - Акцент3 12 5" xfId="1645"/>
    <cellStyle name="40% - Акцент3 12 5 2" xfId="8445"/>
    <cellStyle name="40% - Акцент3 12 5 3" xfId="9714"/>
    <cellStyle name="40% - Акцент3 12 5 4" xfId="11694"/>
    <cellStyle name="40% - Акцент3 12 6" xfId="1646"/>
    <cellStyle name="40% - Акцент3 12 6 2" xfId="8446"/>
    <cellStyle name="40% - Акцент3 12 6 3" xfId="9713"/>
    <cellStyle name="40% - Акцент3 12 6 4" xfId="11693"/>
    <cellStyle name="40% - Акцент3 12 7" xfId="1647"/>
    <cellStyle name="40% - Акцент3 12 7 2" xfId="8447"/>
    <cellStyle name="40% - Акцент3 12 7 3" xfId="9712"/>
    <cellStyle name="40% - Акцент3 12 7 4" xfId="11692"/>
    <cellStyle name="40% - Акцент3 12 8" xfId="1648"/>
    <cellStyle name="40% - Акцент3 12 8 2" xfId="8448"/>
    <cellStyle name="40% - Акцент3 12 8 3" xfId="9711"/>
    <cellStyle name="40% - Акцент3 12 8 4" xfId="11691"/>
    <cellStyle name="40% - Акцент3 12 9" xfId="1649"/>
    <cellStyle name="40% - Акцент3 12 9 2" xfId="8449"/>
    <cellStyle name="40% - Акцент3 12 9 3" xfId="9710"/>
    <cellStyle name="40% - Акцент3 12 9 4" xfId="11690"/>
    <cellStyle name="40% - Акцент3 13" xfId="1650"/>
    <cellStyle name="40% - Акцент3 13 10" xfId="1651"/>
    <cellStyle name="40% - Акцент3 13 10 2" xfId="8451"/>
    <cellStyle name="40% - Акцент3 13 10 3" xfId="9708"/>
    <cellStyle name="40% - Акцент3 13 10 4" xfId="11688"/>
    <cellStyle name="40% - Акцент3 13 11" xfId="8450"/>
    <cellStyle name="40% - Акцент3 13 12" xfId="9709"/>
    <cellStyle name="40% - Акцент3 13 13" xfId="11689"/>
    <cellStyle name="40% - Акцент3 13 2" xfId="1652"/>
    <cellStyle name="40% - Акцент3 13 2 2" xfId="8452"/>
    <cellStyle name="40% - Акцент3 13 2 3" xfId="9707"/>
    <cellStyle name="40% - Акцент3 13 2 4" xfId="11687"/>
    <cellStyle name="40% - Акцент3 13 3" xfId="1653"/>
    <cellStyle name="40% - Акцент3 13 3 2" xfId="8453"/>
    <cellStyle name="40% - Акцент3 13 3 3" xfId="9706"/>
    <cellStyle name="40% - Акцент3 13 3 4" xfId="11686"/>
    <cellStyle name="40% - Акцент3 13 4" xfId="1654"/>
    <cellStyle name="40% - Акцент3 13 4 2" xfId="8454"/>
    <cellStyle name="40% - Акцент3 13 4 3" xfId="9705"/>
    <cellStyle name="40% - Акцент3 13 4 4" xfId="11685"/>
    <cellStyle name="40% - Акцент3 13 5" xfId="1655"/>
    <cellStyle name="40% - Акцент3 13 5 2" xfId="8455"/>
    <cellStyle name="40% - Акцент3 13 5 3" xfId="9704"/>
    <cellStyle name="40% - Акцент3 13 5 4" xfId="11684"/>
    <cellStyle name="40% - Акцент3 13 6" xfId="1656"/>
    <cellStyle name="40% - Акцент3 13 6 2" xfId="8456"/>
    <cellStyle name="40% - Акцент3 13 6 3" xfId="9703"/>
    <cellStyle name="40% - Акцент3 13 6 4" xfId="11683"/>
    <cellStyle name="40% - Акцент3 13 7" xfId="1657"/>
    <cellStyle name="40% - Акцент3 13 7 2" xfId="8457"/>
    <cellStyle name="40% - Акцент3 13 7 3" xfId="9702"/>
    <cellStyle name="40% - Акцент3 13 7 4" xfId="11682"/>
    <cellStyle name="40% - Акцент3 13 8" xfId="1658"/>
    <cellStyle name="40% - Акцент3 13 8 2" xfId="8458"/>
    <cellStyle name="40% - Акцент3 13 8 3" xfId="9701"/>
    <cellStyle name="40% - Акцент3 13 8 4" xfId="11681"/>
    <cellStyle name="40% - Акцент3 13 9" xfId="1659"/>
    <cellStyle name="40% - Акцент3 13 9 2" xfId="8459"/>
    <cellStyle name="40% - Акцент3 13 9 3" xfId="9700"/>
    <cellStyle name="40% - Акцент3 13 9 4" xfId="11680"/>
    <cellStyle name="40% - Акцент3 14" xfId="1660"/>
    <cellStyle name="40% - Акцент3 14 10" xfId="1661"/>
    <cellStyle name="40% - Акцент3 14 10 2" xfId="8461"/>
    <cellStyle name="40% - Акцент3 14 10 3" xfId="9698"/>
    <cellStyle name="40% - Акцент3 14 10 4" xfId="11678"/>
    <cellStyle name="40% - Акцент3 14 11" xfId="8460"/>
    <cellStyle name="40% - Акцент3 14 12" xfId="9699"/>
    <cellStyle name="40% - Акцент3 14 13" xfId="11679"/>
    <cellStyle name="40% - Акцент3 14 2" xfId="1662"/>
    <cellStyle name="40% - Акцент3 14 2 2" xfId="8462"/>
    <cellStyle name="40% - Акцент3 14 2 3" xfId="9697"/>
    <cellStyle name="40% - Акцент3 14 2 4" xfId="11677"/>
    <cellStyle name="40% - Акцент3 14 3" xfId="1663"/>
    <cellStyle name="40% - Акцент3 14 3 2" xfId="8463"/>
    <cellStyle name="40% - Акцент3 14 3 3" xfId="9696"/>
    <cellStyle name="40% - Акцент3 14 3 4" xfId="11676"/>
    <cellStyle name="40% - Акцент3 14 4" xfId="1664"/>
    <cellStyle name="40% - Акцент3 14 4 2" xfId="8464"/>
    <cellStyle name="40% - Акцент3 14 4 3" xfId="9695"/>
    <cellStyle name="40% - Акцент3 14 4 4" xfId="11675"/>
    <cellStyle name="40% - Акцент3 14 5" xfId="1665"/>
    <cellStyle name="40% - Акцент3 14 5 2" xfId="8465"/>
    <cellStyle name="40% - Акцент3 14 5 3" xfId="9694"/>
    <cellStyle name="40% - Акцент3 14 5 4" xfId="11674"/>
    <cellStyle name="40% - Акцент3 14 6" xfId="1666"/>
    <cellStyle name="40% - Акцент3 14 6 2" xfId="8466"/>
    <cellStyle name="40% - Акцент3 14 6 3" xfId="9693"/>
    <cellStyle name="40% - Акцент3 14 6 4" xfId="11673"/>
    <cellStyle name="40% - Акцент3 14 7" xfId="1667"/>
    <cellStyle name="40% - Акцент3 14 7 2" xfId="8467"/>
    <cellStyle name="40% - Акцент3 14 7 3" xfId="9692"/>
    <cellStyle name="40% - Акцент3 14 7 4" xfId="11672"/>
    <cellStyle name="40% - Акцент3 14 8" xfId="1668"/>
    <cellStyle name="40% - Акцент3 14 8 2" xfId="8468"/>
    <cellStyle name="40% - Акцент3 14 8 3" xfId="9691"/>
    <cellStyle name="40% - Акцент3 14 8 4" xfId="11671"/>
    <cellStyle name="40% - Акцент3 14 9" xfId="1669"/>
    <cellStyle name="40% - Акцент3 14 9 2" xfId="8469"/>
    <cellStyle name="40% - Акцент3 14 9 3" xfId="9690"/>
    <cellStyle name="40% - Акцент3 14 9 4" xfId="11670"/>
    <cellStyle name="40% - Акцент3 15" xfId="1670"/>
    <cellStyle name="40% - Акцент3 15 10" xfId="9689"/>
    <cellStyle name="40% - Акцент3 15 11" xfId="11669"/>
    <cellStyle name="40% - Акцент3 15 2" xfId="1671"/>
    <cellStyle name="40% - Акцент3 15 2 2" xfId="8471"/>
    <cellStyle name="40% - Акцент3 15 2 3" xfId="9688"/>
    <cellStyle name="40% - Акцент3 15 2 4" xfId="11668"/>
    <cellStyle name="40% - Акцент3 15 3" xfId="1672"/>
    <cellStyle name="40% - Акцент3 15 3 2" xfId="8472"/>
    <cellStyle name="40% - Акцент3 15 3 3" xfId="9687"/>
    <cellStyle name="40% - Акцент3 15 3 4" xfId="11667"/>
    <cellStyle name="40% - Акцент3 15 4" xfId="1673"/>
    <cellStyle name="40% - Акцент3 15 4 2" xfId="8473"/>
    <cellStyle name="40% - Акцент3 15 4 3" xfId="9686"/>
    <cellStyle name="40% - Акцент3 15 4 4" xfId="11666"/>
    <cellStyle name="40% - Акцент3 15 5" xfId="1674"/>
    <cellStyle name="40% - Акцент3 15 5 2" xfId="8474"/>
    <cellStyle name="40% - Акцент3 15 5 3" xfId="9685"/>
    <cellStyle name="40% - Акцент3 15 5 4" xfId="11665"/>
    <cellStyle name="40% - Акцент3 15 6" xfId="1675"/>
    <cellStyle name="40% - Акцент3 15 6 2" xfId="8475"/>
    <cellStyle name="40% - Акцент3 15 6 3" xfId="9684"/>
    <cellStyle name="40% - Акцент3 15 6 4" xfId="11664"/>
    <cellStyle name="40% - Акцент3 15 7" xfId="1676"/>
    <cellStyle name="40% - Акцент3 15 7 2" xfId="8476"/>
    <cellStyle name="40% - Акцент3 15 7 3" xfId="9683"/>
    <cellStyle name="40% - Акцент3 15 7 4" xfId="11663"/>
    <cellStyle name="40% - Акцент3 15 8" xfId="1677"/>
    <cellStyle name="40% - Акцент3 15 8 2" xfId="8477"/>
    <cellStyle name="40% - Акцент3 15 8 3" xfId="9682"/>
    <cellStyle name="40% - Акцент3 15 8 4" xfId="11662"/>
    <cellStyle name="40% - Акцент3 15 9" xfId="8470"/>
    <cellStyle name="40% - Акцент3 16" xfId="1678"/>
    <cellStyle name="40% - Акцент3 16 10" xfId="9681"/>
    <cellStyle name="40% - Акцент3 16 11" xfId="11661"/>
    <cellStyle name="40% - Акцент3 16 2" xfId="1679"/>
    <cellStyle name="40% - Акцент3 16 2 2" xfId="8479"/>
    <cellStyle name="40% - Акцент3 16 2 3" xfId="9680"/>
    <cellStyle name="40% - Акцент3 16 2 4" xfId="11660"/>
    <cellStyle name="40% - Акцент3 16 3" xfId="1680"/>
    <cellStyle name="40% - Акцент3 16 3 2" xfId="8480"/>
    <cellStyle name="40% - Акцент3 16 3 3" xfId="9679"/>
    <cellStyle name="40% - Акцент3 16 3 4" xfId="11659"/>
    <cellStyle name="40% - Акцент3 16 4" xfId="1681"/>
    <cellStyle name="40% - Акцент3 16 4 2" xfId="8481"/>
    <cellStyle name="40% - Акцент3 16 4 3" xfId="9678"/>
    <cellStyle name="40% - Акцент3 16 4 4" xfId="11658"/>
    <cellStyle name="40% - Акцент3 16 5" xfId="1682"/>
    <cellStyle name="40% - Акцент3 16 5 2" xfId="8482"/>
    <cellStyle name="40% - Акцент3 16 5 3" xfId="9677"/>
    <cellStyle name="40% - Акцент3 16 5 4" xfId="11657"/>
    <cellStyle name="40% - Акцент3 16 6" xfId="1683"/>
    <cellStyle name="40% - Акцент3 16 6 2" xfId="8483"/>
    <cellStyle name="40% - Акцент3 16 6 3" xfId="9676"/>
    <cellStyle name="40% - Акцент3 16 6 4" xfId="11656"/>
    <cellStyle name="40% - Акцент3 16 7" xfId="1684"/>
    <cellStyle name="40% - Акцент3 16 7 2" xfId="8484"/>
    <cellStyle name="40% - Акцент3 16 7 3" xfId="9675"/>
    <cellStyle name="40% - Акцент3 16 7 4" xfId="11655"/>
    <cellStyle name="40% - Акцент3 16 8" xfId="1685"/>
    <cellStyle name="40% - Акцент3 16 8 2" xfId="8485"/>
    <cellStyle name="40% - Акцент3 16 8 3" xfId="9674"/>
    <cellStyle name="40% - Акцент3 16 8 4" xfId="11654"/>
    <cellStyle name="40% - Акцент3 16 9" xfId="8478"/>
    <cellStyle name="40% - Акцент3 17" xfId="1686"/>
    <cellStyle name="40% - Акцент3 17 2" xfId="1687"/>
    <cellStyle name="40% - Акцент3 17 2 2" xfId="8487"/>
    <cellStyle name="40% - Акцент3 17 2 3" xfId="9672"/>
    <cellStyle name="40% - Акцент3 17 2 4" xfId="11652"/>
    <cellStyle name="40% - Акцент3 17 3" xfId="1688"/>
    <cellStyle name="40% - Акцент3 17 3 2" xfId="8488"/>
    <cellStyle name="40% - Акцент3 17 3 3" xfId="9671"/>
    <cellStyle name="40% - Акцент3 17 3 4" xfId="11651"/>
    <cellStyle name="40% - Акцент3 17 4" xfId="1689"/>
    <cellStyle name="40% - Акцент3 17 4 2" xfId="8489"/>
    <cellStyle name="40% - Акцент3 17 4 3" xfId="9670"/>
    <cellStyle name="40% - Акцент3 17 4 4" xfId="11650"/>
    <cellStyle name="40% - Акцент3 17 5" xfId="1690"/>
    <cellStyle name="40% - Акцент3 17 5 2" xfId="8490"/>
    <cellStyle name="40% - Акцент3 17 5 3" xfId="9669"/>
    <cellStyle name="40% - Акцент3 17 5 4" xfId="11649"/>
    <cellStyle name="40% - Акцент3 17 6" xfId="8486"/>
    <cellStyle name="40% - Акцент3 17 7" xfId="9673"/>
    <cellStyle name="40% - Акцент3 17 8" xfId="11653"/>
    <cellStyle name="40% - Акцент3 18" xfId="1691"/>
    <cellStyle name="40% - Акцент3 18 2" xfId="1692"/>
    <cellStyle name="40% - Акцент3 18 2 2" xfId="8492"/>
    <cellStyle name="40% - Акцент3 18 2 3" xfId="9667"/>
    <cellStyle name="40% - Акцент3 18 2 4" xfId="11647"/>
    <cellStyle name="40% - Акцент3 18 3" xfId="1693"/>
    <cellStyle name="40% - Акцент3 18 3 2" xfId="8493"/>
    <cellStyle name="40% - Акцент3 18 3 3" xfId="9666"/>
    <cellStyle name="40% - Акцент3 18 3 4" xfId="11646"/>
    <cellStyle name="40% - Акцент3 18 4" xfId="1694"/>
    <cellStyle name="40% - Акцент3 18 4 2" xfId="8494"/>
    <cellStyle name="40% - Акцент3 18 4 3" xfId="9665"/>
    <cellStyle name="40% - Акцент3 18 4 4" xfId="11645"/>
    <cellStyle name="40% - Акцент3 18 5" xfId="1695"/>
    <cellStyle name="40% - Акцент3 18 5 2" xfId="8495"/>
    <cellStyle name="40% - Акцент3 18 5 3" xfId="9664"/>
    <cellStyle name="40% - Акцент3 18 5 4" xfId="11644"/>
    <cellStyle name="40% - Акцент3 18 6" xfId="8491"/>
    <cellStyle name="40% - Акцент3 18 7" xfId="9668"/>
    <cellStyle name="40% - Акцент3 18 8" xfId="11648"/>
    <cellStyle name="40% - Акцент3 19" xfId="1696"/>
    <cellStyle name="40% - Акцент3 19 2" xfId="1697"/>
    <cellStyle name="40% - Акцент3 19 2 2" xfId="8497"/>
    <cellStyle name="40% - Акцент3 19 2 3" xfId="9662"/>
    <cellStyle name="40% - Акцент3 19 2 4" xfId="11642"/>
    <cellStyle name="40% - Акцент3 19 3" xfId="1698"/>
    <cellStyle name="40% - Акцент3 19 3 2" xfId="8498"/>
    <cellStyle name="40% - Акцент3 19 3 3" xfId="9661"/>
    <cellStyle name="40% - Акцент3 19 3 4" xfId="11641"/>
    <cellStyle name="40% - Акцент3 19 4" xfId="1699"/>
    <cellStyle name="40% - Акцент3 19 4 2" xfId="8499"/>
    <cellStyle name="40% - Акцент3 19 4 3" xfId="9660"/>
    <cellStyle name="40% - Акцент3 19 4 4" xfId="11640"/>
    <cellStyle name="40% - Акцент3 19 5" xfId="1700"/>
    <cellStyle name="40% - Акцент3 19 5 2" xfId="8500"/>
    <cellStyle name="40% - Акцент3 19 5 3" xfId="9659"/>
    <cellStyle name="40% - Акцент3 19 5 4" xfId="11639"/>
    <cellStyle name="40% - Акцент3 19 6" xfId="8496"/>
    <cellStyle name="40% - Акцент3 19 7" xfId="9663"/>
    <cellStyle name="40% - Акцент3 19 8" xfId="11643"/>
    <cellStyle name="40% - Акцент3 2" xfId="1701"/>
    <cellStyle name="40% - Акцент3 2 10" xfId="1702"/>
    <cellStyle name="40% - Акцент3 2 10 2" xfId="8502"/>
    <cellStyle name="40% - Акцент3 2 10 3" xfId="9657"/>
    <cellStyle name="40% - Акцент3 2 10 4" xfId="11637"/>
    <cellStyle name="40% - Акцент3 2 11" xfId="8501"/>
    <cellStyle name="40% - Акцент3 2 12" xfId="9658"/>
    <cellStyle name="40% - Акцент3 2 13" xfId="11638"/>
    <cellStyle name="40% - Акцент3 2 2" xfId="1703"/>
    <cellStyle name="40% - Акцент3 2 2 2" xfId="8503"/>
    <cellStyle name="40% - Акцент3 2 2 3" xfId="9656"/>
    <cellStyle name="40% - Акцент3 2 2 4" xfId="11636"/>
    <cellStyle name="40% - Акцент3 2 3" xfId="1704"/>
    <cellStyle name="40% - Акцент3 2 3 2" xfId="8504"/>
    <cellStyle name="40% - Акцент3 2 3 3" xfId="9655"/>
    <cellStyle name="40% - Акцент3 2 3 4" xfId="11635"/>
    <cellStyle name="40% - Акцент3 2 4" xfId="1705"/>
    <cellStyle name="40% - Акцент3 2 4 2" xfId="8505"/>
    <cellStyle name="40% - Акцент3 2 4 3" xfId="9654"/>
    <cellStyle name="40% - Акцент3 2 4 4" xfId="11634"/>
    <cellStyle name="40% - Акцент3 2 5" xfId="1706"/>
    <cellStyle name="40% - Акцент3 2 5 2" xfId="8506"/>
    <cellStyle name="40% - Акцент3 2 5 3" xfId="9653"/>
    <cellStyle name="40% - Акцент3 2 5 4" xfId="11633"/>
    <cellStyle name="40% - Акцент3 2 6" xfId="1707"/>
    <cellStyle name="40% - Акцент3 2 6 2" xfId="8507"/>
    <cellStyle name="40% - Акцент3 2 6 3" xfId="9652"/>
    <cellStyle name="40% - Акцент3 2 6 4" xfId="11632"/>
    <cellStyle name="40% - Акцент3 2 7" xfId="1708"/>
    <cellStyle name="40% - Акцент3 2 7 2" xfId="8508"/>
    <cellStyle name="40% - Акцент3 2 7 3" xfId="9651"/>
    <cellStyle name="40% - Акцент3 2 7 4" xfId="11631"/>
    <cellStyle name="40% - Акцент3 2 8" xfId="1709"/>
    <cellStyle name="40% - Акцент3 2 8 2" xfId="8509"/>
    <cellStyle name="40% - Акцент3 2 8 3" xfId="9650"/>
    <cellStyle name="40% - Акцент3 2 8 4" xfId="11630"/>
    <cellStyle name="40% - Акцент3 2 9" xfId="1710"/>
    <cellStyle name="40% - Акцент3 2 9 2" xfId="8510"/>
    <cellStyle name="40% - Акцент3 2 9 3" xfId="9649"/>
    <cellStyle name="40% - Акцент3 2 9 4" xfId="11629"/>
    <cellStyle name="40% - Акцент3 20" xfId="1711"/>
    <cellStyle name="40% - Акцент3 20 2" xfId="8511"/>
    <cellStyle name="40% - Акцент3 20 3" xfId="9648"/>
    <cellStyle name="40% - Акцент3 20 4" xfId="11628"/>
    <cellStyle name="40% - Акцент3 21" xfId="1712"/>
    <cellStyle name="40% - Акцент3 21 2" xfId="8512"/>
    <cellStyle name="40% - Акцент3 21 3" xfId="9647"/>
    <cellStyle name="40% - Акцент3 21 4" xfId="11627"/>
    <cellStyle name="40% - Акцент3 22" xfId="1713"/>
    <cellStyle name="40% - Акцент3 22 2" xfId="8513"/>
    <cellStyle name="40% - Акцент3 22 3" xfId="9646"/>
    <cellStyle name="40% - Акцент3 22 4" xfId="11626"/>
    <cellStyle name="40% - Акцент3 23" xfId="1714"/>
    <cellStyle name="40% - Акцент3 23 2" xfId="8514"/>
    <cellStyle name="40% - Акцент3 23 3" xfId="9645"/>
    <cellStyle name="40% - Акцент3 23 4" xfId="11625"/>
    <cellStyle name="40% - Акцент3 24" xfId="14676"/>
    <cellStyle name="40% - Акцент3 3" xfId="1715"/>
    <cellStyle name="40% - Акцент3 3 10" xfId="1716"/>
    <cellStyle name="40% - Акцент3 3 10 2" xfId="8516"/>
    <cellStyle name="40% - Акцент3 3 10 3" xfId="9643"/>
    <cellStyle name="40% - Акцент3 3 10 4" xfId="11623"/>
    <cellStyle name="40% - Акцент3 3 11" xfId="8515"/>
    <cellStyle name="40% - Акцент3 3 12" xfId="9644"/>
    <cellStyle name="40% - Акцент3 3 13" xfId="11624"/>
    <cellStyle name="40% - Акцент3 3 2" xfId="1717"/>
    <cellStyle name="40% - Акцент3 3 2 2" xfId="8517"/>
    <cellStyle name="40% - Акцент3 3 2 3" xfId="9642"/>
    <cellStyle name="40% - Акцент3 3 2 4" xfId="11622"/>
    <cellStyle name="40% - Акцент3 3 3" xfId="1718"/>
    <cellStyle name="40% - Акцент3 3 3 2" xfId="8518"/>
    <cellStyle name="40% - Акцент3 3 3 3" xfId="9641"/>
    <cellStyle name="40% - Акцент3 3 3 4" xfId="11621"/>
    <cellStyle name="40% - Акцент3 3 4" xfId="1719"/>
    <cellStyle name="40% - Акцент3 3 4 2" xfId="8519"/>
    <cellStyle name="40% - Акцент3 3 4 3" xfId="9640"/>
    <cellStyle name="40% - Акцент3 3 4 4" xfId="11620"/>
    <cellStyle name="40% - Акцент3 3 5" xfId="1720"/>
    <cellStyle name="40% - Акцент3 3 5 2" xfId="8520"/>
    <cellStyle name="40% - Акцент3 3 5 3" xfId="9639"/>
    <cellStyle name="40% - Акцент3 3 5 4" xfId="11619"/>
    <cellStyle name="40% - Акцент3 3 6" xfId="1721"/>
    <cellStyle name="40% - Акцент3 3 6 2" xfId="8521"/>
    <cellStyle name="40% - Акцент3 3 6 3" xfId="9638"/>
    <cellStyle name="40% - Акцент3 3 6 4" xfId="11618"/>
    <cellStyle name="40% - Акцент3 3 7" xfId="1722"/>
    <cellStyle name="40% - Акцент3 3 7 2" xfId="8522"/>
    <cellStyle name="40% - Акцент3 3 7 3" xfId="9637"/>
    <cellStyle name="40% - Акцент3 3 7 4" xfId="11617"/>
    <cellStyle name="40% - Акцент3 3 8" xfId="1723"/>
    <cellStyle name="40% - Акцент3 3 8 2" xfId="8523"/>
    <cellStyle name="40% - Акцент3 3 8 3" xfId="9636"/>
    <cellStyle name="40% - Акцент3 3 8 4" xfId="11616"/>
    <cellStyle name="40% - Акцент3 3 9" xfId="1724"/>
    <cellStyle name="40% - Акцент3 3 9 2" xfId="8524"/>
    <cellStyle name="40% - Акцент3 3 9 3" xfId="9635"/>
    <cellStyle name="40% - Акцент3 3 9 4" xfId="11615"/>
    <cellStyle name="40% - Акцент3 4" xfId="1725"/>
    <cellStyle name="40% - Акцент3 4 10" xfId="1726"/>
    <cellStyle name="40% - Акцент3 4 10 2" xfId="8526"/>
    <cellStyle name="40% - Акцент3 4 10 3" xfId="9633"/>
    <cellStyle name="40% - Акцент3 4 10 4" xfId="11613"/>
    <cellStyle name="40% - Акцент3 4 11" xfId="8525"/>
    <cellStyle name="40% - Акцент3 4 12" xfId="9634"/>
    <cellStyle name="40% - Акцент3 4 13" xfId="11614"/>
    <cellStyle name="40% - Акцент3 4 2" xfId="1727"/>
    <cellStyle name="40% - Акцент3 4 2 2" xfId="8527"/>
    <cellStyle name="40% - Акцент3 4 2 3" xfId="9632"/>
    <cellStyle name="40% - Акцент3 4 2 4" xfId="11612"/>
    <cellStyle name="40% - Акцент3 4 3" xfId="1728"/>
    <cellStyle name="40% - Акцент3 4 3 2" xfId="8528"/>
    <cellStyle name="40% - Акцент3 4 3 3" xfId="9631"/>
    <cellStyle name="40% - Акцент3 4 3 4" xfId="11611"/>
    <cellStyle name="40% - Акцент3 4 4" xfId="1729"/>
    <cellStyle name="40% - Акцент3 4 4 2" xfId="8529"/>
    <cellStyle name="40% - Акцент3 4 4 3" xfId="9630"/>
    <cellStyle name="40% - Акцент3 4 4 4" xfId="11610"/>
    <cellStyle name="40% - Акцент3 4 5" xfId="1730"/>
    <cellStyle name="40% - Акцент3 4 5 2" xfId="8530"/>
    <cellStyle name="40% - Акцент3 4 5 3" xfId="9629"/>
    <cellStyle name="40% - Акцент3 4 5 4" xfId="11609"/>
    <cellStyle name="40% - Акцент3 4 6" xfId="1731"/>
    <cellStyle name="40% - Акцент3 4 6 2" xfId="8531"/>
    <cellStyle name="40% - Акцент3 4 6 3" xfId="9628"/>
    <cellStyle name="40% - Акцент3 4 6 4" xfId="11608"/>
    <cellStyle name="40% - Акцент3 4 7" xfId="1732"/>
    <cellStyle name="40% - Акцент3 4 7 2" xfId="8532"/>
    <cellStyle name="40% - Акцент3 4 7 3" xfId="9627"/>
    <cellStyle name="40% - Акцент3 4 7 4" xfId="11607"/>
    <cellStyle name="40% - Акцент3 4 8" xfId="1733"/>
    <cellStyle name="40% - Акцент3 4 8 2" xfId="8533"/>
    <cellStyle name="40% - Акцент3 4 8 3" xfId="9626"/>
    <cellStyle name="40% - Акцент3 4 8 4" xfId="11606"/>
    <cellStyle name="40% - Акцент3 4 9" xfId="1734"/>
    <cellStyle name="40% - Акцент3 4 9 2" xfId="8534"/>
    <cellStyle name="40% - Акцент3 4 9 3" xfId="9625"/>
    <cellStyle name="40% - Акцент3 4 9 4" xfId="11605"/>
    <cellStyle name="40% - Акцент3 5" xfId="1735"/>
    <cellStyle name="40% - Акцент3 5 10" xfId="1736"/>
    <cellStyle name="40% - Акцент3 5 10 2" xfId="8536"/>
    <cellStyle name="40% - Акцент3 5 10 3" xfId="9623"/>
    <cellStyle name="40% - Акцент3 5 10 4" xfId="11603"/>
    <cellStyle name="40% - Акцент3 5 11" xfId="8535"/>
    <cellStyle name="40% - Акцент3 5 12" xfId="9624"/>
    <cellStyle name="40% - Акцент3 5 13" xfId="11604"/>
    <cellStyle name="40% - Акцент3 5 2" xfId="1737"/>
    <cellStyle name="40% - Акцент3 5 2 2" xfId="8537"/>
    <cellStyle name="40% - Акцент3 5 2 3" xfId="9622"/>
    <cellStyle name="40% - Акцент3 5 2 4" xfId="11602"/>
    <cellStyle name="40% - Акцент3 5 3" xfId="1738"/>
    <cellStyle name="40% - Акцент3 5 3 2" xfId="8538"/>
    <cellStyle name="40% - Акцент3 5 3 3" xfId="9621"/>
    <cellStyle name="40% - Акцент3 5 3 4" xfId="11601"/>
    <cellStyle name="40% - Акцент3 5 4" xfId="1739"/>
    <cellStyle name="40% - Акцент3 5 4 2" xfId="8539"/>
    <cellStyle name="40% - Акцент3 5 4 3" xfId="9620"/>
    <cellStyle name="40% - Акцент3 5 4 4" xfId="11600"/>
    <cellStyle name="40% - Акцент3 5 5" xfId="1740"/>
    <cellStyle name="40% - Акцент3 5 5 2" xfId="8540"/>
    <cellStyle name="40% - Акцент3 5 5 3" xfId="9619"/>
    <cellStyle name="40% - Акцент3 5 5 4" xfId="11599"/>
    <cellStyle name="40% - Акцент3 5 6" xfId="1741"/>
    <cellStyle name="40% - Акцент3 5 6 2" xfId="8541"/>
    <cellStyle name="40% - Акцент3 5 6 3" xfId="9618"/>
    <cellStyle name="40% - Акцент3 5 6 4" xfId="11598"/>
    <cellStyle name="40% - Акцент3 5 7" xfId="1742"/>
    <cellStyle name="40% - Акцент3 5 7 2" xfId="8542"/>
    <cellStyle name="40% - Акцент3 5 7 3" xfId="9617"/>
    <cellStyle name="40% - Акцент3 5 7 4" xfId="11597"/>
    <cellStyle name="40% - Акцент3 5 8" xfId="1743"/>
    <cellStyle name="40% - Акцент3 5 8 2" xfId="8543"/>
    <cellStyle name="40% - Акцент3 5 8 3" xfId="9616"/>
    <cellStyle name="40% - Акцент3 5 8 4" xfId="11596"/>
    <cellStyle name="40% - Акцент3 5 9" xfId="1744"/>
    <cellStyle name="40% - Акцент3 5 9 2" xfId="8544"/>
    <cellStyle name="40% - Акцент3 5 9 3" xfId="9615"/>
    <cellStyle name="40% - Акцент3 5 9 4" xfId="11595"/>
    <cellStyle name="40% - Акцент3 6" xfId="1745"/>
    <cellStyle name="40% - Акцент3 6 10" xfId="1746"/>
    <cellStyle name="40% - Акцент3 6 10 2" xfId="8546"/>
    <cellStyle name="40% - Акцент3 6 10 3" xfId="9613"/>
    <cellStyle name="40% - Акцент3 6 10 4" xfId="11593"/>
    <cellStyle name="40% - Акцент3 6 11" xfId="8545"/>
    <cellStyle name="40% - Акцент3 6 12" xfId="9614"/>
    <cellStyle name="40% - Акцент3 6 13" xfId="11594"/>
    <cellStyle name="40% - Акцент3 6 2" xfId="1747"/>
    <cellStyle name="40% - Акцент3 6 2 2" xfId="8547"/>
    <cellStyle name="40% - Акцент3 6 2 3" xfId="9612"/>
    <cellStyle name="40% - Акцент3 6 2 4" xfId="11592"/>
    <cellStyle name="40% - Акцент3 6 3" xfId="1748"/>
    <cellStyle name="40% - Акцент3 6 3 2" xfId="8548"/>
    <cellStyle name="40% - Акцент3 6 3 3" xfId="9611"/>
    <cellStyle name="40% - Акцент3 6 3 4" xfId="11591"/>
    <cellStyle name="40% - Акцент3 6 4" xfId="1749"/>
    <cellStyle name="40% - Акцент3 6 4 2" xfId="8549"/>
    <cellStyle name="40% - Акцент3 6 4 3" xfId="9610"/>
    <cellStyle name="40% - Акцент3 6 4 4" xfId="11590"/>
    <cellStyle name="40% - Акцент3 6 5" xfId="1750"/>
    <cellStyle name="40% - Акцент3 6 5 2" xfId="8550"/>
    <cellStyle name="40% - Акцент3 6 5 3" xfId="9609"/>
    <cellStyle name="40% - Акцент3 6 5 4" xfId="11589"/>
    <cellStyle name="40% - Акцент3 6 6" xfId="1751"/>
    <cellStyle name="40% - Акцент3 6 6 2" xfId="8551"/>
    <cellStyle name="40% - Акцент3 6 6 3" xfId="9608"/>
    <cellStyle name="40% - Акцент3 6 6 4" xfId="11588"/>
    <cellStyle name="40% - Акцент3 6 7" xfId="1752"/>
    <cellStyle name="40% - Акцент3 6 7 2" xfId="8552"/>
    <cellStyle name="40% - Акцент3 6 7 3" xfId="9607"/>
    <cellStyle name="40% - Акцент3 6 7 4" xfId="11587"/>
    <cellStyle name="40% - Акцент3 6 8" xfId="1753"/>
    <cellStyle name="40% - Акцент3 6 8 2" xfId="8553"/>
    <cellStyle name="40% - Акцент3 6 8 3" xfId="9606"/>
    <cellStyle name="40% - Акцент3 6 8 4" xfId="11586"/>
    <cellStyle name="40% - Акцент3 6 9" xfId="1754"/>
    <cellStyle name="40% - Акцент3 6 9 2" xfId="8554"/>
    <cellStyle name="40% - Акцент3 6 9 3" xfId="9605"/>
    <cellStyle name="40% - Акцент3 6 9 4" xfId="11585"/>
    <cellStyle name="40% - Акцент3 7" xfId="1755"/>
    <cellStyle name="40% - Акцент3 7 10" xfId="1756"/>
    <cellStyle name="40% - Акцент3 7 10 2" xfId="8556"/>
    <cellStyle name="40% - Акцент3 7 10 3" xfId="9603"/>
    <cellStyle name="40% - Акцент3 7 10 4" xfId="11583"/>
    <cellStyle name="40% - Акцент3 7 11" xfId="8555"/>
    <cellStyle name="40% - Акцент3 7 12" xfId="9604"/>
    <cellStyle name="40% - Акцент3 7 13" xfId="11584"/>
    <cellStyle name="40% - Акцент3 7 2" xfId="1757"/>
    <cellStyle name="40% - Акцент3 7 2 2" xfId="8557"/>
    <cellStyle name="40% - Акцент3 7 2 3" xfId="9602"/>
    <cellStyle name="40% - Акцент3 7 2 4" xfId="11582"/>
    <cellStyle name="40% - Акцент3 7 3" xfId="1758"/>
    <cellStyle name="40% - Акцент3 7 3 2" xfId="8558"/>
    <cellStyle name="40% - Акцент3 7 3 3" xfId="9601"/>
    <cellStyle name="40% - Акцент3 7 3 4" xfId="11581"/>
    <cellStyle name="40% - Акцент3 7 4" xfId="1759"/>
    <cellStyle name="40% - Акцент3 7 4 2" xfId="8559"/>
    <cellStyle name="40% - Акцент3 7 4 3" xfId="9600"/>
    <cellStyle name="40% - Акцент3 7 4 4" xfId="11580"/>
    <cellStyle name="40% - Акцент3 7 5" xfId="1760"/>
    <cellStyle name="40% - Акцент3 7 5 2" xfId="8560"/>
    <cellStyle name="40% - Акцент3 7 5 3" xfId="9599"/>
    <cellStyle name="40% - Акцент3 7 5 4" xfId="11579"/>
    <cellStyle name="40% - Акцент3 7 6" xfId="1761"/>
    <cellStyle name="40% - Акцент3 7 6 2" xfId="8561"/>
    <cellStyle name="40% - Акцент3 7 6 3" xfId="9598"/>
    <cellStyle name="40% - Акцент3 7 6 4" xfId="11578"/>
    <cellStyle name="40% - Акцент3 7 7" xfId="1762"/>
    <cellStyle name="40% - Акцент3 7 7 2" xfId="8562"/>
    <cellStyle name="40% - Акцент3 7 7 3" xfId="9597"/>
    <cellStyle name="40% - Акцент3 7 7 4" xfId="11577"/>
    <cellStyle name="40% - Акцент3 7 8" xfId="1763"/>
    <cellStyle name="40% - Акцент3 7 8 2" xfId="8563"/>
    <cellStyle name="40% - Акцент3 7 8 3" xfId="9596"/>
    <cellStyle name="40% - Акцент3 7 8 4" xfId="11576"/>
    <cellStyle name="40% - Акцент3 7 9" xfId="1764"/>
    <cellStyle name="40% - Акцент3 7 9 2" xfId="8564"/>
    <cellStyle name="40% - Акцент3 7 9 3" xfId="9595"/>
    <cellStyle name="40% - Акцент3 7 9 4" xfId="11575"/>
    <cellStyle name="40% - Акцент3 8" xfId="1765"/>
    <cellStyle name="40% - Акцент3 8 10" xfId="1766"/>
    <cellStyle name="40% - Акцент3 8 10 2" xfId="8566"/>
    <cellStyle name="40% - Акцент3 8 10 3" xfId="9593"/>
    <cellStyle name="40% - Акцент3 8 10 4" xfId="11573"/>
    <cellStyle name="40% - Акцент3 8 11" xfId="8565"/>
    <cellStyle name="40% - Акцент3 8 12" xfId="9594"/>
    <cellStyle name="40% - Акцент3 8 13" xfId="11574"/>
    <cellStyle name="40% - Акцент3 8 2" xfId="1767"/>
    <cellStyle name="40% - Акцент3 8 2 2" xfId="8567"/>
    <cellStyle name="40% - Акцент3 8 2 3" xfId="9592"/>
    <cellStyle name="40% - Акцент3 8 2 4" xfId="11572"/>
    <cellStyle name="40% - Акцент3 8 3" xfId="1768"/>
    <cellStyle name="40% - Акцент3 8 3 2" xfId="8568"/>
    <cellStyle name="40% - Акцент3 8 3 3" xfId="9591"/>
    <cellStyle name="40% - Акцент3 8 3 4" xfId="11571"/>
    <cellStyle name="40% - Акцент3 8 4" xfId="1769"/>
    <cellStyle name="40% - Акцент3 8 4 2" xfId="8569"/>
    <cellStyle name="40% - Акцент3 8 4 3" xfId="9590"/>
    <cellStyle name="40% - Акцент3 8 4 4" xfId="11570"/>
    <cellStyle name="40% - Акцент3 8 5" xfId="1770"/>
    <cellStyle name="40% - Акцент3 8 5 2" xfId="8570"/>
    <cellStyle name="40% - Акцент3 8 5 3" xfId="9589"/>
    <cellStyle name="40% - Акцент3 8 5 4" xfId="11569"/>
    <cellStyle name="40% - Акцент3 8 6" xfId="1771"/>
    <cellStyle name="40% - Акцент3 8 6 2" xfId="8571"/>
    <cellStyle name="40% - Акцент3 8 6 3" xfId="9588"/>
    <cellStyle name="40% - Акцент3 8 6 4" xfId="11568"/>
    <cellStyle name="40% - Акцент3 8 7" xfId="1772"/>
    <cellStyle name="40% - Акцент3 8 7 2" xfId="8572"/>
    <cellStyle name="40% - Акцент3 8 7 3" xfId="9587"/>
    <cellStyle name="40% - Акцент3 8 7 4" xfId="11567"/>
    <cellStyle name="40% - Акцент3 8 8" xfId="1773"/>
    <cellStyle name="40% - Акцент3 8 8 2" xfId="8573"/>
    <cellStyle name="40% - Акцент3 8 8 3" xfId="9586"/>
    <cellStyle name="40% - Акцент3 8 8 4" xfId="11566"/>
    <cellStyle name="40% - Акцент3 8 9" xfId="1774"/>
    <cellStyle name="40% - Акцент3 8 9 2" xfId="8574"/>
    <cellStyle name="40% - Акцент3 8 9 3" xfId="9585"/>
    <cellStyle name="40% - Акцент3 8 9 4" xfId="11565"/>
    <cellStyle name="40% - Акцент3 9" xfId="1775"/>
    <cellStyle name="40% - Акцент3 9 10" xfId="1776"/>
    <cellStyle name="40% - Акцент3 9 10 2" xfId="8576"/>
    <cellStyle name="40% - Акцент3 9 10 3" xfId="9583"/>
    <cellStyle name="40% - Акцент3 9 10 4" xfId="11563"/>
    <cellStyle name="40% - Акцент3 9 11" xfId="8575"/>
    <cellStyle name="40% - Акцент3 9 12" xfId="9584"/>
    <cellStyle name="40% - Акцент3 9 13" xfId="11564"/>
    <cellStyle name="40% - Акцент3 9 2" xfId="1777"/>
    <cellStyle name="40% - Акцент3 9 2 2" xfId="8577"/>
    <cellStyle name="40% - Акцент3 9 2 3" xfId="9582"/>
    <cellStyle name="40% - Акцент3 9 2 4" xfId="11562"/>
    <cellStyle name="40% - Акцент3 9 3" xfId="1778"/>
    <cellStyle name="40% - Акцент3 9 3 2" xfId="8578"/>
    <cellStyle name="40% - Акцент3 9 3 3" xfId="9581"/>
    <cellStyle name="40% - Акцент3 9 3 4" xfId="11561"/>
    <cellStyle name="40% - Акцент3 9 4" xfId="1779"/>
    <cellStyle name="40% - Акцент3 9 4 2" xfId="8579"/>
    <cellStyle name="40% - Акцент3 9 4 3" xfId="9580"/>
    <cellStyle name="40% - Акцент3 9 4 4" xfId="11560"/>
    <cellStyle name="40% - Акцент3 9 5" xfId="1780"/>
    <cellStyle name="40% - Акцент3 9 5 2" xfId="8580"/>
    <cellStyle name="40% - Акцент3 9 5 3" xfId="9579"/>
    <cellStyle name="40% - Акцент3 9 5 4" xfId="11559"/>
    <cellStyle name="40% - Акцент3 9 6" xfId="1781"/>
    <cellStyle name="40% - Акцент3 9 6 2" xfId="8581"/>
    <cellStyle name="40% - Акцент3 9 6 3" xfId="9578"/>
    <cellStyle name="40% - Акцент3 9 6 4" xfId="11558"/>
    <cellStyle name="40% - Акцент3 9 7" xfId="1782"/>
    <cellStyle name="40% - Акцент3 9 7 2" xfId="8582"/>
    <cellStyle name="40% - Акцент3 9 7 3" xfId="9577"/>
    <cellStyle name="40% - Акцент3 9 7 4" xfId="11557"/>
    <cellStyle name="40% - Акцент3 9 8" xfId="1783"/>
    <cellStyle name="40% - Акцент3 9 8 2" xfId="8583"/>
    <cellStyle name="40% - Акцент3 9 8 3" xfId="9576"/>
    <cellStyle name="40% - Акцент3 9 8 4" xfId="11556"/>
    <cellStyle name="40% - Акцент3 9 9" xfId="1784"/>
    <cellStyle name="40% - Акцент3 9 9 2" xfId="8584"/>
    <cellStyle name="40% - Акцент3 9 9 3" xfId="9575"/>
    <cellStyle name="40% - Акцент3 9 9 4" xfId="11555"/>
    <cellStyle name="40% — акцент4" xfId="24749" builtinId="43" customBuiltin="1"/>
    <cellStyle name="40% - Акцент4 10" xfId="1785"/>
    <cellStyle name="40% - Акцент4 10 10" xfId="1786"/>
    <cellStyle name="40% - Акцент4 10 10 2" xfId="8586"/>
    <cellStyle name="40% - Акцент4 10 10 3" xfId="9573"/>
    <cellStyle name="40% - Акцент4 10 10 4" xfId="11553"/>
    <cellStyle name="40% - Акцент4 10 11" xfId="8585"/>
    <cellStyle name="40% - Акцент4 10 12" xfId="9574"/>
    <cellStyle name="40% - Акцент4 10 13" xfId="11554"/>
    <cellStyle name="40% - Акцент4 10 2" xfId="1787"/>
    <cellStyle name="40% - Акцент4 10 2 2" xfId="8587"/>
    <cellStyle name="40% - Акцент4 10 2 3" xfId="9572"/>
    <cellStyle name="40% - Акцент4 10 2 4" xfId="11552"/>
    <cellStyle name="40% - Акцент4 10 3" xfId="1788"/>
    <cellStyle name="40% - Акцент4 10 3 2" xfId="8588"/>
    <cellStyle name="40% - Акцент4 10 3 3" xfId="9571"/>
    <cellStyle name="40% - Акцент4 10 3 4" xfId="11551"/>
    <cellStyle name="40% - Акцент4 10 4" xfId="1789"/>
    <cellStyle name="40% - Акцент4 10 4 2" xfId="8589"/>
    <cellStyle name="40% - Акцент4 10 4 3" xfId="9570"/>
    <cellStyle name="40% - Акцент4 10 4 4" xfId="11550"/>
    <cellStyle name="40% - Акцент4 10 5" xfId="1790"/>
    <cellStyle name="40% - Акцент4 10 5 2" xfId="8590"/>
    <cellStyle name="40% - Акцент4 10 5 3" xfId="9569"/>
    <cellStyle name="40% - Акцент4 10 5 4" xfId="11549"/>
    <cellStyle name="40% - Акцент4 10 6" xfId="1791"/>
    <cellStyle name="40% - Акцент4 10 6 2" xfId="8591"/>
    <cellStyle name="40% - Акцент4 10 6 3" xfId="9568"/>
    <cellStyle name="40% - Акцент4 10 6 4" xfId="11548"/>
    <cellStyle name="40% - Акцент4 10 7" xfId="1792"/>
    <cellStyle name="40% - Акцент4 10 7 2" xfId="8592"/>
    <cellStyle name="40% - Акцент4 10 7 3" xfId="9567"/>
    <cellStyle name="40% - Акцент4 10 7 4" xfId="11547"/>
    <cellStyle name="40% - Акцент4 10 8" xfId="1793"/>
    <cellStyle name="40% - Акцент4 10 8 2" xfId="8593"/>
    <cellStyle name="40% - Акцент4 10 8 3" xfId="9566"/>
    <cellStyle name="40% - Акцент4 10 8 4" xfId="11546"/>
    <cellStyle name="40% - Акцент4 10 9" xfId="1794"/>
    <cellStyle name="40% - Акцент4 10 9 2" xfId="8594"/>
    <cellStyle name="40% - Акцент4 10 9 3" xfId="9565"/>
    <cellStyle name="40% - Акцент4 10 9 4" xfId="11545"/>
    <cellStyle name="40% - Акцент4 11" xfId="1795"/>
    <cellStyle name="40% - Акцент4 11 10" xfId="1796"/>
    <cellStyle name="40% - Акцент4 11 10 2" xfId="8596"/>
    <cellStyle name="40% - Акцент4 11 10 3" xfId="9563"/>
    <cellStyle name="40% - Акцент4 11 10 4" xfId="11543"/>
    <cellStyle name="40% - Акцент4 11 11" xfId="8595"/>
    <cellStyle name="40% - Акцент4 11 12" xfId="9564"/>
    <cellStyle name="40% - Акцент4 11 13" xfId="11544"/>
    <cellStyle name="40% - Акцент4 11 2" xfId="1797"/>
    <cellStyle name="40% - Акцент4 11 2 2" xfId="8597"/>
    <cellStyle name="40% - Акцент4 11 2 3" xfId="9562"/>
    <cellStyle name="40% - Акцент4 11 2 4" xfId="11542"/>
    <cellStyle name="40% - Акцент4 11 3" xfId="1798"/>
    <cellStyle name="40% - Акцент4 11 3 2" xfId="8598"/>
    <cellStyle name="40% - Акцент4 11 3 3" xfId="9561"/>
    <cellStyle name="40% - Акцент4 11 3 4" xfId="11541"/>
    <cellStyle name="40% - Акцент4 11 4" xfId="1799"/>
    <cellStyle name="40% - Акцент4 11 4 2" xfId="8599"/>
    <cellStyle name="40% - Акцент4 11 4 3" xfId="9560"/>
    <cellStyle name="40% - Акцент4 11 4 4" xfId="11540"/>
    <cellStyle name="40% - Акцент4 11 5" xfId="1800"/>
    <cellStyle name="40% - Акцент4 11 5 2" xfId="8600"/>
    <cellStyle name="40% - Акцент4 11 5 3" xfId="9559"/>
    <cellStyle name="40% - Акцент4 11 5 4" xfId="11539"/>
    <cellStyle name="40% - Акцент4 11 6" xfId="1801"/>
    <cellStyle name="40% - Акцент4 11 6 2" xfId="8601"/>
    <cellStyle name="40% - Акцент4 11 6 3" xfId="9558"/>
    <cellStyle name="40% - Акцент4 11 6 4" xfId="11538"/>
    <cellStyle name="40% - Акцент4 11 7" xfId="1802"/>
    <cellStyle name="40% - Акцент4 11 7 2" xfId="8602"/>
    <cellStyle name="40% - Акцент4 11 7 3" xfId="9557"/>
    <cellStyle name="40% - Акцент4 11 7 4" xfId="11537"/>
    <cellStyle name="40% - Акцент4 11 8" xfId="1803"/>
    <cellStyle name="40% - Акцент4 11 8 2" xfId="8603"/>
    <cellStyle name="40% - Акцент4 11 8 3" xfId="9556"/>
    <cellStyle name="40% - Акцент4 11 8 4" xfId="11536"/>
    <cellStyle name="40% - Акцент4 11 9" xfId="1804"/>
    <cellStyle name="40% - Акцент4 11 9 2" xfId="8604"/>
    <cellStyle name="40% - Акцент4 11 9 3" xfId="9555"/>
    <cellStyle name="40% - Акцент4 11 9 4" xfId="11535"/>
    <cellStyle name="40% - Акцент4 12" xfId="1805"/>
    <cellStyle name="40% - Акцент4 12 10" xfId="1806"/>
    <cellStyle name="40% - Акцент4 12 10 2" xfId="8606"/>
    <cellStyle name="40% - Акцент4 12 10 3" xfId="9553"/>
    <cellStyle name="40% - Акцент4 12 10 4" xfId="11533"/>
    <cellStyle name="40% - Акцент4 12 11" xfId="8605"/>
    <cellStyle name="40% - Акцент4 12 12" xfId="9554"/>
    <cellStyle name="40% - Акцент4 12 13" xfId="11534"/>
    <cellStyle name="40% - Акцент4 12 2" xfId="1807"/>
    <cellStyle name="40% - Акцент4 12 2 2" xfId="8607"/>
    <cellStyle name="40% - Акцент4 12 2 3" xfId="9552"/>
    <cellStyle name="40% - Акцент4 12 2 4" xfId="11532"/>
    <cellStyle name="40% - Акцент4 12 3" xfId="1808"/>
    <cellStyle name="40% - Акцент4 12 3 2" xfId="8608"/>
    <cellStyle name="40% - Акцент4 12 3 3" xfId="9551"/>
    <cellStyle name="40% - Акцент4 12 3 4" xfId="11531"/>
    <cellStyle name="40% - Акцент4 12 4" xfId="1809"/>
    <cellStyle name="40% - Акцент4 12 4 2" xfId="8609"/>
    <cellStyle name="40% - Акцент4 12 4 3" xfId="9550"/>
    <cellStyle name="40% - Акцент4 12 4 4" xfId="11530"/>
    <cellStyle name="40% - Акцент4 12 5" xfId="1810"/>
    <cellStyle name="40% - Акцент4 12 5 2" xfId="8610"/>
    <cellStyle name="40% - Акцент4 12 5 3" xfId="9549"/>
    <cellStyle name="40% - Акцент4 12 5 4" xfId="11529"/>
    <cellStyle name="40% - Акцент4 12 6" xfId="1811"/>
    <cellStyle name="40% - Акцент4 12 6 2" xfId="8611"/>
    <cellStyle name="40% - Акцент4 12 6 3" xfId="9548"/>
    <cellStyle name="40% - Акцент4 12 6 4" xfId="11528"/>
    <cellStyle name="40% - Акцент4 12 7" xfId="1812"/>
    <cellStyle name="40% - Акцент4 12 7 2" xfId="8612"/>
    <cellStyle name="40% - Акцент4 12 7 3" xfId="9547"/>
    <cellStyle name="40% - Акцент4 12 7 4" xfId="11527"/>
    <cellStyle name="40% - Акцент4 12 8" xfId="1813"/>
    <cellStyle name="40% - Акцент4 12 8 2" xfId="8613"/>
    <cellStyle name="40% - Акцент4 12 8 3" xfId="9546"/>
    <cellStyle name="40% - Акцент4 12 8 4" xfId="11526"/>
    <cellStyle name="40% - Акцент4 12 9" xfId="1814"/>
    <cellStyle name="40% - Акцент4 12 9 2" xfId="8614"/>
    <cellStyle name="40% - Акцент4 12 9 3" xfId="9545"/>
    <cellStyle name="40% - Акцент4 12 9 4" xfId="11525"/>
    <cellStyle name="40% - Акцент4 13" xfId="1815"/>
    <cellStyle name="40% - Акцент4 13 10" xfId="1816"/>
    <cellStyle name="40% - Акцент4 13 10 2" xfId="8616"/>
    <cellStyle name="40% - Акцент4 13 10 3" xfId="9543"/>
    <cellStyle name="40% - Акцент4 13 10 4" xfId="11523"/>
    <cellStyle name="40% - Акцент4 13 11" xfId="8615"/>
    <cellStyle name="40% - Акцент4 13 12" xfId="9544"/>
    <cellStyle name="40% - Акцент4 13 13" xfId="11524"/>
    <cellStyle name="40% - Акцент4 13 2" xfId="1817"/>
    <cellStyle name="40% - Акцент4 13 2 2" xfId="8617"/>
    <cellStyle name="40% - Акцент4 13 2 3" xfId="9542"/>
    <cellStyle name="40% - Акцент4 13 2 4" xfId="11522"/>
    <cellStyle name="40% - Акцент4 13 3" xfId="1818"/>
    <cellStyle name="40% - Акцент4 13 3 2" xfId="8618"/>
    <cellStyle name="40% - Акцент4 13 3 3" xfId="9541"/>
    <cellStyle name="40% - Акцент4 13 3 4" xfId="11521"/>
    <cellStyle name="40% - Акцент4 13 4" xfId="1819"/>
    <cellStyle name="40% - Акцент4 13 4 2" xfId="8619"/>
    <cellStyle name="40% - Акцент4 13 4 3" xfId="9540"/>
    <cellStyle name="40% - Акцент4 13 4 4" xfId="11520"/>
    <cellStyle name="40% - Акцент4 13 5" xfId="1820"/>
    <cellStyle name="40% - Акцент4 13 5 2" xfId="8620"/>
    <cellStyle name="40% - Акцент4 13 5 3" xfId="9539"/>
    <cellStyle name="40% - Акцент4 13 5 4" xfId="11519"/>
    <cellStyle name="40% - Акцент4 13 6" xfId="1821"/>
    <cellStyle name="40% - Акцент4 13 6 2" xfId="8621"/>
    <cellStyle name="40% - Акцент4 13 6 3" xfId="9538"/>
    <cellStyle name="40% - Акцент4 13 6 4" xfId="11518"/>
    <cellStyle name="40% - Акцент4 13 7" xfId="1822"/>
    <cellStyle name="40% - Акцент4 13 7 2" xfId="8622"/>
    <cellStyle name="40% - Акцент4 13 7 3" xfId="9537"/>
    <cellStyle name="40% - Акцент4 13 7 4" xfId="11517"/>
    <cellStyle name="40% - Акцент4 13 8" xfId="1823"/>
    <cellStyle name="40% - Акцент4 13 8 2" xfId="8623"/>
    <cellStyle name="40% - Акцент4 13 8 3" xfId="9536"/>
    <cellStyle name="40% - Акцент4 13 8 4" xfId="11516"/>
    <cellStyle name="40% - Акцент4 13 9" xfId="1824"/>
    <cellStyle name="40% - Акцент4 13 9 2" xfId="8624"/>
    <cellStyle name="40% - Акцент4 13 9 3" xfId="9535"/>
    <cellStyle name="40% - Акцент4 13 9 4" xfId="11515"/>
    <cellStyle name="40% - Акцент4 14" xfId="1825"/>
    <cellStyle name="40% - Акцент4 14 10" xfId="1826"/>
    <cellStyle name="40% - Акцент4 14 10 2" xfId="8626"/>
    <cellStyle name="40% - Акцент4 14 10 3" xfId="9533"/>
    <cellStyle name="40% - Акцент4 14 10 4" xfId="11513"/>
    <cellStyle name="40% - Акцент4 14 11" xfId="8625"/>
    <cellStyle name="40% - Акцент4 14 12" xfId="9534"/>
    <cellStyle name="40% - Акцент4 14 13" xfId="11514"/>
    <cellStyle name="40% - Акцент4 14 2" xfId="1827"/>
    <cellStyle name="40% - Акцент4 14 2 2" xfId="8627"/>
    <cellStyle name="40% - Акцент4 14 2 3" xfId="9532"/>
    <cellStyle name="40% - Акцент4 14 2 4" xfId="11512"/>
    <cellStyle name="40% - Акцент4 14 3" xfId="1828"/>
    <cellStyle name="40% - Акцент4 14 3 2" xfId="8628"/>
    <cellStyle name="40% - Акцент4 14 3 3" xfId="9531"/>
    <cellStyle name="40% - Акцент4 14 3 4" xfId="11511"/>
    <cellStyle name="40% - Акцент4 14 4" xfId="1829"/>
    <cellStyle name="40% - Акцент4 14 4 2" xfId="8629"/>
    <cellStyle name="40% - Акцент4 14 4 3" xfId="9530"/>
    <cellStyle name="40% - Акцент4 14 4 4" xfId="11510"/>
    <cellStyle name="40% - Акцент4 14 5" xfId="1830"/>
    <cellStyle name="40% - Акцент4 14 5 2" xfId="8630"/>
    <cellStyle name="40% - Акцент4 14 5 3" xfId="9529"/>
    <cellStyle name="40% - Акцент4 14 5 4" xfId="11509"/>
    <cellStyle name="40% - Акцент4 14 6" xfId="1831"/>
    <cellStyle name="40% - Акцент4 14 6 2" xfId="8631"/>
    <cellStyle name="40% - Акцент4 14 6 3" xfId="9528"/>
    <cellStyle name="40% - Акцент4 14 6 4" xfId="11508"/>
    <cellStyle name="40% - Акцент4 14 7" xfId="1832"/>
    <cellStyle name="40% - Акцент4 14 7 2" xfId="8632"/>
    <cellStyle name="40% - Акцент4 14 7 3" xfId="9527"/>
    <cellStyle name="40% - Акцент4 14 7 4" xfId="11507"/>
    <cellStyle name="40% - Акцент4 14 8" xfId="1833"/>
    <cellStyle name="40% - Акцент4 14 8 2" xfId="8633"/>
    <cellStyle name="40% - Акцент4 14 8 3" xfId="9526"/>
    <cellStyle name="40% - Акцент4 14 8 4" xfId="11506"/>
    <cellStyle name="40% - Акцент4 14 9" xfId="1834"/>
    <cellStyle name="40% - Акцент4 14 9 2" xfId="8634"/>
    <cellStyle name="40% - Акцент4 14 9 3" xfId="9525"/>
    <cellStyle name="40% - Акцент4 14 9 4" xfId="11505"/>
    <cellStyle name="40% - Акцент4 15" xfId="1835"/>
    <cellStyle name="40% - Акцент4 15 10" xfId="9524"/>
    <cellStyle name="40% - Акцент4 15 11" xfId="11504"/>
    <cellStyle name="40% - Акцент4 15 2" xfId="1836"/>
    <cellStyle name="40% - Акцент4 15 2 2" xfId="8636"/>
    <cellStyle name="40% - Акцент4 15 2 3" xfId="9523"/>
    <cellStyle name="40% - Акцент4 15 2 4" xfId="11503"/>
    <cellStyle name="40% - Акцент4 15 3" xfId="1837"/>
    <cellStyle name="40% - Акцент4 15 3 2" xfId="8637"/>
    <cellStyle name="40% - Акцент4 15 3 3" xfId="9522"/>
    <cellStyle name="40% - Акцент4 15 3 4" xfId="11502"/>
    <cellStyle name="40% - Акцент4 15 4" xfId="1838"/>
    <cellStyle name="40% - Акцент4 15 4 2" xfId="8638"/>
    <cellStyle name="40% - Акцент4 15 4 3" xfId="9521"/>
    <cellStyle name="40% - Акцент4 15 4 4" xfId="11501"/>
    <cellStyle name="40% - Акцент4 15 5" xfId="1839"/>
    <cellStyle name="40% - Акцент4 15 5 2" xfId="8639"/>
    <cellStyle name="40% - Акцент4 15 5 3" xfId="9520"/>
    <cellStyle name="40% - Акцент4 15 5 4" xfId="11500"/>
    <cellStyle name="40% - Акцент4 15 6" xfId="1840"/>
    <cellStyle name="40% - Акцент4 15 6 2" xfId="8640"/>
    <cellStyle name="40% - Акцент4 15 6 3" xfId="9519"/>
    <cellStyle name="40% - Акцент4 15 6 4" xfId="11499"/>
    <cellStyle name="40% - Акцент4 15 7" xfId="1841"/>
    <cellStyle name="40% - Акцент4 15 7 2" xfId="8641"/>
    <cellStyle name="40% - Акцент4 15 7 3" xfId="9518"/>
    <cellStyle name="40% - Акцент4 15 7 4" xfId="11498"/>
    <cellStyle name="40% - Акцент4 15 8" xfId="1842"/>
    <cellStyle name="40% - Акцент4 15 8 2" xfId="8642"/>
    <cellStyle name="40% - Акцент4 15 8 3" xfId="9517"/>
    <cellStyle name="40% - Акцент4 15 8 4" xfId="11497"/>
    <cellStyle name="40% - Акцент4 15 9" xfId="8635"/>
    <cellStyle name="40% - Акцент4 16" xfId="1843"/>
    <cellStyle name="40% - Акцент4 16 10" xfId="9516"/>
    <cellStyle name="40% - Акцент4 16 11" xfId="11496"/>
    <cellStyle name="40% - Акцент4 16 2" xfId="1844"/>
    <cellStyle name="40% - Акцент4 16 2 2" xfId="8644"/>
    <cellStyle name="40% - Акцент4 16 2 3" xfId="9515"/>
    <cellStyle name="40% - Акцент4 16 2 4" xfId="11495"/>
    <cellStyle name="40% - Акцент4 16 3" xfId="1845"/>
    <cellStyle name="40% - Акцент4 16 3 2" xfId="8645"/>
    <cellStyle name="40% - Акцент4 16 3 3" xfId="9514"/>
    <cellStyle name="40% - Акцент4 16 3 4" xfId="11494"/>
    <cellStyle name="40% - Акцент4 16 4" xfId="1846"/>
    <cellStyle name="40% - Акцент4 16 4 2" xfId="8646"/>
    <cellStyle name="40% - Акцент4 16 4 3" xfId="9513"/>
    <cellStyle name="40% - Акцент4 16 4 4" xfId="11493"/>
    <cellStyle name="40% - Акцент4 16 5" xfId="1847"/>
    <cellStyle name="40% - Акцент4 16 5 2" xfId="8647"/>
    <cellStyle name="40% - Акцент4 16 5 3" xfId="9512"/>
    <cellStyle name="40% - Акцент4 16 5 4" xfId="11492"/>
    <cellStyle name="40% - Акцент4 16 6" xfId="1848"/>
    <cellStyle name="40% - Акцент4 16 6 2" xfId="8648"/>
    <cellStyle name="40% - Акцент4 16 6 3" xfId="9511"/>
    <cellStyle name="40% - Акцент4 16 6 4" xfId="11491"/>
    <cellStyle name="40% - Акцент4 16 7" xfId="1849"/>
    <cellStyle name="40% - Акцент4 16 7 2" xfId="8649"/>
    <cellStyle name="40% - Акцент4 16 7 3" xfId="9510"/>
    <cellStyle name="40% - Акцент4 16 7 4" xfId="11490"/>
    <cellStyle name="40% - Акцент4 16 8" xfId="1850"/>
    <cellStyle name="40% - Акцент4 16 8 2" xfId="8650"/>
    <cellStyle name="40% - Акцент4 16 8 3" xfId="9509"/>
    <cellStyle name="40% - Акцент4 16 8 4" xfId="11489"/>
    <cellStyle name="40% - Акцент4 16 9" xfId="8643"/>
    <cellStyle name="40% - Акцент4 17" xfId="1851"/>
    <cellStyle name="40% - Акцент4 17 2" xfId="1852"/>
    <cellStyle name="40% - Акцент4 17 2 2" xfId="8652"/>
    <cellStyle name="40% - Акцент4 17 2 3" xfId="9507"/>
    <cellStyle name="40% - Акцент4 17 2 4" xfId="11487"/>
    <cellStyle name="40% - Акцент4 17 3" xfId="1853"/>
    <cellStyle name="40% - Акцент4 17 3 2" xfId="8653"/>
    <cellStyle name="40% - Акцент4 17 3 3" xfId="9506"/>
    <cellStyle name="40% - Акцент4 17 3 4" xfId="11486"/>
    <cellStyle name="40% - Акцент4 17 4" xfId="1854"/>
    <cellStyle name="40% - Акцент4 17 4 2" xfId="8654"/>
    <cellStyle name="40% - Акцент4 17 4 3" xfId="9505"/>
    <cellStyle name="40% - Акцент4 17 4 4" xfId="11485"/>
    <cellStyle name="40% - Акцент4 17 5" xfId="1855"/>
    <cellStyle name="40% - Акцент4 17 5 2" xfId="8655"/>
    <cellStyle name="40% - Акцент4 17 5 3" xfId="9504"/>
    <cellStyle name="40% - Акцент4 17 5 4" xfId="11484"/>
    <cellStyle name="40% - Акцент4 17 6" xfId="8651"/>
    <cellStyle name="40% - Акцент4 17 7" xfId="9508"/>
    <cellStyle name="40% - Акцент4 17 8" xfId="11488"/>
    <cellStyle name="40% - Акцент4 18" xfId="1856"/>
    <cellStyle name="40% - Акцент4 18 2" xfId="1857"/>
    <cellStyle name="40% - Акцент4 18 2 2" xfId="8657"/>
    <cellStyle name="40% - Акцент4 18 2 3" xfId="9502"/>
    <cellStyle name="40% - Акцент4 18 2 4" xfId="11482"/>
    <cellStyle name="40% - Акцент4 18 3" xfId="1858"/>
    <cellStyle name="40% - Акцент4 18 3 2" xfId="8658"/>
    <cellStyle name="40% - Акцент4 18 3 3" xfId="9501"/>
    <cellStyle name="40% - Акцент4 18 3 4" xfId="11481"/>
    <cellStyle name="40% - Акцент4 18 4" xfId="1859"/>
    <cellStyle name="40% - Акцент4 18 4 2" xfId="8659"/>
    <cellStyle name="40% - Акцент4 18 4 3" xfId="9500"/>
    <cellStyle name="40% - Акцент4 18 4 4" xfId="11480"/>
    <cellStyle name="40% - Акцент4 18 5" xfId="1860"/>
    <cellStyle name="40% - Акцент4 18 5 2" xfId="8660"/>
    <cellStyle name="40% - Акцент4 18 5 3" xfId="9499"/>
    <cellStyle name="40% - Акцент4 18 5 4" xfId="11479"/>
    <cellStyle name="40% - Акцент4 18 6" xfId="8656"/>
    <cellStyle name="40% - Акцент4 18 7" xfId="9503"/>
    <cellStyle name="40% - Акцент4 18 8" xfId="11483"/>
    <cellStyle name="40% - Акцент4 19" xfId="1861"/>
    <cellStyle name="40% - Акцент4 19 2" xfId="1862"/>
    <cellStyle name="40% - Акцент4 19 2 2" xfId="8662"/>
    <cellStyle name="40% - Акцент4 19 2 3" xfId="9497"/>
    <cellStyle name="40% - Акцент4 19 2 4" xfId="11477"/>
    <cellStyle name="40% - Акцент4 19 3" xfId="1863"/>
    <cellStyle name="40% - Акцент4 19 3 2" xfId="8663"/>
    <cellStyle name="40% - Акцент4 19 3 3" xfId="9496"/>
    <cellStyle name="40% - Акцент4 19 3 4" xfId="11476"/>
    <cellStyle name="40% - Акцент4 19 4" xfId="1864"/>
    <cellStyle name="40% - Акцент4 19 4 2" xfId="8664"/>
    <cellStyle name="40% - Акцент4 19 4 3" xfId="9495"/>
    <cellStyle name="40% - Акцент4 19 4 4" xfId="11475"/>
    <cellStyle name="40% - Акцент4 19 5" xfId="1865"/>
    <cellStyle name="40% - Акцент4 19 5 2" xfId="8665"/>
    <cellStyle name="40% - Акцент4 19 5 3" xfId="9494"/>
    <cellStyle name="40% - Акцент4 19 5 4" xfId="11474"/>
    <cellStyle name="40% - Акцент4 19 6" xfId="8661"/>
    <cellStyle name="40% - Акцент4 19 7" xfId="9498"/>
    <cellStyle name="40% - Акцент4 19 8" xfId="11478"/>
    <cellStyle name="40% - Акцент4 2" xfId="1866"/>
    <cellStyle name="40% - Акцент4 2 10" xfId="1867"/>
    <cellStyle name="40% - Акцент4 2 10 2" xfId="8667"/>
    <cellStyle name="40% - Акцент4 2 10 3" xfId="9492"/>
    <cellStyle name="40% - Акцент4 2 10 4" xfId="11472"/>
    <cellStyle name="40% - Акцент4 2 11" xfId="8666"/>
    <cellStyle name="40% - Акцент4 2 12" xfId="9493"/>
    <cellStyle name="40% - Акцент4 2 13" xfId="11473"/>
    <cellStyle name="40% - Акцент4 2 2" xfId="1868"/>
    <cellStyle name="40% - Акцент4 2 2 2" xfId="8668"/>
    <cellStyle name="40% - Акцент4 2 2 3" xfId="9491"/>
    <cellStyle name="40% - Акцент4 2 2 4" xfId="11471"/>
    <cellStyle name="40% - Акцент4 2 3" xfId="1869"/>
    <cellStyle name="40% - Акцент4 2 3 2" xfId="8669"/>
    <cellStyle name="40% - Акцент4 2 3 3" xfId="9490"/>
    <cellStyle name="40% - Акцент4 2 3 4" xfId="11470"/>
    <cellStyle name="40% - Акцент4 2 4" xfId="1870"/>
    <cellStyle name="40% - Акцент4 2 4 2" xfId="8670"/>
    <cellStyle name="40% - Акцент4 2 4 3" xfId="9489"/>
    <cellStyle name="40% - Акцент4 2 4 4" xfId="11469"/>
    <cellStyle name="40% - Акцент4 2 5" xfId="1871"/>
    <cellStyle name="40% - Акцент4 2 5 2" xfId="8671"/>
    <cellStyle name="40% - Акцент4 2 5 3" xfId="9488"/>
    <cellStyle name="40% - Акцент4 2 5 4" xfId="11468"/>
    <cellStyle name="40% - Акцент4 2 6" xfId="1872"/>
    <cellStyle name="40% - Акцент4 2 6 2" xfId="8672"/>
    <cellStyle name="40% - Акцент4 2 6 3" xfId="9487"/>
    <cellStyle name="40% - Акцент4 2 6 4" xfId="11467"/>
    <cellStyle name="40% - Акцент4 2 7" xfId="1873"/>
    <cellStyle name="40% - Акцент4 2 7 2" xfId="8673"/>
    <cellStyle name="40% - Акцент4 2 7 3" xfId="9486"/>
    <cellStyle name="40% - Акцент4 2 7 4" xfId="11466"/>
    <cellStyle name="40% - Акцент4 2 8" xfId="1874"/>
    <cellStyle name="40% - Акцент4 2 8 2" xfId="8674"/>
    <cellStyle name="40% - Акцент4 2 8 3" xfId="9485"/>
    <cellStyle name="40% - Акцент4 2 8 4" xfId="11465"/>
    <cellStyle name="40% - Акцент4 2 9" xfId="1875"/>
    <cellStyle name="40% - Акцент4 2 9 2" xfId="8675"/>
    <cellStyle name="40% - Акцент4 2 9 3" xfId="9484"/>
    <cellStyle name="40% - Акцент4 2 9 4" xfId="11464"/>
    <cellStyle name="40% - Акцент4 20" xfId="1876"/>
    <cellStyle name="40% - Акцент4 20 2" xfId="8676"/>
    <cellStyle name="40% - Акцент4 20 3" xfId="9483"/>
    <cellStyle name="40% - Акцент4 20 4" xfId="11463"/>
    <cellStyle name="40% - Акцент4 21" xfId="1877"/>
    <cellStyle name="40% - Акцент4 21 2" xfId="8677"/>
    <cellStyle name="40% - Акцент4 21 3" xfId="9482"/>
    <cellStyle name="40% - Акцент4 21 4" xfId="11462"/>
    <cellStyle name="40% - Акцент4 22" xfId="1878"/>
    <cellStyle name="40% - Акцент4 22 2" xfId="8678"/>
    <cellStyle name="40% - Акцент4 22 3" xfId="9481"/>
    <cellStyle name="40% - Акцент4 22 4" xfId="11461"/>
    <cellStyle name="40% - Акцент4 23" xfId="1879"/>
    <cellStyle name="40% - Акцент4 23 2" xfId="8679"/>
    <cellStyle name="40% - Акцент4 23 3" xfId="9480"/>
    <cellStyle name="40% - Акцент4 23 4" xfId="11460"/>
    <cellStyle name="40% - Акцент4 24" xfId="14660"/>
    <cellStyle name="40% - Акцент4 3" xfId="1880"/>
    <cellStyle name="40% - Акцент4 3 10" xfId="1881"/>
    <cellStyle name="40% - Акцент4 3 10 2" xfId="8681"/>
    <cellStyle name="40% - Акцент4 3 10 3" xfId="9478"/>
    <cellStyle name="40% - Акцент4 3 10 4" xfId="11458"/>
    <cellStyle name="40% - Акцент4 3 11" xfId="8680"/>
    <cellStyle name="40% - Акцент4 3 12" xfId="9479"/>
    <cellStyle name="40% - Акцент4 3 13" xfId="11459"/>
    <cellStyle name="40% - Акцент4 3 2" xfId="1882"/>
    <cellStyle name="40% - Акцент4 3 2 2" xfId="8682"/>
    <cellStyle name="40% - Акцент4 3 2 3" xfId="9477"/>
    <cellStyle name="40% - Акцент4 3 2 4" xfId="11457"/>
    <cellStyle name="40% - Акцент4 3 3" xfId="1883"/>
    <cellStyle name="40% - Акцент4 3 3 2" xfId="8683"/>
    <cellStyle name="40% - Акцент4 3 3 3" xfId="9476"/>
    <cellStyle name="40% - Акцент4 3 3 4" xfId="11456"/>
    <cellStyle name="40% - Акцент4 3 4" xfId="1884"/>
    <cellStyle name="40% - Акцент4 3 4 2" xfId="8684"/>
    <cellStyle name="40% - Акцент4 3 4 3" xfId="9475"/>
    <cellStyle name="40% - Акцент4 3 4 4" xfId="11455"/>
    <cellStyle name="40% - Акцент4 3 5" xfId="1885"/>
    <cellStyle name="40% - Акцент4 3 5 2" xfId="8685"/>
    <cellStyle name="40% - Акцент4 3 5 3" xfId="9474"/>
    <cellStyle name="40% - Акцент4 3 5 4" xfId="11454"/>
    <cellStyle name="40% - Акцент4 3 6" xfId="1886"/>
    <cellStyle name="40% - Акцент4 3 6 2" xfId="8686"/>
    <cellStyle name="40% - Акцент4 3 6 3" xfId="9473"/>
    <cellStyle name="40% - Акцент4 3 6 4" xfId="11453"/>
    <cellStyle name="40% - Акцент4 3 7" xfId="1887"/>
    <cellStyle name="40% - Акцент4 3 7 2" xfId="8687"/>
    <cellStyle name="40% - Акцент4 3 7 3" xfId="9472"/>
    <cellStyle name="40% - Акцент4 3 7 4" xfId="11452"/>
    <cellStyle name="40% - Акцент4 3 8" xfId="1888"/>
    <cellStyle name="40% - Акцент4 3 8 2" xfId="8688"/>
    <cellStyle name="40% - Акцент4 3 8 3" xfId="9471"/>
    <cellStyle name="40% - Акцент4 3 8 4" xfId="11451"/>
    <cellStyle name="40% - Акцент4 3 9" xfId="1889"/>
    <cellStyle name="40% - Акцент4 3 9 2" xfId="8689"/>
    <cellStyle name="40% - Акцент4 3 9 3" xfId="9470"/>
    <cellStyle name="40% - Акцент4 3 9 4" xfId="11450"/>
    <cellStyle name="40% - Акцент4 4" xfId="1890"/>
    <cellStyle name="40% - Акцент4 4 10" xfId="1891"/>
    <cellStyle name="40% - Акцент4 4 10 2" xfId="8691"/>
    <cellStyle name="40% - Акцент4 4 10 3" xfId="9468"/>
    <cellStyle name="40% - Акцент4 4 10 4" xfId="11448"/>
    <cellStyle name="40% - Акцент4 4 11" xfId="8690"/>
    <cellStyle name="40% - Акцент4 4 12" xfId="9469"/>
    <cellStyle name="40% - Акцент4 4 13" xfId="11449"/>
    <cellStyle name="40% - Акцент4 4 2" xfId="1892"/>
    <cellStyle name="40% - Акцент4 4 2 2" xfId="8692"/>
    <cellStyle name="40% - Акцент4 4 2 3" xfId="9467"/>
    <cellStyle name="40% - Акцент4 4 2 4" xfId="11447"/>
    <cellStyle name="40% - Акцент4 4 3" xfId="1893"/>
    <cellStyle name="40% - Акцент4 4 3 2" xfId="8693"/>
    <cellStyle name="40% - Акцент4 4 3 3" xfId="9466"/>
    <cellStyle name="40% - Акцент4 4 3 4" xfId="11446"/>
    <cellStyle name="40% - Акцент4 4 4" xfId="1894"/>
    <cellStyle name="40% - Акцент4 4 4 2" xfId="8694"/>
    <cellStyle name="40% - Акцент4 4 4 3" xfId="9465"/>
    <cellStyle name="40% - Акцент4 4 4 4" xfId="11445"/>
    <cellStyle name="40% - Акцент4 4 5" xfId="1895"/>
    <cellStyle name="40% - Акцент4 4 5 2" xfId="8695"/>
    <cellStyle name="40% - Акцент4 4 5 3" xfId="9464"/>
    <cellStyle name="40% - Акцент4 4 5 4" xfId="11444"/>
    <cellStyle name="40% - Акцент4 4 6" xfId="1896"/>
    <cellStyle name="40% - Акцент4 4 6 2" xfId="8696"/>
    <cellStyle name="40% - Акцент4 4 6 3" xfId="9463"/>
    <cellStyle name="40% - Акцент4 4 6 4" xfId="11443"/>
    <cellStyle name="40% - Акцент4 4 7" xfId="1897"/>
    <cellStyle name="40% - Акцент4 4 7 2" xfId="8697"/>
    <cellStyle name="40% - Акцент4 4 7 3" xfId="9462"/>
    <cellStyle name="40% - Акцент4 4 7 4" xfId="11442"/>
    <cellStyle name="40% - Акцент4 4 8" xfId="1898"/>
    <cellStyle name="40% - Акцент4 4 8 2" xfId="8698"/>
    <cellStyle name="40% - Акцент4 4 8 3" xfId="9461"/>
    <cellStyle name="40% - Акцент4 4 8 4" xfId="11441"/>
    <cellStyle name="40% - Акцент4 4 9" xfId="1899"/>
    <cellStyle name="40% - Акцент4 4 9 2" xfId="8699"/>
    <cellStyle name="40% - Акцент4 4 9 3" xfId="9460"/>
    <cellStyle name="40% - Акцент4 4 9 4" xfId="11440"/>
    <cellStyle name="40% - Акцент4 5" xfId="1900"/>
    <cellStyle name="40% - Акцент4 5 10" xfId="1901"/>
    <cellStyle name="40% - Акцент4 5 10 2" xfId="8701"/>
    <cellStyle name="40% - Акцент4 5 10 3" xfId="9458"/>
    <cellStyle name="40% - Акцент4 5 10 4" xfId="11438"/>
    <cellStyle name="40% - Акцент4 5 11" xfId="8700"/>
    <cellStyle name="40% - Акцент4 5 12" xfId="9459"/>
    <cellStyle name="40% - Акцент4 5 13" xfId="11439"/>
    <cellStyle name="40% - Акцент4 5 2" xfId="1902"/>
    <cellStyle name="40% - Акцент4 5 2 2" xfId="8702"/>
    <cellStyle name="40% - Акцент4 5 2 3" xfId="9457"/>
    <cellStyle name="40% - Акцент4 5 2 4" xfId="11437"/>
    <cellStyle name="40% - Акцент4 5 3" xfId="1903"/>
    <cellStyle name="40% - Акцент4 5 3 2" xfId="8703"/>
    <cellStyle name="40% - Акцент4 5 3 3" xfId="9456"/>
    <cellStyle name="40% - Акцент4 5 3 4" xfId="11436"/>
    <cellStyle name="40% - Акцент4 5 4" xfId="1904"/>
    <cellStyle name="40% - Акцент4 5 4 2" xfId="8704"/>
    <cellStyle name="40% - Акцент4 5 4 3" xfId="9455"/>
    <cellStyle name="40% - Акцент4 5 4 4" xfId="11435"/>
    <cellStyle name="40% - Акцент4 5 5" xfId="1905"/>
    <cellStyle name="40% - Акцент4 5 5 2" xfId="8705"/>
    <cellStyle name="40% - Акцент4 5 5 3" xfId="9454"/>
    <cellStyle name="40% - Акцент4 5 5 4" xfId="11434"/>
    <cellStyle name="40% - Акцент4 5 6" xfId="1906"/>
    <cellStyle name="40% - Акцент4 5 6 2" xfId="8706"/>
    <cellStyle name="40% - Акцент4 5 6 3" xfId="9453"/>
    <cellStyle name="40% - Акцент4 5 6 4" xfId="11433"/>
    <cellStyle name="40% - Акцент4 5 7" xfId="1907"/>
    <cellStyle name="40% - Акцент4 5 7 2" xfId="8707"/>
    <cellStyle name="40% - Акцент4 5 7 3" xfId="9452"/>
    <cellStyle name="40% - Акцент4 5 7 4" xfId="11432"/>
    <cellStyle name="40% - Акцент4 5 8" xfId="1908"/>
    <cellStyle name="40% - Акцент4 5 8 2" xfId="8708"/>
    <cellStyle name="40% - Акцент4 5 8 3" xfId="9451"/>
    <cellStyle name="40% - Акцент4 5 8 4" xfId="11431"/>
    <cellStyle name="40% - Акцент4 5 9" xfId="1909"/>
    <cellStyle name="40% - Акцент4 5 9 2" xfId="8709"/>
    <cellStyle name="40% - Акцент4 5 9 3" xfId="9450"/>
    <cellStyle name="40% - Акцент4 5 9 4" xfId="11430"/>
    <cellStyle name="40% - Акцент4 6" xfId="1910"/>
    <cellStyle name="40% - Акцент4 6 10" xfId="1911"/>
    <cellStyle name="40% - Акцент4 6 10 2" xfId="8711"/>
    <cellStyle name="40% - Акцент4 6 10 3" xfId="9448"/>
    <cellStyle name="40% - Акцент4 6 10 4" xfId="11428"/>
    <cellStyle name="40% - Акцент4 6 11" xfId="8710"/>
    <cellStyle name="40% - Акцент4 6 12" xfId="9449"/>
    <cellStyle name="40% - Акцент4 6 13" xfId="11429"/>
    <cellStyle name="40% - Акцент4 6 2" xfId="1912"/>
    <cellStyle name="40% - Акцент4 6 2 2" xfId="8712"/>
    <cellStyle name="40% - Акцент4 6 2 3" xfId="9447"/>
    <cellStyle name="40% - Акцент4 6 2 4" xfId="11427"/>
    <cellStyle name="40% - Акцент4 6 3" xfId="1913"/>
    <cellStyle name="40% - Акцент4 6 3 2" xfId="8713"/>
    <cellStyle name="40% - Акцент4 6 3 3" xfId="9446"/>
    <cellStyle name="40% - Акцент4 6 3 4" xfId="11426"/>
    <cellStyle name="40% - Акцент4 6 4" xfId="1914"/>
    <cellStyle name="40% - Акцент4 6 4 2" xfId="8714"/>
    <cellStyle name="40% - Акцент4 6 4 3" xfId="9445"/>
    <cellStyle name="40% - Акцент4 6 4 4" xfId="11425"/>
    <cellStyle name="40% - Акцент4 6 5" xfId="1915"/>
    <cellStyle name="40% - Акцент4 6 5 2" xfId="8715"/>
    <cellStyle name="40% - Акцент4 6 5 3" xfId="9444"/>
    <cellStyle name="40% - Акцент4 6 5 4" xfId="11424"/>
    <cellStyle name="40% - Акцент4 6 6" xfId="1916"/>
    <cellStyle name="40% - Акцент4 6 6 2" xfId="8716"/>
    <cellStyle name="40% - Акцент4 6 6 3" xfId="9443"/>
    <cellStyle name="40% - Акцент4 6 6 4" xfId="11423"/>
    <cellStyle name="40% - Акцент4 6 7" xfId="1917"/>
    <cellStyle name="40% - Акцент4 6 7 2" xfId="8717"/>
    <cellStyle name="40% - Акцент4 6 7 3" xfId="9442"/>
    <cellStyle name="40% - Акцент4 6 7 4" xfId="11422"/>
    <cellStyle name="40% - Акцент4 6 8" xfId="1918"/>
    <cellStyle name="40% - Акцент4 6 8 2" xfId="8718"/>
    <cellStyle name="40% - Акцент4 6 8 3" xfId="9441"/>
    <cellStyle name="40% - Акцент4 6 8 4" xfId="11421"/>
    <cellStyle name="40% - Акцент4 6 9" xfId="1919"/>
    <cellStyle name="40% - Акцент4 6 9 2" xfId="8719"/>
    <cellStyle name="40% - Акцент4 6 9 3" xfId="9440"/>
    <cellStyle name="40% - Акцент4 6 9 4" xfId="11420"/>
    <cellStyle name="40% - Акцент4 7" xfId="1920"/>
    <cellStyle name="40% - Акцент4 7 10" xfId="1921"/>
    <cellStyle name="40% - Акцент4 7 10 2" xfId="8721"/>
    <cellStyle name="40% - Акцент4 7 10 3" xfId="9438"/>
    <cellStyle name="40% - Акцент4 7 10 4" xfId="11418"/>
    <cellStyle name="40% - Акцент4 7 11" xfId="8720"/>
    <cellStyle name="40% - Акцент4 7 12" xfId="9439"/>
    <cellStyle name="40% - Акцент4 7 13" xfId="11419"/>
    <cellStyle name="40% - Акцент4 7 2" xfId="1922"/>
    <cellStyle name="40% - Акцент4 7 2 2" xfId="8722"/>
    <cellStyle name="40% - Акцент4 7 2 3" xfId="9437"/>
    <cellStyle name="40% - Акцент4 7 2 4" xfId="11417"/>
    <cellStyle name="40% - Акцент4 7 3" xfId="1923"/>
    <cellStyle name="40% - Акцент4 7 3 2" xfId="8723"/>
    <cellStyle name="40% - Акцент4 7 3 3" xfId="9436"/>
    <cellStyle name="40% - Акцент4 7 3 4" xfId="11416"/>
    <cellStyle name="40% - Акцент4 7 4" xfId="1924"/>
    <cellStyle name="40% - Акцент4 7 4 2" xfId="8724"/>
    <cellStyle name="40% - Акцент4 7 4 3" xfId="9435"/>
    <cellStyle name="40% - Акцент4 7 4 4" xfId="11415"/>
    <cellStyle name="40% - Акцент4 7 5" xfId="1925"/>
    <cellStyle name="40% - Акцент4 7 5 2" xfId="8725"/>
    <cellStyle name="40% - Акцент4 7 5 3" xfId="9434"/>
    <cellStyle name="40% - Акцент4 7 5 4" xfId="11414"/>
    <cellStyle name="40% - Акцент4 7 6" xfId="1926"/>
    <cellStyle name="40% - Акцент4 7 6 2" xfId="8726"/>
    <cellStyle name="40% - Акцент4 7 6 3" xfId="9433"/>
    <cellStyle name="40% - Акцент4 7 6 4" xfId="11413"/>
    <cellStyle name="40% - Акцент4 7 7" xfId="1927"/>
    <cellStyle name="40% - Акцент4 7 7 2" xfId="8727"/>
    <cellStyle name="40% - Акцент4 7 7 3" xfId="9432"/>
    <cellStyle name="40% - Акцент4 7 7 4" xfId="11412"/>
    <cellStyle name="40% - Акцент4 7 8" xfId="1928"/>
    <cellStyle name="40% - Акцент4 7 8 2" xfId="8728"/>
    <cellStyle name="40% - Акцент4 7 8 3" xfId="9431"/>
    <cellStyle name="40% - Акцент4 7 8 4" xfId="11411"/>
    <cellStyle name="40% - Акцент4 7 9" xfId="1929"/>
    <cellStyle name="40% - Акцент4 7 9 2" xfId="8729"/>
    <cellStyle name="40% - Акцент4 7 9 3" xfId="9430"/>
    <cellStyle name="40% - Акцент4 7 9 4" xfId="11410"/>
    <cellStyle name="40% - Акцент4 8" xfId="1930"/>
    <cellStyle name="40% - Акцент4 8 10" xfId="1931"/>
    <cellStyle name="40% - Акцент4 8 10 2" xfId="8731"/>
    <cellStyle name="40% - Акцент4 8 10 3" xfId="9428"/>
    <cellStyle name="40% - Акцент4 8 10 4" xfId="11408"/>
    <cellStyle name="40% - Акцент4 8 11" xfId="8730"/>
    <cellStyle name="40% - Акцент4 8 12" xfId="9429"/>
    <cellStyle name="40% - Акцент4 8 13" xfId="11409"/>
    <cellStyle name="40% - Акцент4 8 2" xfId="1932"/>
    <cellStyle name="40% - Акцент4 8 2 2" xfId="8732"/>
    <cellStyle name="40% - Акцент4 8 2 3" xfId="9427"/>
    <cellStyle name="40% - Акцент4 8 2 4" xfId="11407"/>
    <cellStyle name="40% - Акцент4 8 3" xfId="1933"/>
    <cellStyle name="40% - Акцент4 8 3 2" xfId="8733"/>
    <cellStyle name="40% - Акцент4 8 3 3" xfId="9426"/>
    <cellStyle name="40% - Акцент4 8 3 4" xfId="11406"/>
    <cellStyle name="40% - Акцент4 8 4" xfId="1934"/>
    <cellStyle name="40% - Акцент4 8 4 2" xfId="8734"/>
    <cellStyle name="40% - Акцент4 8 4 3" xfId="9425"/>
    <cellStyle name="40% - Акцент4 8 4 4" xfId="11405"/>
    <cellStyle name="40% - Акцент4 8 5" xfId="1935"/>
    <cellStyle name="40% - Акцент4 8 5 2" xfId="8735"/>
    <cellStyle name="40% - Акцент4 8 5 3" xfId="9424"/>
    <cellStyle name="40% - Акцент4 8 5 4" xfId="11404"/>
    <cellStyle name="40% - Акцент4 8 6" xfId="1936"/>
    <cellStyle name="40% - Акцент4 8 6 2" xfId="8736"/>
    <cellStyle name="40% - Акцент4 8 6 3" xfId="9423"/>
    <cellStyle name="40% - Акцент4 8 6 4" xfId="11403"/>
    <cellStyle name="40% - Акцент4 8 7" xfId="1937"/>
    <cellStyle name="40% - Акцент4 8 7 2" xfId="8737"/>
    <cellStyle name="40% - Акцент4 8 7 3" xfId="9422"/>
    <cellStyle name="40% - Акцент4 8 7 4" xfId="11402"/>
    <cellStyle name="40% - Акцент4 8 8" xfId="1938"/>
    <cellStyle name="40% - Акцент4 8 8 2" xfId="8738"/>
    <cellStyle name="40% - Акцент4 8 8 3" xfId="9421"/>
    <cellStyle name="40% - Акцент4 8 8 4" xfId="11401"/>
    <cellStyle name="40% - Акцент4 8 9" xfId="1939"/>
    <cellStyle name="40% - Акцент4 8 9 2" xfId="8739"/>
    <cellStyle name="40% - Акцент4 8 9 3" xfId="9420"/>
    <cellStyle name="40% - Акцент4 8 9 4" xfId="11400"/>
    <cellStyle name="40% - Акцент4 9" xfId="1940"/>
    <cellStyle name="40% - Акцент4 9 10" xfId="1941"/>
    <cellStyle name="40% - Акцент4 9 10 2" xfId="8741"/>
    <cellStyle name="40% - Акцент4 9 10 3" xfId="9418"/>
    <cellStyle name="40% - Акцент4 9 10 4" xfId="11398"/>
    <cellStyle name="40% - Акцент4 9 11" xfId="8740"/>
    <cellStyle name="40% - Акцент4 9 12" xfId="9419"/>
    <cellStyle name="40% - Акцент4 9 13" xfId="11399"/>
    <cellStyle name="40% - Акцент4 9 2" xfId="1942"/>
    <cellStyle name="40% - Акцент4 9 2 2" xfId="8742"/>
    <cellStyle name="40% - Акцент4 9 2 3" xfId="9417"/>
    <cellStyle name="40% - Акцент4 9 2 4" xfId="11397"/>
    <cellStyle name="40% - Акцент4 9 3" xfId="1943"/>
    <cellStyle name="40% - Акцент4 9 3 2" xfId="8743"/>
    <cellStyle name="40% - Акцент4 9 3 3" xfId="9416"/>
    <cellStyle name="40% - Акцент4 9 3 4" xfId="11396"/>
    <cellStyle name="40% - Акцент4 9 4" xfId="1944"/>
    <cellStyle name="40% - Акцент4 9 4 2" xfId="8744"/>
    <cellStyle name="40% - Акцент4 9 4 3" xfId="9415"/>
    <cellStyle name="40% - Акцент4 9 4 4" xfId="11395"/>
    <cellStyle name="40% - Акцент4 9 5" xfId="1945"/>
    <cellStyle name="40% - Акцент4 9 5 2" xfId="8745"/>
    <cellStyle name="40% - Акцент4 9 5 3" xfId="9414"/>
    <cellStyle name="40% - Акцент4 9 5 4" xfId="11394"/>
    <cellStyle name="40% - Акцент4 9 6" xfId="1946"/>
    <cellStyle name="40% - Акцент4 9 6 2" xfId="8746"/>
    <cellStyle name="40% - Акцент4 9 6 3" xfId="9413"/>
    <cellStyle name="40% - Акцент4 9 6 4" xfId="11393"/>
    <cellStyle name="40% - Акцент4 9 7" xfId="1947"/>
    <cellStyle name="40% - Акцент4 9 7 2" xfId="8747"/>
    <cellStyle name="40% - Акцент4 9 7 3" xfId="9412"/>
    <cellStyle name="40% - Акцент4 9 7 4" xfId="11392"/>
    <cellStyle name="40% - Акцент4 9 8" xfId="1948"/>
    <cellStyle name="40% - Акцент4 9 8 2" xfId="8748"/>
    <cellStyle name="40% - Акцент4 9 8 3" xfId="9411"/>
    <cellStyle name="40% - Акцент4 9 8 4" xfId="11391"/>
    <cellStyle name="40% - Акцент4 9 9" xfId="1949"/>
    <cellStyle name="40% - Акцент4 9 9 2" xfId="8749"/>
    <cellStyle name="40% - Акцент4 9 9 3" xfId="9410"/>
    <cellStyle name="40% - Акцент4 9 9 4" xfId="11390"/>
    <cellStyle name="40% — акцент5" xfId="24753" builtinId="47" customBuiltin="1"/>
    <cellStyle name="40% - Акцент5 10" xfId="1950"/>
    <cellStyle name="40% - Акцент5 10 10" xfId="1951"/>
    <cellStyle name="40% - Акцент5 10 10 2" xfId="8751"/>
    <cellStyle name="40% - Акцент5 10 10 3" xfId="9408"/>
    <cellStyle name="40% - Акцент5 10 10 4" xfId="11388"/>
    <cellStyle name="40% - Акцент5 10 11" xfId="8750"/>
    <cellStyle name="40% - Акцент5 10 12" xfId="9409"/>
    <cellStyle name="40% - Акцент5 10 13" xfId="11389"/>
    <cellStyle name="40% - Акцент5 10 2" xfId="1952"/>
    <cellStyle name="40% - Акцент5 10 2 2" xfId="8752"/>
    <cellStyle name="40% - Акцент5 10 2 3" xfId="9407"/>
    <cellStyle name="40% - Акцент5 10 2 4" xfId="11387"/>
    <cellStyle name="40% - Акцент5 10 3" xfId="1953"/>
    <cellStyle name="40% - Акцент5 10 3 2" xfId="8753"/>
    <cellStyle name="40% - Акцент5 10 3 3" xfId="9406"/>
    <cellStyle name="40% - Акцент5 10 3 4" xfId="11386"/>
    <cellStyle name="40% - Акцент5 10 4" xfId="1954"/>
    <cellStyle name="40% - Акцент5 10 4 2" xfId="8754"/>
    <cellStyle name="40% - Акцент5 10 4 3" xfId="9405"/>
    <cellStyle name="40% - Акцент5 10 4 4" xfId="11385"/>
    <cellStyle name="40% - Акцент5 10 5" xfId="1955"/>
    <cellStyle name="40% - Акцент5 10 5 2" xfId="8755"/>
    <cellStyle name="40% - Акцент5 10 5 3" xfId="9404"/>
    <cellStyle name="40% - Акцент5 10 5 4" xfId="11384"/>
    <cellStyle name="40% - Акцент5 10 6" xfId="1956"/>
    <cellStyle name="40% - Акцент5 10 6 2" xfId="8756"/>
    <cellStyle name="40% - Акцент5 10 6 3" xfId="9403"/>
    <cellStyle name="40% - Акцент5 10 6 4" xfId="11383"/>
    <cellStyle name="40% - Акцент5 10 7" xfId="1957"/>
    <cellStyle name="40% - Акцент5 10 7 2" xfId="8757"/>
    <cellStyle name="40% - Акцент5 10 7 3" xfId="9402"/>
    <cellStyle name="40% - Акцент5 10 7 4" xfId="11382"/>
    <cellStyle name="40% - Акцент5 10 8" xfId="1958"/>
    <cellStyle name="40% - Акцент5 10 8 2" xfId="8758"/>
    <cellStyle name="40% - Акцент5 10 8 3" xfId="9401"/>
    <cellStyle name="40% - Акцент5 10 8 4" xfId="11381"/>
    <cellStyle name="40% - Акцент5 10 9" xfId="1959"/>
    <cellStyle name="40% - Акцент5 10 9 2" xfId="8759"/>
    <cellStyle name="40% - Акцент5 10 9 3" xfId="9400"/>
    <cellStyle name="40% - Акцент5 10 9 4" xfId="11380"/>
    <cellStyle name="40% - Акцент5 11" xfId="1960"/>
    <cellStyle name="40% - Акцент5 11 10" xfId="1961"/>
    <cellStyle name="40% - Акцент5 11 10 2" xfId="8761"/>
    <cellStyle name="40% - Акцент5 11 10 3" xfId="9398"/>
    <cellStyle name="40% - Акцент5 11 10 4" xfId="11378"/>
    <cellStyle name="40% - Акцент5 11 11" xfId="8760"/>
    <cellStyle name="40% - Акцент5 11 12" xfId="9399"/>
    <cellStyle name="40% - Акцент5 11 13" xfId="11379"/>
    <cellStyle name="40% - Акцент5 11 2" xfId="1962"/>
    <cellStyle name="40% - Акцент5 11 2 2" xfId="8762"/>
    <cellStyle name="40% - Акцент5 11 2 3" xfId="9397"/>
    <cellStyle name="40% - Акцент5 11 2 4" xfId="11377"/>
    <cellStyle name="40% - Акцент5 11 3" xfId="1963"/>
    <cellStyle name="40% - Акцент5 11 3 2" xfId="8763"/>
    <cellStyle name="40% - Акцент5 11 3 3" xfId="9396"/>
    <cellStyle name="40% - Акцент5 11 3 4" xfId="11376"/>
    <cellStyle name="40% - Акцент5 11 4" xfId="1964"/>
    <cellStyle name="40% - Акцент5 11 4 2" xfId="8764"/>
    <cellStyle name="40% - Акцент5 11 4 3" xfId="9395"/>
    <cellStyle name="40% - Акцент5 11 4 4" xfId="11375"/>
    <cellStyle name="40% - Акцент5 11 5" xfId="1965"/>
    <cellStyle name="40% - Акцент5 11 5 2" xfId="8765"/>
    <cellStyle name="40% - Акцент5 11 5 3" xfId="9394"/>
    <cellStyle name="40% - Акцент5 11 5 4" xfId="11374"/>
    <cellStyle name="40% - Акцент5 11 6" xfId="1966"/>
    <cellStyle name="40% - Акцент5 11 6 2" xfId="8766"/>
    <cellStyle name="40% - Акцент5 11 6 3" xfId="9393"/>
    <cellStyle name="40% - Акцент5 11 6 4" xfId="11373"/>
    <cellStyle name="40% - Акцент5 11 7" xfId="1967"/>
    <cellStyle name="40% - Акцент5 11 7 2" xfId="8767"/>
    <cellStyle name="40% - Акцент5 11 7 3" xfId="9392"/>
    <cellStyle name="40% - Акцент5 11 7 4" xfId="11372"/>
    <cellStyle name="40% - Акцент5 11 8" xfId="1968"/>
    <cellStyle name="40% - Акцент5 11 8 2" xfId="8768"/>
    <cellStyle name="40% - Акцент5 11 8 3" xfId="9391"/>
    <cellStyle name="40% - Акцент5 11 8 4" xfId="11371"/>
    <cellStyle name="40% - Акцент5 11 9" xfId="1969"/>
    <cellStyle name="40% - Акцент5 11 9 2" xfId="8769"/>
    <cellStyle name="40% - Акцент5 11 9 3" xfId="9390"/>
    <cellStyle name="40% - Акцент5 11 9 4" xfId="11370"/>
    <cellStyle name="40% - Акцент5 12" xfId="1970"/>
    <cellStyle name="40% - Акцент5 12 10" xfId="1971"/>
    <cellStyle name="40% - Акцент5 12 10 2" xfId="8771"/>
    <cellStyle name="40% - Акцент5 12 10 3" xfId="9388"/>
    <cellStyle name="40% - Акцент5 12 10 4" xfId="11368"/>
    <cellStyle name="40% - Акцент5 12 11" xfId="8770"/>
    <cellStyle name="40% - Акцент5 12 12" xfId="9389"/>
    <cellStyle name="40% - Акцент5 12 13" xfId="11369"/>
    <cellStyle name="40% - Акцент5 12 2" xfId="1972"/>
    <cellStyle name="40% - Акцент5 12 2 2" xfId="8772"/>
    <cellStyle name="40% - Акцент5 12 2 3" xfId="9387"/>
    <cellStyle name="40% - Акцент5 12 2 4" xfId="11367"/>
    <cellStyle name="40% - Акцент5 12 3" xfId="1973"/>
    <cellStyle name="40% - Акцент5 12 3 2" xfId="8773"/>
    <cellStyle name="40% - Акцент5 12 3 3" xfId="9386"/>
    <cellStyle name="40% - Акцент5 12 3 4" xfId="11366"/>
    <cellStyle name="40% - Акцент5 12 4" xfId="1974"/>
    <cellStyle name="40% - Акцент5 12 4 2" xfId="8774"/>
    <cellStyle name="40% - Акцент5 12 4 3" xfId="9385"/>
    <cellStyle name="40% - Акцент5 12 4 4" xfId="11365"/>
    <cellStyle name="40% - Акцент5 12 5" xfId="1975"/>
    <cellStyle name="40% - Акцент5 12 5 2" xfId="8775"/>
    <cellStyle name="40% - Акцент5 12 5 3" xfId="9384"/>
    <cellStyle name="40% - Акцент5 12 5 4" xfId="11364"/>
    <cellStyle name="40% - Акцент5 12 6" xfId="1976"/>
    <cellStyle name="40% - Акцент5 12 6 2" xfId="8776"/>
    <cellStyle name="40% - Акцент5 12 6 3" xfId="9383"/>
    <cellStyle name="40% - Акцент5 12 6 4" xfId="11363"/>
    <cellStyle name="40% - Акцент5 12 7" xfId="1977"/>
    <cellStyle name="40% - Акцент5 12 7 2" xfId="8777"/>
    <cellStyle name="40% - Акцент5 12 7 3" xfId="9382"/>
    <cellStyle name="40% - Акцент5 12 7 4" xfId="11362"/>
    <cellStyle name="40% - Акцент5 12 8" xfId="1978"/>
    <cellStyle name="40% - Акцент5 12 8 2" xfId="8778"/>
    <cellStyle name="40% - Акцент5 12 8 3" xfId="9381"/>
    <cellStyle name="40% - Акцент5 12 8 4" xfId="11361"/>
    <cellStyle name="40% - Акцент5 12 9" xfId="1979"/>
    <cellStyle name="40% - Акцент5 12 9 2" xfId="8779"/>
    <cellStyle name="40% - Акцент5 12 9 3" xfId="9380"/>
    <cellStyle name="40% - Акцент5 12 9 4" xfId="11360"/>
    <cellStyle name="40% - Акцент5 13" xfId="1980"/>
    <cellStyle name="40% - Акцент5 13 10" xfId="1981"/>
    <cellStyle name="40% - Акцент5 13 10 2" xfId="8781"/>
    <cellStyle name="40% - Акцент5 13 10 3" xfId="9378"/>
    <cellStyle name="40% - Акцент5 13 10 4" xfId="11358"/>
    <cellStyle name="40% - Акцент5 13 11" xfId="8780"/>
    <cellStyle name="40% - Акцент5 13 12" xfId="9379"/>
    <cellStyle name="40% - Акцент5 13 13" xfId="11359"/>
    <cellStyle name="40% - Акцент5 13 2" xfId="1982"/>
    <cellStyle name="40% - Акцент5 13 2 2" xfId="8782"/>
    <cellStyle name="40% - Акцент5 13 2 3" xfId="9377"/>
    <cellStyle name="40% - Акцент5 13 2 4" xfId="11357"/>
    <cellStyle name="40% - Акцент5 13 3" xfId="1983"/>
    <cellStyle name="40% - Акцент5 13 3 2" xfId="8783"/>
    <cellStyle name="40% - Акцент5 13 3 3" xfId="9376"/>
    <cellStyle name="40% - Акцент5 13 3 4" xfId="11356"/>
    <cellStyle name="40% - Акцент5 13 4" xfId="1984"/>
    <cellStyle name="40% - Акцент5 13 4 2" xfId="8784"/>
    <cellStyle name="40% - Акцент5 13 4 3" xfId="9375"/>
    <cellStyle name="40% - Акцент5 13 4 4" xfId="11355"/>
    <cellStyle name="40% - Акцент5 13 5" xfId="1985"/>
    <cellStyle name="40% - Акцент5 13 5 2" xfId="8785"/>
    <cellStyle name="40% - Акцент5 13 5 3" xfId="9374"/>
    <cellStyle name="40% - Акцент5 13 5 4" xfId="11354"/>
    <cellStyle name="40% - Акцент5 13 6" xfId="1986"/>
    <cellStyle name="40% - Акцент5 13 6 2" xfId="8786"/>
    <cellStyle name="40% - Акцент5 13 6 3" xfId="9373"/>
    <cellStyle name="40% - Акцент5 13 6 4" xfId="11353"/>
    <cellStyle name="40% - Акцент5 13 7" xfId="1987"/>
    <cellStyle name="40% - Акцент5 13 7 2" xfId="8787"/>
    <cellStyle name="40% - Акцент5 13 7 3" xfId="9372"/>
    <cellStyle name="40% - Акцент5 13 7 4" xfId="11352"/>
    <cellStyle name="40% - Акцент5 13 8" xfId="1988"/>
    <cellStyle name="40% - Акцент5 13 8 2" xfId="8788"/>
    <cellStyle name="40% - Акцент5 13 8 3" xfId="9371"/>
    <cellStyle name="40% - Акцент5 13 8 4" xfId="11351"/>
    <cellStyle name="40% - Акцент5 13 9" xfId="1989"/>
    <cellStyle name="40% - Акцент5 13 9 2" xfId="8789"/>
    <cellStyle name="40% - Акцент5 13 9 3" xfId="9370"/>
    <cellStyle name="40% - Акцент5 13 9 4" xfId="11350"/>
    <cellStyle name="40% - Акцент5 14" xfId="1990"/>
    <cellStyle name="40% - Акцент5 14 10" xfId="1991"/>
    <cellStyle name="40% - Акцент5 14 10 2" xfId="8791"/>
    <cellStyle name="40% - Акцент5 14 10 3" xfId="9368"/>
    <cellStyle name="40% - Акцент5 14 10 4" xfId="11348"/>
    <cellStyle name="40% - Акцент5 14 11" xfId="8790"/>
    <cellStyle name="40% - Акцент5 14 12" xfId="9369"/>
    <cellStyle name="40% - Акцент5 14 13" xfId="11349"/>
    <cellStyle name="40% - Акцент5 14 2" xfId="1992"/>
    <cellStyle name="40% - Акцент5 14 2 2" xfId="8792"/>
    <cellStyle name="40% - Акцент5 14 2 3" xfId="9367"/>
    <cellStyle name="40% - Акцент5 14 2 4" xfId="11347"/>
    <cellStyle name="40% - Акцент5 14 3" xfId="1993"/>
    <cellStyle name="40% - Акцент5 14 3 2" xfId="8793"/>
    <cellStyle name="40% - Акцент5 14 3 3" xfId="9366"/>
    <cellStyle name="40% - Акцент5 14 3 4" xfId="11346"/>
    <cellStyle name="40% - Акцент5 14 4" xfId="1994"/>
    <cellStyle name="40% - Акцент5 14 4 2" xfId="8794"/>
    <cellStyle name="40% - Акцент5 14 4 3" xfId="9365"/>
    <cellStyle name="40% - Акцент5 14 4 4" xfId="11345"/>
    <cellStyle name="40% - Акцент5 14 5" xfId="1995"/>
    <cellStyle name="40% - Акцент5 14 5 2" xfId="8795"/>
    <cellStyle name="40% - Акцент5 14 5 3" xfId="9364"/>
    <cellStyle name="40% - Акцент5 14 5 4" xfId="11344"/>
    <cellStyle name="40% - Акцент5 14 6" xfId="1996"/>
    <cellStyle name="40% - Акцент5 14 6 2" xfId="8796"/>
    <cellStyle name="40% - Акцент5 14 6 3" xfId="9363"/>
    <cellStyle name="40% - Акцент5 14 6 4" xfId="11343"/>
    <cellStyle name="40% - Акцент5 14 7" xfId="1997"/>
    <cellStyle name="40% - Акцент5 14 7 2" xfId="8797"/>
    <cellStyle name="40% - Акцент5 14 7 3" xfId="9362"/>
    <cellStyle name="40% - Акцент5 14 7 4" xfId="11342"/>
    <cellStyle name="40% - Акцент5 14 8" xfId="1998"/>
    <cellStyle name="40% - Акцент5 14 8 2" xfId="8798"/>
    <cellStyle name="40% - Акцент5 14 8 3" xfId="9361"/>
    <cellStyle name="40% - Акцент5 14 8 4" xfId="11341"/>
    <cellStyle name="40% - Акцент5 14 9" xfId="1999"/>
    <cellStyle name="40% - Акцент5 14 9 2" xfId="8799"/>
    <cellStyle name="40% - Акцент5 14 9 3" xfId="9360"/>
    <cellStyle name="40% - Акцент5 14 9 4" xfId="11340"/>
    <cellStyle name="40% - Акцент5 15" xfId="2000"/>
    <cellStyle name="40% - Акцент5 15 10" xfId="9359"/>
    <cellStyle name="40% - Акцент5 15 11" xfId="11339"/>
    <cellStyle name="40% - Акцент5 15 2" xfId="2001"/>
    <cellStyle name="40% - Акцент5 15 2 2" xfId="8801"/>
    <cellStyle name="40% - Акцент5 15 2 3" xfId="9358"/>
    <cellStyle name="40% - Акцент5 15 2 4" xfId="11338"/>
    <cellStyle name="40% - Акцент5 15 3" xfId="2002"/>
    <cellStyle name="40% - Акцент5 15 3 2" xfId="8802"/>
    <cellStyle name="40% - Акцент5 15 3 3" xfId="9357"/>
    <cellStyle name="40% - Акцент5 15 3 4" xfId="11337"/>
    <cellStyle name="40% - Акцент5 15 4" xfId="2003"/>
    <cellStyle name="40% - Акцент5 15 4 2" xfId="8803"/>
    <cellStyle name="40% - Акцент5 15 4 3" xfId="9356"/>
    <cellStyle name="40% - Акцент5 15 4 4" xfId="11336"/>
    <cellStyle name="40% - Акцент5 15 5" xfId="2004"/>
    <cellStyle name="40% - Акцент5 15 5 2" xfId="8804"/>
    <cellStyle name="40% - Акцент5 15 5 3" xfId="9355"/>
    <cellStyle name="40% - Акцент5 15 5 4" xfId="11335"/>
    <cellStyle name="40% - Акцент5 15 6" xfId="2005"/>
    <cellStyle name="40% - Акцент5 15 6 2" xfId="8805"/>
    <cellStyle name="40% - Акцент5 15 6 3" xfId="9354"/>
    <cellStyle name="40% - Акцент5 15 6 4" xfId="11334"/>
    <cellStyle name="40% - Акцент5 15 7" xfId="2006"/>
    <cellStyle name="40% - Акцент5 15 7 2" xfId="8806"/>
    <cellStyle name="40% - Акцент5 15 7 3" xfId="9353"/>
    <cellStyle name="40% - Акцент5 15 7 4" xfId="11333"/>
    <cellStyle name="40% - Акцент5 15 8" xfId="2007"/>
    <cellStyle name="40% - Акцент5 15 8 2" xfId="8807"/>
    <cellStyle name="40% - Акцент5 15 8 3" xfId="9352"/>
    <cellStyle name="40% - Акцент5 15 8 4" xfId="11332"/>
    <cellStyle name="40% - Акцент5 15 9" xfId="8800"/>
    <cellStyle name="40% - Акцент5 16" xfId="2008"/>
    <cellStyle name="40% - Акцент5 16 10" xfId="9351"/>
    <cellStyle name="40% - Акцент5 16 11" xfId="11331"/>
    <cellStyle name="40% - Акцент5 16 2" xfId="2009"/>
    <cellStyle name="40% - Акцент5 16 2 2" xfId="8809"/>
    <cellStyle name="40% - Акцент5 16 2 3" xfId="9350"/>
    <cellStyle name="40% - Акцент5 16 2 4" xfId="11330"/>
    <cellStyle name="40% - Акцент5 16 3" xfId="2010"/>
    <cellStyle name="40% - Акцент5 16 3 2" xfId="8810"/>
    <cellStyle name="40% - Акцент5 16 3 3" xfId="9349"/>
    <cellStyle name="40% - Акцент5 16 3 4" xfId="11329"/>
    <cellStyle name="40% - Акцент5 16 4" xfId="2011"/>
    <cellStyle name="40% - Акцент5 16 4 2" xfId="8811"/>
    <cellStyle name="40% - Акцент5 16 4 3" xfId="9348"/>
    <cellStyle name="40% - Акцент5 16 4 4" xfId="11328"/>
    <cellStyle name="40% - Акцент5 16 5" xfId="2012"/>
    <cellStyle name="40% - Акцент5 16 5 2" xfId="8812"/>
    <cellStyle name="40% - Акцент5 16 5 3" xfId="9347"/>
    <cellStyle name="40% - Акцент5 16 5 4" xfId="11327"/>
    <cellStyle name="40% - Акцент5 16 6" xfId="2013"/>
    <cellStyle name="40% - Акцент5 16 6 2" xfId="8813"/>
    <cellStyle name="40% - Акцент5 16 6 3" xfId="9346"/>
    <cellStyle name="40% - Акцент5 16 6 4" xfId="11326"/>
    <cellStyle name="40% - Акцент5 16 7" xfId="2014"/>
    <cellStyle name="40% - Акцент5 16 7 2" xfId="8814"/>
    <cellStyle name="40% - Акцент5 16 7 3" xfId="9345"/>
    <cellStyle name="40% - Акцент5 16 7 4" xfId="11325"/>
    <cellStyle name="40% - Акцент5 16 8" xfId="2015"/>
    <cellStyle name="40% - Акцент5 16 8 2" xfId="8815"/>
    <cellStyle name="40% - Акцент5 16 8 3" xfId="9344"/>
    <cellStyle name="40% - Акцент5 16 8 4" xfId="11324"/>
    <cellStyle name="40% - Акцент5 16 9" xfId="8808"/>
    <cellStyle name="40% - Акцент5 17" xfId="2016"/>
    <cellStyle name="40% - Акцент5 17 2" xfId="2017"/>
    <cellStyle name="40% - Акцент5 17 2 2" xfId="8817"/>
    <cellStyle name="40% - Акцент5 17 2 3" xfId="9342"/>
    <cellStyle name="40% - Акцент5 17 2 4" xfId="11322"/>
    <cellStyle name="40% - Акцент5 17 3" xfId="2018"/>
    <cellStyle name="40% - Акцент5 17 3 2" xfId="8818"/>
    <cellStyle name="40% - Акцент5 17 3 3" xfId="9341"/>
    <cellStyle name="40% - Акцент5 17 3 4" xfId="11321"/>
    <cellStyle name="40% - Акцент5 17 4" xfId="2019"/>
    <cellStyle name="40% - Акцент5 17 4 2" xfId="8819"/>
    <cellStyle name="40% - Акцент5 17 4 3" xfId="9340"/>
    <cellStyle name="40% - Акцент5 17 4 4" xfId="11320"/>
    <cellStyle name="40% - Акцент5 17 5" xfId="2020"/>
    <cellStyle name="40% - Акцент5 17 5 2" xfId="8820"/>
    <cellStyle name="40% - Акцент5 17 5 3" xfId="9339"/>
    <cellStyle name="40% - Акцент5 17 5 4" xfId="11319"/>
    <cellStyle name="40% - Акцент5 17 6" xfId="8816"/>
    <cellStyle name="40% - Акцент5 17 7" xfId="9343"/>
    <cellStyle name="40% - Акцент5 17 8" xfId="11323"/>
    <cellStyle name="40% - Акцент5 18" xfId="2021"/>
    <cellStyle name="40% - Акцент5 18 2" xfId="2022"/>
    <cellStyle name="40% - Акцент5 18 2 2" xfId="8822"/>
    <cellStyle name="40% - Акцент5 18 2 3" xfId="9337"/>
    <cellStyle name="40% - Акцент5 18 2 4" xfId="11317"/>
    <cellStyle name="40% - Акцент5 18 3" xfId="2023"/>
    <cellStyle name="40% - Акцент5 18 3 2" xfId="8823"/>
    <cellStyle name="40% - Акцент5 18 3 3" xfId="9336"/>
    <cellStyle name="40% - Акцент5 18 3 4" xfId="11316"/>
    <cellStyle name="40% - Акцент5 18 4" xfId="2024"/>
    <cellStyle name="40% - Акцент5 18 4 2" xfId="8824"/>
    <cellStyle name="40% - Акцент5 18 4 3" xfId="9335"/>
    <cellStyle name="40% - Акцент5 18 4 4" xfId="11315"/>
    <cellStyle name="40% - Акцент5 18 5" xfId="2025"/>
    <cellStyle name="40% - Акцент5 18 5 2" xfId="8825"/>
    <cellStyle name="40% - Акцент5 18 5 3" xfId="9334"/>
    <cellStyle name="40% - Акцент5 18 5 4" xfId="11314"/>
    <cellStyle name="40% - Акцент5 18 6" xfId="8821"/>
    <cellStyle name="40% - Акцент5 18 7" xfId="9338"/>
    <cellStyle name="40% - Акцент5 18 8" xfId="11318"/>
    <cellStyle name="40% - Акцент5 19" xfId="2026"/>
    <cellStyle name="40% - Акцент5 19 2" xfId="2027"/>
    <cellStyle name="40% - Акцент5 19 2 2" xfId="8827"/>
    <cellStyle name="40% - Акцент5 19 2 3" xfId="9332"/>
    <cellStyle name="40% - Акцент5 19 2 4" xfId="11312"/>
    <cellStyle name="40% - Акцент5 19 3" xfId="2028"/>
    <cellStyle name="40% - Акцент5 19 3 2" xfId="8828"/>
    <cellStyle name="40% - Акцент5 19 3 3" xfId="9331"/>
    <cellStyle name="40% - Акцент5 19 3 4" xfId="11311"/>
    <cellStyle name="40% - Акцент5 19 4" xfId="2029"/>
    <cellStyle name="40% - Акцент5 19 4 2" xfId="8829"/>
    <cellStyle name="40% - Акцент5 19 4 3" xfId="9330"/>
    <cellStyle name="40% - Акцент5 19 4 4" xfId="11310"/>
    <cellStyle name="40% - Акцент5 19 5" xfId="2030"/>
    <cellStyle name="40% - Акцент5 19 5 2" xfId="8830"/>
    <cellStyle name="40% - Акцент5 19 5 3" xfId="9329"/>
    <cellStyle name="40% - Акцент5 19 5 4" xfId="11309"/>
    <cellStyle name="40% - Акцент5 19 6" xfId="8826"/>
    <cellStyle name="40% - Акцент5 19 7" xfId="9333"/>
    <cellStyle name="40% - Акцент5 19 8" xfId="11313"/>
    <cellStyle name="40% - Акцент5 2" xfId="2031"/>
    <cellStyle name="40% - Акцент5 2 10" xfId="2032"/>
    <cellStyle name="40% - Акцент5 2 10 2" xfId="8832"/>
    <cellStyle name="40% - Акцент5 2 10 3" xfId="9327"/>
    <cellStyle name="40% - Акцент5 2 10 4" xfId="11307"/>
    <cellStyle name="40% - Акцент5 2 11" xfId="8831"/>
    <cellStyle name="40% - Акцент5 2 12" xfId="9328"/>
    <cellStyle name="40% - Акцент5 2 13" xfId="11308"/>
    <cellStyle name="40% - Акцент5 2 2" xfId="2033"/>
    <cellStyle name="40% - Акцент5 2 2 2" xfId="8833"/>
    <cellStyle name="40% - Акцент5 2 2 3" xfId="9326"/>
    <cellStyle name="40% - Акцент5 2 2 4" xfId="11306"/>
    <cellStyle name="40% - Акцент5 2 3" xfId="2034"/>
    <cellStyle name="40% - Акцент5 2 3 2" xfId="8834"/>
    <cellStyle name="40% - Акцент5 2 3 3" xfId="9325"/>
    <cellStyle name="40% - Акцент5 2 3 4" xfId="11305"/>
    <cellStyle name="40% - Акцент5 2 4" xfId="2035"/>
    <cellStyle name="40% - Акцент5 2 4 2" xfId="8835"/>
    <cellStyle name="40% - Акцент5 2 4 3" xfId="9324"/>
    <cellStyle name="40% - Акцент5 2 4 4" xfId="11304"/>
    <cellStyle name="40% - Акцент5 2 5" xfId="2036"/>
    <cellStyle name="40% - Акцент5 2 5 2" xfId="8836"/>
    <cellStyle name="40% - Акцент5 2 5 3" xfId="9323"/>
    <cellStyle name="40% - Акцент5 2 5 4" xfId="11303"/>
    <cellStyle name="40% - Акцент5 2 6" xfId="2037"/>
    <cellStyle name="40% - Акцент5 2 6 2" xfId="8837"/>
    <cellStyle name="40% - Акцент5 2 6 3" xfId="9322"/>
    <cellStyle name="40% - Акцент5 2 6 4" xfId="11302"/>
    <cellStyle name="40% - Акцент5 2 7" xfId="2038"/>
    <cellStyle name="40% - Акцент5 2 7 2" xfId="8838"/>
    <cellStyle name="40% - Акцент5 2 7 3" xfId="9321"/>
    <cellStyle name="40% - Акцент5 2 7 4" xfId="11301"/>
    <cellStyle name="40% - Акцент5 2 8" xfId="2039"/>
    <cellStyle name="40% - Акцент5 2 8 2" xfId="8839"/>
    <cellStyle name="40% - Акцент5 2 8 3" xfId="9320"/>
    <cellStyle name="40% - Акцент5 2 8 4" xfId="11300"/>
    <cellStyle name="40% - Акцент5 2 9" xfId="2040"/>
    <cellStyle name="40% - Акцент5 2 9 2" xfId="8840"/>
    <cellStyle name="40% - Акцент5 2 9 3" xfId="9319"/>
    <cellStyle name="40% - Акцент5 2 9 4" xfId="11299"/>
    <cellStyle name="40% - Акцент5 20" xfId="2041"/>
    <cellStyle name="40% - Акцент5 20 2" xfId="8841"/>
    <cellStyle name="40% - Акцент5 20 3" xfId="9318"/>
    <cellStyle name="40% - Акцент5 20 4" xfId="11298"/>
    <cellStyle name="40% - Акцент5 21" xfId="2042"/>
    <cellStyle name="40% - Акцент5 21 2" xfId="8842"/>
    <cellStyle name="40% - Акцент5 21 3" xfId="9317"/>
    <cellStyle name="40% - Акцент5 21 4" xfId="11297"/>
    <cellStyle name="40% - Акцент5 22" xfId="2043"/>
    <cellStyle name="40% - Акцент5 22 2" xfId="8843"/>
    <cellStyle name="40% - Акцент5 22 3" xfId="9316"/>
    <cellStyle name="40% - Акцент5 22 4" xfId="11296"/>
    <cellStyle name="40% - Акцент5 23" xfId="2044"/>
    <cellStyle name="40% - Акцент5 23 2" xfId="8844"/>
    <cellStyle name="40% - Акцент5 23 3" xfId="9315"/>
    <cellStyle name="40% - Акцент5 23 4" xfId="11295"/>
    <cellStyle name="40% - Акцент5 24" xfId="14650"/>
    <cellStyle name="40% - Акцент5 3" xfId="2045"/>
    <cellStyle name="40% - Акцент5 3 10" xfId="2046"/>
    <cellStyle name="40% - Акцент5 3 10 2" xfId="8846"/>
    <cellStyle name="40% - Акцент5 3 10 3" xfId="9313"/>
    <cellStyle name="40% - Акцент5 3 10 4" xfId="11293"/>
    <cellStyle name="40% - Акцент5 3 11" xfId="8845"/>
    <cellStyle name="40% - Акцент5 3 12" xfId="9314"/>
    <cellStyle name="40% - Акцент5 3 13" xfId="11294"/>
    <cellStyle name="40% - Акцент5 3 2" xfId="2047"/>
    <cellStyle name="40% - Акцент5 3 2 2" xfId="8847"/>
    <cellStyle name="40% - Акцент5 3 2 3" xfId="9312"/>
    <cellStyle name="40% - Акцент5 3 2 4" xfId="11292"/>
    <cellStyle name="40% - Акцент5 3 3" xfId="2048"/>
    <cellStyle name="40% - Акцент5 3 3 2" xfId="8848"/>
    <cellStyle name="40% - Акцент5 3 3 3" xfId="9311"/>
    <cellStyle name="40% - Акцент5 3 3 4" xfId="11291"/>
    <cellStyle name="40% - Акцент5 3 4" xfId="2049"/>
    <cellStyle name="40% - Акцент5 3 4 2" xfId="8849"/>
    <cellStyle name="40% - Акцент5 3 4 3" xfId="9310"/>
    <cellStyle name="40% - Акцент5 3 4 4" xfId="11290"/>
    <cellStyle name="40% - Акцент5 3 5" xfId="2050"/>
    <cellStyle name="40% - Акцент5 3 5 2" xfId="8850"/>
    <cellStyle name="40% - Акцент5 3 5 3" xfId="9309"/>
    <cellStyle name="40% - Акцент5 3 5 4" xfId="11289"/>
    <cellStyle name="40% - Акцент5 3 6" xfId="2051"/>
    <cellStyle name="40% - Акцент5 3 6 2" xfId="8851"/>
    <cellStyle name="40% - Акцент5 3 6 3" xfId="9308"/>
    <cellStyle name="40% - Акцент5 3 6 4" xfId="11288"/>
    <cellStyle name="40% - Акцент5 3 7" xfId="2052"/>
    <cellStyle name="40% - Акцент5 3 7 2" xfId="8852"/>
    <cellStyle name="40% - Акцент5 3 7 3" xfId="9307"/>
    <cellStyle name="40% - Акцент5 3 7 4" xfId="11287"/>
    <cellStyle name="40% - Акцент5 3 8" xfId="2053"/>
    <cellStyle name="40% - Акцент5 3 8 2" xfId="8853"/>
    <cellStyle name="40% - Акцент5 3 8 3" xfId="9306"/>
    <cellStyle name="40% - Акцент5 3 8 4" xfId="11286"/>
    <cellStyle name="40% - Акцент5 3 9" xfId="2054"/>
    <cellStyle name="40% - Акцент5 3 9 2" xfId="8854"/>
    <cellStyle name="40% - Акцент5 3 9 3" xfId="9305"/>
    <cellStyle name="40% - Акцент5 3 9 4" xfId="11285"/>
    <cellStyle name="40% - Акцент5 4" xfId="2055"/>
    <cellStyle name="40% - Акцент5 4 10" xfId="2056"/>
    <cellStyle name="40% - Акцент5 4 10 2" xfId="8856"/>
    <cellStyle name="40% - Акцент5 4 10 3" xfId="9303"/>
    <cellStyle name="40% - Акцент5 4 10 4" xfId="11283"/>
    <cellStyle name="40% - Акцент5 4 11" xfId="8855"/>
    <cellStyle name="40% - Акцент5 4 12" xfId="9304"/>
    <cellStyle name="40% - Акцент5 4 13" xfId="11284"/>
    <cellStyle name="40% - Акцент5 4 2" xfId="2057"/>
    <cellStyle name="40% - Акцент5 4 2 2" xfId="8857"/>
    <cellStyle name="40% - Акцент5 4 2 3" xfId="9302"/>
    <cellStyle name="40% - Акцент5 4 2 4" xfId="11282"/>
    <cellStyle name="40% - Акцент5 4 3" xfId="2058"/>
    <cellStyle name="40% - Акцент5 4 3 2" xfId="8858"/>
    <cellStyle name="40% - Акцент5 4 3 3" xfId="9301"/>
    <cellStyle name="40% - Акцент5 4 3 4" xfId="11281"/>
    <cellStyle name="40% - Акцент5 4 4" xfId="2059"/>
    <cellStyle name="40% - Акцент5 4 4 2" xfId="8859"/>
    <cellStyle name="40% - Акцент5 4 4 3" xfId="9300"/>
    <cellStyle name="40% - Акцент5 4 4 4" xfId="11280"/>
    <cellStyle name="40% - Акцент5 4 5" xfId="2060"/>
    <cellStyle name="40% - Акцент5 4 5 2" xfId="8860"/>
    <cellStyle name="40% - Акцент5 4 5 3" xfId="9299"/>
    <cellStyle name="40% - Акцент5 4 5 4" xfId="11279"/>
    <cellStyle name="40% - Акцент5 4 6" xfId="2061"/>
    <cellStyle name="40% - Акцент5 4 6 2" xfId="8861"/>
    <cellStyle name="40% - Акцент5 4 6 3" xfId="9298"/>
    <cellStyle name="40% - Акцент5 4 6 4" xfId="11278"/>
    <cellStyle name="40% - Акцент5 4 7" xfId="2062"/>
    <cellStyle name="40% - Акцент5 4 7 2" xfId="8862"/>
    <cellStyle name="40% - Акцент5 4 7 3" xfId="9297"/>
    <cellStyle name="40% - Акцент5 4 7 4" xfId="11277"/>
    <cellStyle name="40% - Акцент5 4 8" xfId="2063"/>
    <cellStyle name="40% - Акцент5 4 8 2" xfId="8863"/>
    <cellStyle name="40% - Акцент5 4 8 3" xfId="9296"/>
    <cellStyle name="40% - Акцент5 4 8 4" xfId="11276"/>
    <cellStyle name="40% - Акцент5 4 9" xfId="2064"/>
    <cellStyle name="40% - Акцент5 4 9 2" xfId="8864"/>
    <cellStyle name="40% - Акцент5 4 9 3" xfId="9295"/>
    <cellStyle name="40% - Акцент5 4 9 4" xfId="11275"/>
    <cellStyle name="40% - Акцент5 5" xfId="2065"/>
    <cellStyle name="40% - Акцент5 5 10" xfId="2066"/>
    <cellStyle name="40% - Акцент5 5 10 2" xfId="8866"/>
    <cellStyle name="40% - Акцент5 5 10 3" xfId="9293"/>
    <cellStyle name="40% - Акцент5 5 10 4" xfId="11273"/>
    <cellStyle name="40% - Акцент5 5 11" xfId="8865"/>
    <cellStyle name="40% - Акцент5 5 12" xfId="9294"/>
    <cellStyle name="40% - Акцент5 5 13" xfId="11274"/>
    <cellStyle name="40% - Акцент5 5 2" xfId="2067"/>
    <cellStyle name="40% - Акцент5 5 2 2" xfId="8867"/>
    <cellStyle name="40% - Акцент5 5 2 3" xfId="9292"/>
    <cellStyle name="40% - Акцент5 5 2 4" xfId="11272"/>
    <cellStyle name="40% - Акцент5 5 3" xfId="2068"/>
    <cellStyle name="40% - Акцент5 5 3 2" xfId="8868"/>
    <cellStyle name="40% - Акцент5 5 3 3" xfId="9291"/>
    <cellStyle name="40% - Акцент5 5 3 4" xfId="11271"/>
    <cellStyle name="40% - Акцент5 5 4" xfId="2069"/>
    <cellStyle name="40% - Акцент5 5 4 2" xfId="8869"/>
    <cellStyle name="40% - Акцент5 5 4 3" xfId="9290"/>
    <cellStyle name="40% - Акцент5 5 4 4" xfId="11270"/>
    <cellStyle name="40% - Акцент5 5 5" xfId="2070"/>
    <cellStyle name="40% - Акцент5 5 5 2" xfId="8870"/>
    <cellStyle name="40% - Акцент5 5 5 3" xfId="9289"/>
    <cellStyle name="40% - Акцент5 5 5 4" xfId="11269"/>
    <cellStyle name="40% - Акцент5 5 6" xfId="2071"/>
    <cellStyle name="40% - Акцент5 5 6 2" xfId="8871"/>
    <cellStyle name="40% - Акцент5 5 6 3" xfId="9288"/>
    <cellStyle name="40% - Акцент5 5 6 4" xfId="11268"/>
    <cellStyle name="40% - Акцент5 5 7" xfId="2072"/>
    <cellStyle name="40% - Акцент5 5 7 2" xfId="8872"/>
    <cellStyle name="40% - Акцент5 5 7 3" xfId="9287"/>
    <cellStyle name="40% - Акцент5 5 7 4" xfId="11267"/>
    <cellStyle name="40% - Акцент5 5 8" xfId="2073"/>
    <cellStyle name="40% - Акцент5 5 8 2" xfId="8873"/>
    <cellStyle name="40% - Акцент5 5 8 3" xfId="9286"/>
    <cellStyle name="40% - Акцент5 5 8 4" xfId="11266"/>
    <cellStyle name="40% - Акцент5 5 9" xfId="2074"/>
    <cellStyle name="40% - Акцент5 5 9 2" xfId="8874"/>
    <cellStyle name="40% - Акцент5 5 9 3" xfId="9285"/>
    <cellStyle name="40% - Акцент5 5 9 4" xfId="11265"/>
    <cellStyle name="40% - Акцент5 6" xfId="2075"/>
    <cellStyle name="40% - Акцент5 6 10" xfId="2076"/>
    <cellStyle name="40% - Акцент5 6 10 2" xfId="8876"/>
    <cellStyle name="40% - Акцент5 6 10 3" xfId="9283"/>
    <cellStyle name="40% - Акцент5 6 10 4" xfId="11263"/>
    <cellStyle name="40% - Акцент5 6 11" xfId="8875"/>
    <cellStyle name="40% - Акцент5 6 12" xfId="9284"/>
    <cellStyle name="40% - Акцент5 6 13" xfId="11264"/>
    <cellStyle name="40% - Акцент5 6 2" xfId="2077"/>
    <cellStyle name="40% - Акцент5 6 2 2" xfId="8877"/>
    <cellStyle name="40% - Акцент5 6 2 3" xfId="9282"/>
    <cellStyle name="40% - Акцент5 6 2 4" xfId="11262"/>
    <cellStyle name="40% - Акцент5 6 3" xfId="2078"/>
    <cellStyle name="40% - Акцент5 6 3 2" xfId="8878"/>
    <cellStyle name="40% - Акцент5 6 3 3" xfId="9281"/>
    <cellStyle name="40% - Акцент5 6 3 4" xfId="11261"/>
    <cellStyle name="40% - Акцент5 6 4" xfId="2079"/>
    <cellStyle name="40% - Акцент5 6 4 2" xfId="8879"/>
    <cellStyle name="40% - Акцент5 6 4 3" xfId="9280"/>
    <cellStyle name="40% - Акцент5 6 4 4" xfId="11260"/>
    <cellStyle name="40% - Акцент5 6 5" xfId="2080"/>
    <cellStyle name="40% - Акцент5 6 5 2" xfId="8880"/>
    <cellStyle name="40% - Акцент5 6 5 3" xfId="9279"/>
    <cellStyle name="40% - Акцент5 6 5 4" xfId="11259"/>
    <cellStyle name="40% - Акцент5 6 6" xfId="2081"/>
    <cellStyle name="40% - Акцент5 6 6 2" xfId="8881"/>
    <cellStyle name="40% - Акцент5 6 6 3" xfId="9278"/>
    <cellStyle name="40% - Акцент5 6 6 4" xfId="11258"/>
    <cellStyle name="40% - Акцент5 6 7" xfId="2082"/>
    <cellStyle name="40% - Акцент5 6 7 2" xfId="8882"/>
    <cellStyle name="40% - Акцент5 6 7 3" xfId="9277"/>
    <cellStyle name="40% - Акцент5 6 7 4" xfId="11257"/>
    <cellStyle name="40% - Акцент5 6 8" xfId="2083"/>
    <cellStyle name="40% - Акцент5 6 8 2" xfId="8883"/>
    <cellStyle name="40% - Акцент5 6 8 3" xfId="9276"/>
    <cellStyle name="40% - Акцент5 6 8 4" xfId="11256"/>
    <cellStyle name="40% - Акцент5 6 9" xfId="2084"/>
    <cellStyle name="40% - Акцент5 6 9 2" xfId="8884"/>
    <cellStyle name="40% - Акцент5 6 9 3" xfId="9275"/>
    <cellStyle name="40% - Акцент5 6 9 4" xfId="11255"/>
    <cellStyle name="40% - Акцент5 7" xfId="2085"/>
    <cellStyle name="40% - Акцент5 7 10" xfId="2086"/>
    <cellStyle name="40% - Акцент5 7 10 2" xfId="8886"/>
    <cellStyle name="40% - Акцент5 7 10 3" xfId="9273"/>
    <cellStyle name="40% - Акцент5 7 10 4" xfId="11253"/>
    <cellStyle name="40% - Акцент5 7 11" xfId="8885"/>
    <cellStyle name="40% - Акцент5 7 12" xfId="9274"/>
    <cellStyle name="40% - Акцент5 7 13" xfId="11254"/>
    <cellStyle name="40% - Акцент5 7 2" xfId="2087"/>
    <cellStyle name="40% - Акцент5 7 2 2" xfId="8887"/>
    <cellStyle name="40% - Акцент5 7 2 3" xfId="9272"/>
    <cellStyle name="40% - Акцент5 7 2 4" xfId="11252"/>
    <cellStyle name="40% - Акцент5 7 3" xfId="2088"/>
    <cellStyle name="40% - Акцент5 7 3 2" xfId="8888"/>
    <cellStyle name="40% - Акцент5 7 3 3" xfId="9271"/>
    <cellStyle name="40% - Акцент5 7 3 4" xfId="11251"/>
    <cellStyle name="40% - Акцент5 7 4" xfId="2089"/>
    <cellStyle name="40% - Акцент5 7 4 2" xfId="8889"/>
    <cellStyle name="40% - Акцент5 7 4 3" xfId="9270"/>
    <cellStyle name="40% - Акцент5 7 4 4" xfId="11250"/>
    <cellStyle name="40% - Акцент5 7 5" xfId="2090"/>
    <cellStyle name="40% - Акцент5 7 5 2" xfId="8890"/>
    <cellStyle name="40% - Акцент5 7 5 3" xfId="9269"/>
    <cellStyle name="40% - Акцент5 7 5 4" xfId="11249"/>
    <cellStyle name="40% - Акцент5 7 6" xfId="2091"/>
    <cellStyle name="40% - Акцент5 7 6 2" xfId="8891"/>
    <cellStyle name="40% - Акцент5 7 6 3" xfId="9268"/>
    <cellStyle name="40% - Акцент5 7 6 4" xfId="11248"/>
    <cellStyle name="40% - Акцент5 7 7" xfId="2092"/>
    <cellStyle name="40% - Акцент5 7 7 2" xfId="8892"/>
    <cellStyle name="40% - Акцент5 7 7 3" xfId="9267"/>
    <cellStyle name="40% - Акцент5 7 7 4" xfId="11247"/>
    <cellStyle name="40% - Акцент5 7 8" xfId="2093"/>
    <cellStyle name="40% - Акцент5 7 8 2" xfId="8893"/>
    <cellStyle name="40% - Акцент5 7 8 3" xfId="9266"/>
    <cellStyle name="40% - Акцент5 7 8 4" xfId="11246"/>
    <cellStyle name="40% - Акцент5 7 9" xfId="2094"/>
    <cellStyle name="40% - Акцент5 7 9 2" xfId="8894"/>
    <cellStyle name="40% - Акцент5 7 9 3" xfId="9265"/>
    <cellStyle name="40% - Акцент5 7 9 4" xfId="11245"/>
    <cellStyle name="40% - Акцент5 8" xfId="2095"/>
    <cellStyle name="40% - Акцент5 8 10" xfId="2096"/>
    <cellStyle name="40% - Акцент5 8 10 2" xfId="8896"/>
    <cellStyle name="40% - Акцент5 8 10 3" xfId="9263"/>
    <cellStyle name="40% - Акцент5 8 10 4" xfId="11243"/>
    <cellStyle name="40% - Акцент5 8 11" xfId="8895"/>
    <cellStyle name="40% - Акцент5 8 12" xfId="9264"/>
    <cellStyle name="40% - Акцент5 8 13" xfId="11244"/>
    <cellStyle name="40% - Акцент5 8 2" xfId="2097"/>
    <cellStyle name="40% - Акцент5 8 2 2" xfId="8897"/>
    <cellStyle name="40% - Акцент5 8 2 3" xfId="9262"/>
    <cellStyle name="40% - Акцент5 8 2 4" xfId="11242"/>
    <cellStyle name="40% - Акцент5 8 3" xfId="2098"/>
    <cellStyle name="40% - Акцент5 8 3 2" xfId="8898"/>
    <cellStyle name="40% - Акцент5 8 3 3" xfId="9261"/>
    <cellStyle name="40% - Акцент5 8 3 4" xfId="11241"/>
    <cellStyle name="40% - Акцент5 8 4" xfId="2099"/>
    <cellStyle name="40% - Акцент5 8 4 2" xfId="8899"/>
    <cellStyle name="40% - Акцент5 8 4 3" xfId="9260"/>
    <cellStyle name="40% - Акцент5 8 4 4" xfId="11240"/>
    <cellStyle name="40% - Акцент5 8 5" xfId="2100"/>
    <cellStyle name="40% - Акцент5 8 5 2" xfId="8900"/>
    <cellStyle name="40% - Акцент5 8 5 3" xfId="9259"/>
    <cellStyle name="40% - Акцент5 8 5 4" xfId="11239"/>
    <cellStyle name="40% - Акцент5 8 6" xfId="2101"/>
    <cellStyle name="40% - Акцент5 8 6 2" xfId="8901"/>
    <cellStyle name="40% - Акцент5 8 6 3" xfId="9258"/>
    <cellStyle name="40% - Акцент5 8 6 4" xfId="11238"/>
    <cellStyle name="40% - Акцент5 8 7" xfId="2102"/>
    <cellStyle name="40% - Акцент5 8 7 2" xfId="8902"/>
    <cellStyle name="40% - Акцент5 8 7 3" xfId="9257"/>
    <cellStyle name="40% - Акцент5 8 7 4" xfId="11237"/>
    <cellStyle name="40% - Акцент5 8 8" xfId="2103"/>
    <cellStyle name="40% - Акцент5 8 8 2" xfId="8903"/>
    <cellStyle name="40% - Акцент5 8 8 3" xfId="9256"/>
    <cellStyle name="40% - Акцент5 8 8 4" xfId="11236"/>
    <cellStyle name="40% - Акцент5 8 9" xfId="2104"/>
    <cellStyle name="40% - Акцент5 8 9 2" xfId="8904"/>
    <cellStyle name="40% - Акцент5 8 9 3" xfId="9255"/>
    <cellStyle name="40% - Акцент5 8 9 4" xfId="11235"/>
    <cellStyle name="40% - Акцент5 9" xfId="2105"/>
    <cellStyle name="40% - Акцент5 9 10" xfId="2106"/>
    <cellStyle name="40% - Акцент5 9 10 2" xfId="8906"/>
    <cellStyle name="40% - Акцент5 9 10 3" xfId="9253"/>
    <cellStyle name="40% - Акцент5 9 10 4" xfId="11233"/>
    <cellStyle name="40% - Акцент5 9 11" xfId="8905"/>
    <cellStyle name="40% - Акцент5 9 12" xfId="9254"/>
    <cellStyle name="40% - Акцент5 9 13" xfId="11234"/>
    <cellStyle name="40% - Акцент5 9 2" xfId="2107"/>
    <cellStyle name="40% - Акцент5 9 2 2" xfId="8907"/>
    <cellStyle name="40% - Акцент5 9 2 3" xfId="9252"/>
    <cellStyle name="40% - Акцент5 9 2 4" xfId="11232"/>
    <cellStyle name="40% - Акцент5 9 3" xfId="2108"/>
    <cellStyle name="40% - Акцент5 9 3 2" xfId="8908"/>
    <cellStyle name="40% - Акцент5 9 3 3" xfId="9251"/>
    <cellStyle name="40% - Акцент5 9 3 4" xfId="11231"/>
    <cellStyle name="40% - Акцент5 9 4" xfId="2109"/>
    <cellStyle name="40% - Акцент5 9 4 2" xfId="8909"/>
    <cellStyle name="40% - Акцент5 9 4 3" xfId="9250"/>
    <cellStyle name="40% - Акцент5 9 4 4" xfId="11230"/>
    <cellStyle name="40% - Акцент5 9 5" xfId="2110"/>
    <cellStyle name="40% - Акцент5 9 5 2" xfId="8910"/>
    <cellStyle name="40% - Акцент5 9 5 3" xfId="9249"/>
    <cellStyle name="40% - Акцент5 9 5 4" xfId="11229"/>
    <cellStyle name="40% - Акцент5 9 6" xfId="2111"/>
    <cellStyle name="40% - Акцент5 9 6 2" xfId="8911"/>
    <cellStyle name="40% - Акцент5 9 6 3" xfId="9248"/>
    <cellStyle name="40% - Акцент5 9 6 4" xfId="11228"/>
    <cellStyle name="40% - Акцент5 9 7" xfId="2112"/>
    <cellStyle name="40% - Акцент5 9 7 2" xfId="8912"/>
    <cellStyle name="40% - Акцент5 9 7 3" xfId="9247"/>
    <cellStyle name="40% - Акцент5 9 7 4" xfId="11227"/>
    <cellStyle name="40% - Акцент5 9 8" xfId="2113"/>
    <cellStyle name="40% - Акцент5 9 8 2" xfId="8913"/>
    <cellStyle name="40% - Акцент5 9 8 3" xfId="9246"/>
    <cellStyle name="40% - Акцент5 9 8 4" xfId="11226"/>
    <cellStyle name="40% - Акцент5 9 9" xfId="2114"/>
    <cellStyle name="40% - Акцент5 9 9 2" xfId="8914"/>
    <cellStyle name="40% - Акцент5 9 9 3" xfId="9245"/>
    <cellStyle name="40% - Акцент5 9 9 4" xfId="11225"/>
    <cellStyle name="40% — акцент6" xfId="24757" builtinId="51" customBuiltin="1"/>
    <cellStyle name="40% - Акцент6 10" xfId="2115"/>
    <cellStyle name="40% - Акцент6 10 10" xfId="2116"/>
    <cellStyle name="40% - Акцент6 10 10 2" xfId="8916"/>
    <cellStyle name="40% - Акцент6 10 10 3" xfId="9243"/>
    <cellStyle name="40% - Акцент6 10 10 4" xfId="11223"/>
    <cellStyle name="40% - Акцент6 10 11" xfId="8915"/>
    <cellStyle name="40% - Акцент6 10 12" xfId="9244"/>
    <cellStyle name="40% - Акцент6 10 13" xfId="11224"/>
    <cellStyle name="40% - Акцент6 10 2" xfId="2117"/>
    <cellStyle name="40% - Акцент6 10 2 2" xfId="8917"/>
    <cellStyle name="40% - Акцент6 10 2 3" xfId="9242"/>
    <cellStyle name="40% - Акцент6 10 2 4" xfId="11222"/>
    <cellStyle name="40% - Акцент6 10 3" xfId="2118"/>
    <cellStyle name="40% - Акцент6 10 3 2" xfId="8918"/>
    <cellStyle name="40% - Акцент6 10 3 3" xfId="9241"/>
    <cellStyle name="40% - Акцент6 10 3 4" xfId="11221"/>
    <cellStyle name="40% - Акцент6 10 4" xfId="2119"/>
    <cellStyle name="40% - Акцент6 10 4 2" xfId="8919"/>
    <cellStyle name="40% - Акцент6 10 4 3" xfId="9240"/>
    <cellStyle name="40% - Акцент6 10 4 4" xfId="11220"/>
    <cellStyle name="40% - Акцент6 10 5" xfId="2120"/>
    <cellStyle name="40% - Акцент6 10 5 2" xfId="8920"/>
    <cellStyle name="40% - Акцент6 10 5 3" xfId="9239"/>
    <cellStyle name="40% - Акцент6 10 5 4" xfId="11219"/>
    <cellStyle name="40% - Акцент6 10 6" xfId="2121"/>
    <cellStyle name="40% - Акцент6 10 6 2" xfId="8921"/>
    <cellStyle name="40% - Акцент6 10 6 3" xfId="9238"/>
    <cellStyle name="40% - Акцент6 10 6 4" xfId="11218"/>
    <cellStyle name="40% - Акцент6 10 7" xfId="2122"/>
    <cellStyle name="40% - Акцент6 10 7 2" xfId="8922"/>
    <cellStyle name="40% - Акцент6 10 7 3" xfId="9237"/>
    <cellStyle name="40% - Акцент6 10 7 4" xfId="11217"/>
    <cellStyle name="40% - Акцент6 10 8" xfId="2123"/>
    <cellStyle name="40% - Акцент6 10 8 2" xfId="8923"/>
    <cellStyle name="40% - Акцент6 10 8 3" xfId="9236"/>
    <cellStyle name="40% - Акцент6 10 8 4" xfId="11216"/>
    <cellStyle name="40% - Акцент6 10 9" xfId="2124"/>
    <cellStyle name="40% - Акцент6 10 9 2" xfId="8924"/>
    <cellStyle name="40% - Акцент6 10 9 3" xfId="9235"/>
    <cellStyle name="40% - Акцент6 10 9 4" xfId="11215"/>
    <cellStyle name="40% - Акцент6 11" xfId="2125"/>
    <cellStyle name="40% - Акцент6 11 10" xfId="2126"/>
    <cellStyle name="40% - Акцент6 11 10 2" xfId="8926"/>
    <cellStyle name="40% - Акцент6 11 10 3" xfId="9233"/>
    <cellStyle name="40% - Акцент6 11 10 4" xfId="11213"/>
    <cellStyle name="40% - Акцент6 11 11" xfId="8925"/>
    <cellStyle name="40% - Акцент6 11 12" xfId="9234"/>
    <cellStyle name="40% - Акцент6 11 13" xfId="11214"/>
    <cellStyle name="40% - Акцент6 11 2" xfId="2127"/>
    <cellStyle name="40% - Акцент6 11 2 2" xfId="8927"/>
    <cellStyle name="40% - Акцент6 11 2 3" xfId="9232"/>
    <cellStyle name="40% - Акцент6 11 2 4" xfId="11212"/>
    <cellStyle name="40% - Акцент6 11 3" xfId="2128"/>
    <cellStyle name="40% - Акцент6 11 3 2" xfId="8928"/>
    <cellStyle name="40% - Акцент6 11 3 3" xfId="9231"/>
    <cellStyle name="40% - Акцент6 11 3 4" xfId="11211"/>
    <cellStyle name="40% - Акцент6 11 4" xfId="2129"/>
    <cellStyle name="40% - Акцент6 11 4 2" xfId="8929"/>
    <cellStyle name="40% - Акцент6 11 4 3" xfId="9230"/>
    <cellStyle name="40% - Акцент6 11 4 4" xfId="11210"/>
    <cellStyle name="40% - Акцент6 11 5" xfId="2130"/>
    <cellStyle name="40% - Акцент6 11 5 2" xfId="8930"/>
    <cellStyle name="40% - Акцент6 11 5 3" xfId="9229"/>
    <cellStyle name="40% - Акцент6 11 5 4" xfId="11209"/>
    <cellStyle name="40% - Акцент6 11 6" xfId="2131"/>
    <cellStyle name="40% - Акцент6 11 6 2" xfId="8931"/>
    <cellStyle name="40% - Акцент6 11 6 3" xfId="9228"/>
    <cellStyle name="40% - Акцент6 11 6 4" xfId="11208"/>
    <cellStyle name="40% - Акцент6 11 7" xfId="2132"/>
    <cellStyle name="40% - Акцент6 11 7 2" xfId="8932"/>
    <cellStyle name="40% - Акцент6 11 7 3" xfId="9227"/>
    <cellStyle name="40% - Акцент6 11 7 4" xfId="11207"/>
    <cellStyle name="40% - Акцент6 11 8" xfId="2133"/>
    <cellStyle name="40% - Акцент6 11 8 2" xfId="8933"/>
    <cellStyle name="40% - Акцент6 11 8 3" xfId="9226"/>
    <cellStyle name="40% - Акцент6 11 8 4" xfId="11206"/>
    <cellStyle name="40% - Акцент6 11 9" xfId="2134"/>
    <cellStyle name="40% - Акцент6 11 9 2" xfId="8934"/>
    <cellStyle name="40% - Акцент6 11 9 3" xfId="9225"/>
    <cellStyle name="40% - Акцент6 11 9 4" xfId="11205"/>
    <cellStyle name="40% - Акцент6 12" xfId="2135"/>
    <cellStyle name="40% - Акцент6 12 10" xfId="2136"/>
    <cellStyle name="40% - Акцент6 12 10 2" xfId="8936"/>
    <cellStyle name="40% - Акцент6 12 10 3" xfId="9223"/>
    <cellStyle name="40% - Акцент6 12 10 4" xfId="11203"/>
    <cellStyle name="40% - Акцент6 12 11" xfId="8935"/>
    <cellStyle name="40% - Акцент6 12 12" xfId="9224"/>
    <cellStyle name="40% - Акцент6 12 13" xfId="11204"/>
    <cellStyle name="40% - Акцент6 12 2" xfId="2137"/>
    <cellStyle name="40% - Акцент6 12 2 2" xfId="8937"/>
    <cellStyle name="40% - Акцент6 12 2 3" xfId="9222"/>
    <cellStyle name="40% - Акцент6 12 2 4" xfId="11202"/>
    <cellStyle name="40% - Акцент6 12 3" xfId="2138"/>
    <cellStyle name="40% - Акцент6 12 3 2" xfId="8938"/>
    <cellStyle name="40% - Акцент6 12 3 3" xfId="9221"/>
    <cellStyle name="40% - Акцент6 12 3 4" xfId="11201"/>
    <cellStyle name="40% - Акцент6 12 4" xfId="2139"/>
    <cellStyle name="40% - Акцент6 12 4 2" xfId="8939"/>
    <cellStyle name="40% - Акцент6 12 4 3" xfId="9220"/>
    <cellStyle name="40% - Акцент6 12 4 4" xfId="11200"/>
    <cellStyle name="40% - Акцент6 12 5" xfId="2140"/>
    <cellStyle name="40% - Акцент6 12 5 2" xfId="8940"/>
    <cellStyle name="40% - Акцент6 12 5 3" xfId="9219"/>
    <cellStyle name="40% - Акцент6 12 5 4" xfId="11199"/>
    <cellStyle name="40% - Акцент6 12 6" xfId="2141"/>
    <cellStyle name="40% - Акцент6 12 6 2" xfId="8941"/>
    <cellStyle name="40% - Акцент6 12 6 3" xfId="9218"/>
    <cellStyle name="40% - Акцент6 12 6 4" xfId="11198"/>
    <cellStyle name="40% - Акцент6 12 7" xfId="2142"/>
    <cellStyle name="40% - Акцент6 12 7 2" xfId="8942"/>
    <cellStyle name="40% - Акцент6 12 7 3" xfId="9217"/>
    <cellStyle name="40% - Акцент6 12 7 4" xfId="11197"/>
    <cellStyle name="40% - Акцент6 12 8" xfId="2143"/>
    <cellStyle name="40% - Акцент6 12 8 2" xfId="8943"/>
    <cellStyle name="40% - Акцент6 12 8 3" xfId="9216"/>
    <cellStyle name="40% - Акцент6 12 8 4" xfId="11196"/>
    <cellStyle name="40% - Акцент6 12 9" xfId="2144"/>
    <cellStyle name="40% - Акцент6 12 9 2" xfId="8944"/>
    <cellStyle name="40% - Акцент6 12 9 3" xfId="9215"/>
    <cellStyle name="40% - Акцент6 12 9 4" xfId="11195"/>
    <cellStyle name="40% - Акцент6 13" xfId="2145"/>
    <cellStyle name="40% - Акцент6 13 10" xfId="2146"/>
    <cellStyle name="40% - Акцент6 13 10 2" xfId="8946"/>
    <cellStyle name="40% - Акцент6 13 10 3" xfId="9213"/>
    <cellStyle name="40% - Акцент6 13 10 4" xfId="11193"/>
    <cellStyle name="40% - Акцент6 13 11" xfId="8945"/>
    <cellStyle name="40% - Акцент6 13 12" xfId="9214"/>
    <cellStyle name="40% - Акцент6 13 13" xfId="11194"/>
    <cellStyle name="40% - Акцент6 13 2" xfId="2147"/>
    <cellStyle name="40% - Акцент6 13 2 2" xfId="8947"/>
    <cellStyle name="40% - Акцент6 13 2 3" xfId="9212"/>
    <cellStyle name="40% - Акцент6 13 2 4" xfId="11192"/>
    <cellStyle name="40% - Акцент6 13 3" xfId="2148"/>
    <cellStyle name="40% - Акцент6 13 3 2" xfId="8948"/>
    <cellStyle name="40% - Акцент6 13 3 3" xfId="9211"/>
    <cellStyle name="40% - Акцент6 13 3 4" xfId="11191"/>
    <cellStyle name="40% - Акцент6 13 4" xfId="2149"/>
    <cellStyle name="40% - Акцент6 13 4 2" xfId="8949"/>
    <cellStyle name="40% - Акцент6 13 4 3" xfId="9210"/>
    <cellStyle name="40% - Акцент6 13 4 4" xfId="11190"/>
    <cellStyle name="40% - Акцент6 13 5" xfId="2150"/>
    <cellStyle name="40% - Акцент6 13 5 2" xfId="8950"/>
    <cellStyle name="40% - Акцент6 13 5 3" xfId="9209"/>
    <cellStyle name="40% - Акцент6 13 5 4" xfId="11189"/>
    <cellStyle name="40% - Акцент6 13 6" xfId="2151"/>
    <cellStyle name="40% - Акцент6 13 6 2" xfId="8951"/>
    <cellStyle name="40% - Акцент6 13 6 3" xfId="9208"/>
    <cellStyle name="40% - Акцент6 13 6 4" xfId="11188"/>
    <cellStyle name="40% - Акцент6 13 7" xfId="2152"/>
    <cellStyle name="40% - Акцент6 13 7 2" xfId="8952"/>
    <cellStyle name="40% - Акцент6 13 7 3" xfId="9207"/>
    <cellStyle name="40% - Акцент6 13 7 4" xfId="11187"/>
    <cellStyle name="40% - Акцент6 13 8" xfId="2153"/>
    <cellStyle name="40% - Акцент6 13 8 2" xfId="8953"/>
    <cellStyle name="40% - Акцент6 13 8 3" xfId="9206"/>
    <cellStyle name="40% - Акцент6 13 8 4" xfId="11186"/>
    <cellStyle name="40% - Акцент6 13 9" xfId="2154"/>
    <cellStyle name="40% - Акцент6 13 9 2" xfId="8954"/>
    <cellStyle name="40% - Акцент6 13 9 3" xfId="9205"/>
    <cellStyle name="40% - Акцент6 13 9 4" xfId="11185"/>
    <cellStyle name="40% - Акцент6 14" xfId="2155"/>
    <cellStyle name="40% - Акцент6 14 10" xfId="2156"/>
    <cellStyle name="40% - Акцент6 14 10 2" xfId="8956"/>
    <cellStyle name="40% - Акцент6 14 10 3" xfId="9203"/>
    <cellStyle name="40% - Акцент6 14 10 4" xfId="11183"/>
    <cellStyle name="40% - Акцент6 14 11" xfId="8955"/>
    <cellStyle name="40% - Акцент6 14 12" xfId="9204"/>
    <cellStyle name="40% - Акцент6 14 13" xfId="11184"/>
    <cellStyle name="40% - Акцент6 14 2" xfId="2157"/>
    <cellStyle name="40% - Акцент6 14 2 2" xfId="8957"/>
    <cellStyle name="40% - Акцент6 14 2 3" xfId="9202"/>
    <cellStyle name="40% - Акцент6 14 2 4" xfId="11182"/>
    <cellStyle name="40% - Акцент6 14 3" xfId="2158"/>
    <cellStyle name="40% - Акцент6 14 3 2" xfId="8958"/>
    <cellStyle name="40% - Акцент6 14 3 3" xfId="9201"/>
    <cellStyle name="40% - Акцент6 14 3 4" xfId="11181"/>
    <cellStyle name="40% - Акцент6 14 4" xfId="2159"/>
    <cellStyle name="40% - Акцент6 14 4 2" xfId="8959"/>
    <cellStyle name="40% - Акцент6 14 4 3" xfId="9200"/>
    <cellStyle name="40% - Акцент6 14 4 4" xfId="11180"/>
    <cellStyle name="40% - Акцент6 14 5" xfId="2160"/>
    <cellStyle name="40% - Акцент6 14 5 2" xfId="8960"/>
    <cellStyle name="40% - Акцент6 14 5 3" xfId="9199"/>
    <cellStyle name="40% - Акцент6 14 5 4" xfId="11179"/>
    <cellStyle name="40% - Акцент6 14 6" xfId="2161"/>
    <cellStyle name="40% - Акцент6 14 6 2" xfId="8961"/>
    <cellStyle name="40% - Акцент6 14 6 3" xfId="9198"/>
    <cellStyle name="40% - Акцент6 14 6 4" xfId="11178"/>
    <cellStyle name="40% - Акцент6 14 7" xfId="2162"/>
    <cellStyle name="40% - Акцент6 14 7 2" xfId="8962"/>
    <cellStyle name="40% - Акцент6 14 7 3" xfId="9197"/>
    <cellStyle name="40% - Акцент6 14 7 4" xfId="11177"/>
    <cellStyle name="40% - Акцент6 14 8" xfId="2163"/>
    <cellStyle name="40% - Акцент6 14 8 2" xfId="8963"/>
    <cellStyle name="40% - Акцент6 14 8 3" xfId="9196"/>
    <cellStyle name="40% - Акцент6 14 8 4" xfId="11176"/>
    <cellStyle name="40% - Акцент6 14 9" xfId="2164"/>
    <cellStyle name="40% - Акцент6 14 9 2" xfId="8964"/>
    <cellStyle name="40% - Акцент6 14 9 3" xfId="9195"/>
    <cellStyle name="40% - Акцент6 14 9 4" xfId="11175"/>
    <cellStyle name="40% - Акцент6 15" xfId="2165"/>
    <cellStyle name="40% - Акцент6 15 10" xfId="9194"/>
    <cellStyle name="40% - Акцент6 15 11" xfId="11174"/>
    <cellStyle name="40% - Акцент6 15 2" xfId="2166"/>
    <cellStyle name="40% - Акцент6 15 2 2" xfId="8966"/>
    <cellStyle name="40% - Акцент6 15 2 3" xfId="9193"/>
    <cellStyle name="40% - Акцент6 15 2 4" xfId="11173"/>
    <cellStyle name="40% - Акцент6 15 3" xfId="2167"/>
    <cellStyle name="40% - Акцент6 15 3 2" xfId="8967"/>
    <cellStyle name="40% - Акцент6 15 3 3" xfId="9192"/>
    <cellStyle name="40% - Акцент6 15 3 4" xfId="11172"/>
    <cellStyle name="40% - Акцент6 15 4" xfId="2168"/>
    <cellStyle name="40% - Акцент6 15 4 2" xfId="8968"/>
    <cellStyle name="40% - Акцент6 15 4 3" xfId="9191"/>
    <cellStyle name="40% - Акцент6 15 4 4" xfId="11171"/>
    <cellStyle name="40% - Акцент6 15 5" xfId="2169"/>
    <cellStyle name="40% - Акцент6 15 5 2" xfId="8969"/>
    <cellStyle name="40% - Акцент6 15 5 3" xfId="9190"/>
    <cellStyle name="40% - Акцент6 15 5 4" xfId="11170"/>
    <cellStyle name="40% - Акцент6 15 6" xfId="2170"/>
    <cellStyle name="40% - Акцент6 15 6 2" xfId="8970"/>
    <cellStyle name="40% - Акцент6 15 6 3" xfId="9189"/>
    <cellStyle name="40% - Акцент6 15 6 4" xfId="11169"/>
    <cellStyle name="40% - Акцент6 15 7" xfId="2171"/>
    <cellStyle name="40% - Акцент6 15 7 2" xfId="8971"/>
    <cellStyle name="40% - Акцент6 15 7 3" xfId="9188"/>
    <cellStyle name="40% - Акцент6 15 7 4" xfId="11168"/>
    <cellStyle name="40% - Акцент6 15 8" xfId="2172"/>
    <cellStyle name="40% - Акцент6 15 8 2" xfId="8972"/>
    <cellStyle name="40% - Акцент6 15 8 3" xfId="9187"/>
    <cellStyle name="40% - Акцент6 15 8 4" xfId="11167"/>
    <cellStyle name="40% - Акцент6 15 9" xfId="8965"/>
    <cellStyle name="40% - Акцент6 16" xfId="2173"/>
    <cellStyle name="40% - Акцент6 16 10" xfId="9186"/>
    <cellStyle name="40% - Акцент6 16 11" xfId="11166"/>
    <cellStyle name="40% - Акцент6 16 2" xfId="2174"/>
    <cellStyle name="40% - Акцент6 16 2 2" xfId="8974"/>
    <cellStyle name="40% - Акцент6 16 2 3" xfId="9185"/>
    <cellStyle name="40% - Акцент6 16 2 4" xfId="11165"/>
    <cellStyle name="40% - Акцент6 16 3" xfId="2175"/>
    <cellStyle name="40% - Акцент6 16 3 2" xfId="8975"/>
    <cellStyle name="40% - Акцент6 16 3 3" xfId="9184"/>
    <cellStyle name="40% - Акцент6 16 3 4" xfId="11164"/>
    <cellStyle name="40% - Акцент6 16 4" xfId="2176"/>
    <cellStyle name="40% - Акцент6 16 4 2" xfId="8976"/>
    <cellStyle name="40% - Акцент6 16 4 3" xfId="9183"/>
    <cellStyle name="40% - Акцент6 16 4 4" xfId="11163"/>
    <cellStyle name="40% - Акцент6 16 5" xfId="2177"/>
    <cellStyle name="40% - Акцент6 16 5 2" xfId="8977"/>
    <cellStyle name="40% - Акцент6 16 5 3" xfId="9182"/>
    <cellStyle name="40% - Акцент6 16 5 4" xfId="11162"/>
    <cellStyle name="40% - Акцент6 16 6" xfId="2178"/>
    <cellStyle name="40% - Акцент6 16 6 2" xfId="8978"/>
    <cellStyle name="40% - Акцент6 16 6 3" xfId="9181"/>
    <cellStyle name="40% - Акцент6 16 6 4" xfId="11161"/>
    <cellStyle name="40% - Акцент6 16 7" xfId="2179"/>
    <cellStyle name="40% - Акцент6 16 7 2" xfId="8979"/>
    <cellStyle name="40% - Акцент6 16 7 3" xfId="9180"/>
    <cellStyle name="40% - Акцент6 16 7 4" xfId="11160"/>
    <cellStyle name="40% - Акцент6 16 8" xfId="2180"/>
    <cellStyle name="40% - Акцент6 16 8 2" xfId="8980"/>
    <cellStyle name="40% - Акцент6 16 8 3" xfId="9179"/>
    <cellStyle name="40% - Акцент6 16 8 4" xfId="11159"/>
    <cellStyle name="40% - Акцент6 16 9" xfId="8973"/>
    <cellStyle name="40% - Акцент6 17" xfId="2181"/>
    <cellStyle name="40% - Акцент6 17 2" xfId="2182"/>
    <cellStyle name="40% - Акцент6 17 2 2" xfId="8982"/>
    <cellStyle name="40% - Акцент6 17 2 3" xfId="9177"/>
    <cellStyle name="40% - Акцент6 17 2 4" xfId="11157"/>
    <cellStyle name="40% - Акцент6 17 3" xfId="2183"/>
    <cellStyle name="40% - Акцент6 17 3 2" xfId="8983"/>
    <cellStyle name="40% - Акцент6 17 3 3" xfId="9176"/>
    <cellStyle name="40% - Акцент6 17 3 4" xfId="11156"/>
    <cellStyle name="40% - Акцент6 17 4" xfId="2184"/>
    <cellStyle name="40% - Акцент6 17 4 2" xfId="8984"/>
    <cellStyle name="40% - Акцент6 17 4 3" xfId="9175"/>
    <cellStyle name="40% - Акцент6 17 4 4" xfId="11155"/>
    <cellStyle name="40% - Акцент6 17 5" xfId="2185"/>
    <cellStyle name="40% - Акцент6 17 5 2" xfId="8985"/>
    <cellStyle name="40% - Акцент6 17 5 3" xfId="9174"/>
    <cellStyle name="40% - Акцент6 17 5 4" xfId="11154"/>
    <cellStyle name="40% - Акцент6 17 6" xfId="8981"/>
    <cellStyle name="40% - Акцент6 17 7" xfId="9178"/>
    <cellStyle name="40% - Акцент6 17 8" xfId="11158"/>
    <cellStyle name="40% - Акцент6 18" xfId="2186"/>
    <cellStyle name="40% - Акцент6 18 2" xfId="2187"/>
    <cellStyle name="40% - Акцент6 18 2 2" xfId="8987"/>
    <cellStyle name="40% - Акцент6 18 2 3" xfId="9172"/>
    <cellStyle name="40% - Акцент6 18 2 4" xfId="11152"/>
    <cellStyle name="40% - Акцент6 18 3" xfId="2188"/>
    <cellStyle name="40% - Акцент6 18 3 2" xfId="8988"/>
    <cellStyle name="40% - Акцент6 18 3 3" xfId="9171"/>
    <cellStyle name="40% - Акцент6 18 3 4" xfId="11151"/>
    <cellStyle name="40% - Акцент6 18 4" xfId="2189"/>
    <cellStyle name="40% - Акцент6 18 4 2" xfId="8989"/>
    <cellStyle name="40% - Акцент6 18 4 3" xfId="9170"/>
    <cellStyle name="40% - Акцент6 18 4 4" xfId="11150"/>
    <cellStyle name="40% - Акцент6 18 5" xfId="2190"/>
    <cellStyle name="40% - Акцент6 18 5 2" xfId="8990"/>
    <cellStyle name="40% - Акцент6 18 5 3" xfId="9169"/>
    <cellStyle name="40% - Акцент6 18 5 4" xfId="11149"/>
    <cellStyle name="40% - Акцент6 18 6" xfId="8986"/>
    <cellStyle name="40% - Акцент6 18 7" xfId="9173"/>
    <cellStyle name="40% - Акцент6 18 8" xfId="11153"/>
    <cellStyle name="40% - Акцент6 19" xfId="2191"/>
    <cellStyle name="40% - Акцент6 19 2" xfId="2192"/>
    <cellStyle name="40% - Акцент6 19 2 2" xfId="8992"/>
    <cellStyle name="40% - Акцент6 19 2 3" xfId="9167"/>
    <cellStyle name="40% - Акцент6 19 2 4" xfId="11147"/>
    <cellStyle name="40% - Акцент6 19 3" xfId="2193"/>
    <cellStyle name="40% - Акцент6 19 3 2" xfId="8993"/>
    <cellStyle name="40% - Акцент6 19 3 3" xfId="9166"/>
    <cellStyle name="40% - Акцент6 19 3 4" xfId="11146"/>
    <cellStyle name="40% - Акцент6 19 4" xfId="2194"/>
    <cellStyle name="40% - Акцент6 19 4 2" xfId="8994"/>
    <cellStyle name="40% - Акцент6 19 4 3" xfId="9165"/>
    <cellStyle name="40% - Акцент6 19 4 4" xfId="11145"/>
    <cellStyle name="40% - Акцент6 19 5" xfId="2195"/>
    <cellStyle name="40% - Акцент6 19 5 2" xfId="8995"/>
    <cellStyle name="40% - Акцент6 19 5 3" xfId="9164"/>
    <cellStyle name="40% - Акцент6 19 5 4" xfId="11144"/>
    <cellStyle name="40% - Акцент6 19 6" xfId="8991"/>
    <cellStyle name="40% - Акцент6 19 7" xfId="9168"/>
    <cellStyle name="40% - Акцент6 19 8" xfId="11148"/>
    <cellStyle name="40% - Акцент6 2" xfId="2196"/>
    <cellStyle name="40% - Акцент6 2 10" xfId="2197"/>
    <cellStyle name="40% - Акцент6 2 10 2" xfId="8997"/>
    <cellStyle name="40% - Акцент6 2 10 3" xfId="9162"/>
    <cellStyle name="40% - Акцент6 2 10 4" xfId="11142"/>
    <cellStyle name="40% - Акцент6 2 11" xfId="8996"/>
    <cellStyle name="40% - Акцент6 2 12" xfId="9163"/>
    <cellStyle name="40% - Акцент6 2 13" xfId="11143"/>
    <cellStyle name="40% - Акцент6 2 2" xfId="2198"/>
    <cellStyle name="40% - Акцент6 2 2 2" xfId="8998"/>
    <cellStyle name="40% - Акцент6 2 2 3" xfId="9161"/>
    <cellStyle name="40% - Акцент6 2 2 4" xfId="11141"/>
    <cellStyle name="40% - Акцент6 2 3" xfId="2199"/>
    <cellStyle name="40% - Акцент6 2 3 2" xfId="8999"/>
    <cellStyle name="40% - Акцент6 2 3 3" xfId="9160"/>
    <cellStyle name="40% - Акцент6 2 3 4" xfId="11140"/>
    <cellStyle name="40% - Акцент6 2 4" xfId="2200"/>
    <cellStyle name="40% - Акцент6 2 4 2" xfId="9000"/>
    <cellStyle name="40% - Акцент6 2 4 3" xfId="9159"/>
    <cellStyle name="40% - Акцент6 2 4 4" xfId="11139"/>
    <cellStyle name="40% - Акцент6 2 5" xfId="2201"/>
    <cellStyle name="40% - Акцент6 2 5 2" xfId="9001"/>
    <cellStyle name="40% - Акцент6 2 5 3" xfId="9158"/>
    <cellStyle name="40% - Акцент6 2 5 4" xfId="11138"/>
    <cellStyle name="40% - Акцент6 2 6" xfId="2202"/>
    <cellStyle name="40% - Акцент6 2 6 2" xfId="9002"/>
    <cellStyle name="40% - Акцент6 2 6 3" xfId="9157"/>
    <cellStyle name="40% - Акцент6 2 6 4" xfId="11137"/>
    <cellStyle name="40% - Акцент6 2 7" xfId="2203"/>
    <cellStyle name="40% - Акцент6 2 7 2" xfId="9003"/>
    <cellStyle name="40% - Акцент6 2 7 3" xfId="9156"/>
    <cellStyle name="40% - Акцент6 2 7 4" xfId="11136"/>
    <cellStyle name="40% - Акцент6 2 8" xfId="2204"/>
    <cellStyle name="40% - Акцент6 2 8 2" xfId="9004"/>
    <cellStyle name="40% - Акцент6 2 8 3" xfId="9155"/>
    <cellStyle name="40% - Акцент6 2 8 4" xfId="11135"/>
    <cellStyle name="40% - Акцент6 2 9" xfId="2205"/>
    <cellStyle name="40% - Акцент6 2 9 2" xfId="9005"/>
    <cellStyle name="40% - Акцент6 2 9 3" xfId="9154"/>
    <cellStyle name="40% - Акцент6 2 9 4" xfId="11134"/>
    <cellStyle name="40% - Акцент6 20" xfId="2206"/>
    <cellStyle name="40% - Акцент6 20 2" xfId="9006"/>
    <cellStyle name="40% - Акцент6 20 3" xfId="9153"/>
    <cellStyle name="40% - Акцент6 20 4" xfId="11133"/>
    <cellStyle name="40% - Акцент6 21" xfId="2207"/>
    <cellStyle name="40% - Акцент6 21 2" xfId="9007"/>
    <cellStyle name="40% - Акцент6 21 3" xfId="9152"/>
    <cellStyle name="40% - Акцент6 21 4" xfId="11132"/>
    <cellStyle name="40% - Акцент6 22" xfId="2208"/>
    <cellStyle name="40% - Акцент6 22 2" xfId="9008"/>
    <cellStyle name="40% - Акцент6 22 3" xfId="9151"/>
    <cellStyle name="40% - Акцент6 22 4" xfId="11131"/>
    <cellStyle name="40% - Акцент6 23" xfId="2209"/>
    <cellStyle name="40% - Акцент6 23 2" xfId="9009"/>
    <cellStyle name="40% - Акцент6 23 3" xfId="9150"/>
    <cellStyle name="40% - Акцент6 23 4" xfId="11130"/>
    <cellStyle name="40% - Акцент6 24" xfId="14566"/>
    <cellStyle name="40% - Акцент6 3" xfId="2210"/>
    <cellStyle name="40% - Акцент6 3 10" xfId="2211"/>
    <cellStyle name="40% - Акцент6 3 10 2" xfId="9011"/>
    <cellStyle name="40% - Акцент6 3 10 3" xfId="9148"/>
    <cellStyle name="40% - Акцент6 3 10 4" xfId="11128"/>
    <cellStyle name="40% - Акцент6 3 11" xfId="9010"/>
    <cellStyle name="40% - Акцент6 3 12" xfId="9149"/>
    <cellStyle name="40% - Акцент6 3 13" xfId="11129"/>
    <cellStyle name="40% - Акцент6 3 2" xfId="2212"/>
    <cellStyle name="40% - Акцент6 3 2 2" xfId="9012"/>
    <cellStyle name="40% - Акцент6 3 2 3" xfId="9147"/>
    <cellStyle name="40% - Акцент6 3 2 4" xfId="11127"/>
    <cellStyle name="40% - Акцент6 3 3" xfId="2213"/>
    <cellStyle name="40% - Акцент6 3 3 2" xfId="9013"/>
    <cellStyle name="40% - Акцент6 3 3 3" xfId="9146"/>
    <cellStyle name="40% - Акцент6 3 3 4" xfId="11126"/>
    <cellStyle name="40% - Акцент6 3 4" xfId="2214"/>
    <cellStyle name="40% - Акцент6 3 4 2" xfId="9014"/>
    <cellStyle name="40% - Акцент6 3 4 3" xfId="9145"/>
    <cellStyle name="40% - Акцент6 3 4 4" xfId="11125"/>
    <cellStyle name="40% - Акцент6 3 5" xfId="2215"/>
    <cellStyle name="40% - Акцент6 3 5 2" xfId="9015"/>
    <cellStyle name="40% - Акцент6 3 5 3" xfId="9144"/>
    <cellStyle name="40% - Акцент6 3 5 4" xfId="11124"/>
    <cellStyle name="40% - Акцент6 3 6" xfId="2216"/>
    <cellStyle name="40% - Акцент6 3 6 2" xfId="9016"/>
    <cellStyle name="40% - Акцент6 3 6 3" xfId="9143"/>
    <cellStyle name="40% - Акцент6 3 6 4" xfId="11123"/>
    <cellStyle name="40% - Акцент6 3 7" xfId="2217"/>
    <cellStyle name="40% - Акцент6 3 7 2" xfId="9017"/>
    <cellStyle name="40% - Акцент6 3 7 3" xfId="9142"/>
    <cellStyle name="40% - Акцент6 3 7 4" xfId="11122"/>
    <cellStyle name="40% - Акцент6 3 8" xfId="2218"/>
    <cellStyle name="40% - Акцент6 3 8 2" xfId="9018"/>
    <cellStyle name="40% - Акцент6 3 8 3" xfId="9141"/>
    <cellStyle name="40% - Акцент6 3 8 4" xfId="11121"/>
    <cellStyle name="40% - Акцент6 3 9" xfId="2219"/>
    <cellStyle name="40% - Акцент6 3 9 2" xfId="9019"/>
    <cellStyle name="40% - Акцент6 3 9 3" xfId="9140"/>
    <cellStyle name="40% - Акцент6 3 9 4" xfId="11120"/>
    <cellStyle name="40% - Акцент6 4" xfId="2220"/>
    <cellStyle name="40% - Акцент6 4 10" xfId="2221"/>
    <cellStyle name="40% - Акцент6 4 10 2" xfId="9021"/>
    <cellStyle name="40% - Акцент6 4 10 3" xfId="9138"/>
    <cellStyle name="40% - Акцент6 4 10 4" xfId="11118"/>
    <cellStyle name="40% - Акцент6 4 11" xfId="9020"/>
    <cellStyle name="40% - Акцент6 4 12" xfId="9139"/>
    <cellStyle name="40% - Акцент6 4 13" xfId="11119"/>
    <cellStyle name="40% - Акцент6 4 2" xfId="2222"/>
    <cellStyle name="40% - Акцент6 4 2 2" xfId="9022"/>
    <cellStyle name="40% - Акцент6 4 2 3" xfId="9137"/>
    <cellStyle name="40% - Акцент6 4 2 4" xfId="11117"/>
    <cellStyle name="40% - Акцент6 4 3" xfId="2223"/>
    <cellStyle name="40% - Акцент6 4 3 2" xfId="9023"/>
    <cellStyle name="40% - Акцент6 4 3 3" xfId="9136"/>
    <cellStyle name="40% - Акцент6 4 3 4" xfId="11116"/>
    <cellStyle name="40% - Акцент6 4 4" xfId="2224"/>
    <cellStyle name="40% - Акцент6 4 4 2" xfId="9024"/>
    <cellStyle name="40% - Акцент6 4 4 3" xfId="9135"/>
    <cellStyle name="40% - Акцент6 4 4 4" xfId="11115"/>
    <cellStyle name="40% - Акцент6 4 5" xfId="2225"/>
    <cellStyle name="40% - Акцент6 4 5 2" xfId="9025"/>
    <cellStyle name="40% - Акцент6 4 5 3" xfId="9134"/>
    <cellStyle name="40% - Акцент6 4 5 4" xfId="11114"/>
    <cellStyle name="40% - Акцент6 4 6" xfId="2226"/>
    <cellStyle name="40% - Акцент6 4 6 2" xfId="9026"/>
    <cellStyle name="40% - Акцент6 4 6 3" xfId="9133"/>
    <cellStyle name="40% - Акцент6 4 6 4" xfId="11113"/>
    <cellStyle name="40% - Акцент6 4 7" xfId="2227"/>
    <cellStyle name="40% - Акцент6 4 7 2" xfId="9027"/>
    <cellStyle name="40% - Акцент6 4 7 3" xfId="9132"/>
    <cellStyle name="40% - Акцент6 4 7 4" xfId="11112"/>
    <cellStyle name="40% - Акцент6 4 8" xfId="2228"/>
    <cellStyle name="40% - Акцент6 4 8 2" xfId="9028"/>
    <cellStyle name="40% - Акцент6 4 8 3" xfId="9131"/>
    <cellStyle name="40% - Акцент6 4 8 4" xfId="11111"/>
    <cellStyle name="40% - Акцент6 4 9" xfId="2229"/>
    <cellStyle name="40% - Акцент6 4 9 2" xfId="9029"/>
    <cellStyle name="40% - Акцент6 4 9 3" xfId="9130"/>
    <cellStyle name="40% - Акцент6 4 9 4" xfId="11110"/>
    <cellStyle name="40% - Акцент6 5" xfId="2230"/>
    <cellStyle name="40% - Акцент6 5 10" xfId="2231"/>
    <cellStyle name="40% - Акцент6 5 10 2" xfId="9031"/>
    <cellStyle name="40% - Акцент6 5 10 3" xfId="9128"/>
    <cellStyle name="40% - Акцент6 5 10 4" xfId="11108"/>
    <cellStyle name="40% - Акцент6 5 11" xfId="9030"/>
    <cellStyle name="40% - Акцент6 5 12" xfId="9129"/>
    <cellStyle name="40% - Акцент6 5 13" xfId="11109"/>
    <cellStyle name="40% - Акцент6 5 2" xfId="2232"/>
    <cellStyle name="40% - Акцент6 5 2 2" xfId="9032"/>
    <cellStyle name="40% - Акцент6 5 2 3" xfId="9127"/>
    <cellStyle name="40% - Акцент6 5 2 4" xfId="11107"/>
    <cellStyle name="40% - Акцент6 5 3" xfId="2233"/>
    <cellStyle name="40% - Акцент6 5 3 2" xfId="9033"/>
    <cellStyle name="40% - Акцент6 5 3 3" xfId="9126"/>
    <cellStyle name="40% - Акцент6 5 3 4" xfId="11106"/>
    <cellStyle name="40% - Акцент6 5 4" xfId="2234"/>
    <cellStyle name="40% - Акцент6 5 4 2" xfId="9034"/>
    <cellStyle name="40% - Акцент6 5 4 3" xfId="9125"/>
    <cellStyle name="40% - Акцент6 5 4 4" xfId="11105"/>
    <cellStyle name="40% - Акцент6 5 5" xfId="2235"/>
    <cellStyle name="40% - Акцент6 5 5 2" xfId="9035"/>
    <cellStyle name="40% - Акцент6 5 5 3" xfId="9124"/>
    <cellStyle name="40% - Акцент6 5 5 4" xfId="11104"/>
    <cellStyle name="40% - Акцент6 5 6" xfId="2236"/>
    <cellStyle name="40% - Акцент6 5 6 2" xfId="9036"/>
    <cellStyle name="40% - Акцент6 5 6 3" xfId="9123"/>
    <cellStyle name="40% - Акцент6 5 6 4" xfId="11103"/>
    <cellStyle name="40% - Акцент6 5 7" xfId="2237"/>
    <cellStyle name="40% - Акцент6 5 7 2" xfId="9037"/>
    <cellStyle name="40% - Акцент6 5 7 3" xfId="9122"/>
    <cellStyle name="40% - Акцент6 5 7 4" xfId="11102"/>
    <cellStyle name="40% - Акцент6 5 8" xfId="2238"/>
    <cellStyle name="40% - Акцент6 5 8 2" xfId="9038"/>
    <cellStyle name="40% - Акцент6 5 8 3" xfId="9121"/>
    <cellStyle name="40% - Акцент6 5 8 4" xfId="11101"/>
    <cellStyle name="40% - Акцент6 5 9" xfId="2239"/>
    <cellStyle name="40% - Акцент6 5 9 2" xfId="9039"/>
    <cellStyle name="40% - Акцент6 5 9 3" xfId="9120"/>
    <cellStyle name="40% - Акцент6 5 9 4" xfId="11100"/>
    <cellStyle name="40% - Акцент6 6" xfId="2240"/>
    <cellStyle name="40% - Акцент6 6 10" xfId="2241"/>
    <cellStyle name="40% - Акцент6 6 10 2" xfId="9041"/>
    <cellStyle name="40% - Акцент6 6 10 3" xfId="9118"/>
    <cellStyle name="40% - Акцент6 6 10 4" xfId="11098"/>
    <cellStyle name="40% - Акцент6 6 11" xfId="9040"/>
    <cellStyle name="40% - Акцент6 6 12" xfId="9119"/>
    <cellStyle name="40% - Акцент6 6 13" xfId="11099"/>
    <cellStyle name="40% - Акцент6 6 2" xfId="2242"/>
    <cellStyle name="40% - Акцент6 6 2 2" xfId="9042"/>
    <cellStyle name="40% - Акцент6 6 2 3" xfId="9117"/>
    <cellStyle name="40% - Акцент6 6 2 4" xfId="11097"/>
    <cellStyle name="40% - Акцент6 6 3" xfId="2243"/>
    <cellStyle name="40% - Акцент6 6 3 2" xfId="9043"/>
    <cellStyle name="40% - Акцент6 6 3 3" xfId="9116"/>
    <cellStyle name="40% - Акцент6 6 3 4" xfId="11096"/>
    <cellStyle name="40% - Акцент6 6 4" xfId="2244"/>
    <cellStyle name="40% - Акцент6 6 4 2" xfId="9044"/>
    <cellStyle name="40% - Акцент6 6 4 3" xfId="9115"/>
    <cellStyle name="40% - Акцент6 6 4 4" xfId="11095"/>
    <cellStyle name="40% - Акцент6 6 5" xfId="2245"/>
    <cellStyle name="40% - Акцент6 6 5 2" xfId="9045"/>
    <cellStyle name="40% - Акцент6 6 5 3" xfId="9114"/>
    <cellStyle name="40% - Акцент6 6 5 4" xfId="11094"/>
    <cellStyle name="40% - Акцент6 6 6" xfId="2246"/>
    <cellStyle name="40% - Акцент6 6 6 2" xfId="9046"/>
    <cellStyle name="40% - Акцент6 6 6 3" xfId="9113"/>
    <cellStyle name="40% - Акцент6 6 6 4" xfId="11093"/>
    <cellStyle name="40% - Акцент6 6 7" xfId="2247"/>
    <cellStyle name="40% - Акцент6 6 7 2" xfId="9047"/>
    <cellStyle name="40% - Акцент6 6 7 3" xfId="9112"/>
    <cellStyle name="40% - Акцент6 6 7 4" xfId="11092"/>
    <cellStyle name="40% - Акцент6 6 8" xfId="2248"/>
    <cellStyle name="40% - Акцент6 6 8 2" xfId="9048"/>
    <cellStyle name="40% - Акцент6 6 8 3" xfId="9111"/>
    <cellStyle name="40% - Акцент6 6 8 4" xfId="11091"/>
    <cellStyle name="40% - Акцент6 6 9" xfId="2249"/>
    <cellStyle name="40% - Акцент6 6 9 2" xfId="9049"/>
    <cellStyle name="40% - Акцент6 6 9 3" xfId="9110"/>
    <cellStyle name="40% - Акцент6 6 9 4" xfId="11090"/>
    <cellStyle name="40% - Акцент6 7" xfId="2250"/>
    <cellStyle name="40% - Акцент6 7 10" xfId="2251"/>
    <cellStyle name="40% - Акцент6 7 10 2" xfId="9051"/>
    <cellStyle name="40% - Акцент6 7 10 3" xfId="9108"/>
    <cellStyle name="40% - Акцент6 7 10 4" xfId="11088"/>
    <cellStyle name="40% - Акцент6 7 11" xfId="9050"/>
    <cellStyle name="40% - Акцент6 7 12" xfId="9109"/>
    <cellStyle name="40% - Акцент6 7 13" xfId="11089"/>
    <cellStyle name="40% - Акцент6 7 2" xfId="2252"/>
    <cellStyle name="40% - Акцент6 7 2 2" xfId="9052"/>
    <cellStyle name="40% - Акцент6 7 2 3" xfId="9107"/>
    <cellStyle name="40% - Акцент6 7 2 4" xfId="11087"/>
    <cellStyle name="40% - Акцент6 7 3" xfId="2253"/>
    <cellStyle name="40% - Акцент6 7 3 2" xfId="9053"/>
    <cellStyle name="40% - Акцент6 7 3 3" xfId="9106"/>
    <cellStyle name="40% - Акцент6 7 3 4" xfId="11086"/>
    <cellStyle name="40% - Акцент6 7 4" xfId="2254"/>
    <cellStyle name="40% - Акцент6 7 4 2" xfId="9054"/>
    <cellStyle name="40% - Акцент6 7 4 3" xfId="9105"/>
    <cellStyle name="40% - Акцент6 7 4 4" xfId="11085"/>
    <cellStyle name="40% - Акцент6 7 5" xfId="2255"/>
    <cellStyle name="40% - Акцент6 7 5 2" xfId="9055"/>
    <cellStyle name="40% - Акцент6 7 5 3" xfId="9104"/>
    <cellStyle name="40% - Акцент6 7 5 4" xfId="11084"/>
    <cellStyle name="40% - Акцент6 7 6" xfId="2256"/>
    <cellStyle name="40% - Акцент6 7 6 2" xfId="9056"/>
    <cellStyle name="40% - Акцент6 7 6 3" xfId="9103"/>
    <cellStyle name="40% - Акцент6 7 6 4" xfId="11083"/>
    <cellStyle name="40% - Акцент6 7 7" xfId="2257"/>
    <cellStyle name="40% - Акцент6 7 7 2" xfId="9057"/>
    <cellStyle name="40% - Акцент6 7 7 3" xfId="9102"/>
    <cellStyle name="40% - Акцент6 7 7 4" xfId="11082"/>
    <cellStyle name="40% - Акцент6 7 8" xfId="2258"/>
    <cellStyle name="40% - Акцент6 7 8 2" xfId="9058"/>
    <cellStyle name="40% - Акцент6 7 8 3" xfId="9101"/>
    <cellStyle name="40% - Акцент6 7 8 4" xfId="11081"/>
    <cellStyle name="40% - Акцент6 7 9" xfId="2259"/>
    <cellStyle name="40% - Акцент6 7 9 2" xfId="9059"/>
    <cellStyle name="40% - Акцент6 7 9 3" xfId="9100"/>
    <cellStyle name="40% - Акцент6 7 9 4" xfId="11080"/>
    <cellStyle name="40% - Акцент6 8" xfId="2260"/>
    <cellStyle name="40% - Акцент6 8 10" xfId="2261"/>
    <cellStyle name="40% - Акцент6 8 10 2" xfId="9061"/>
    <cellStyle name="40% - Акцент6 8 10 3" xfId="9098"/>
    <cellStyle name="40% - Акцент6 8 10 4" xfId="11078"/>
    <cellStyle name="40% - Акцент6 8 11" xfId="9060"/>
    <cellStyle name="40% - Акцент6 8 12" xfId="9099"/>
    <cellStyle name="40% - Акцент6 8 13" xfId="11079"/>
    <cellStyle name="40% - Акцент6 8 2" xfId="2262"/>
    <cellStyle name="40% - Акцент6 8 2 2" xfId="9062"/>
    <cellStyle name="40% - Акцент6 8 2 3" xfId="9097"/>
    <cellStyle name="40% - Акцент6 8 2 4" xfId="11077"/>
    <cellStyle name="40% - Акцент6 8 3" xfId="2263"/>
    <cellStyle name="40% - Акцент6 8 3 2" xfId="9063"/>
    <cellStyle name="40% - Акцент6 8 3 3" xfId="9096"/>
    <cellStyle name="40% - Акцент6 8 3 4" xfId="11076"/>
    <cellStyle name="40% - Акцент6 8 4" xfId="2264"/>
    <cellStyle name="40% - Акцент6 8 4 2" xfId="9064"/>
    <cellStyle name="40% - Акцент6 8 4 3" xfId="9095"/>
    <cellStyle name="40% - Акцент6 8 4 4" xfId="11075"/>
    <cellStyle name="40% - Акцент6 8 5" xfId="2265"/>
    <cellStyle name="40% - Акцент6 8 5 2" xfId="9065"/>
    <cellStyle name="40% - Акцент6 8 5 3" xfId="9094"/>
    <cellStyle name="40% - Акцент6 8 5 4" xfId="11074"/>
    <cellStyle name="40% - Акцент6 8 6" xfId="2266"/>
    <cellStyle name="40% - Акцент6 8 6 2" xfId="9066"/>
    <cellStyle name="40% - Акцент6 8 6 3" xfId="9093"/>
    <cellStyle name="40% - Акцент6 8 6 4" xfId="11073"/>
    <cellStyle name="40% - Акцент6 8 7" xfId="2267"/>
    <cellStyle name="40% - Акцент6 8 7 2" xfId="9067"/>
    <cellStyle name="40% - Акцент6 8 7 3" xfId="9092"/>
    <cellStyle name="40% - Акцент6 8 7 4" xfId="11072"/>
    <cellStyle name="40% - Акцент6 8 8" xfId="2268"/>
    <cellStyle name="40% - Акцент6 8 8 2" xfId="9068"/>
    <cellStyle name="40% - Акцент6 8 8 3" xfId="9091"/>
    <cellStyle name="40% - Акцент6 8 8 4" xfId="11071"/>
    <cellStyle name="40% - Акцент6 8 9" xfId="2269"/>
    <cellStyle name="40% - Акцент6 8 9 2" xfId="9069"/>
    <cellStyle name="40% - Акцент6 8 9 3" xfId="9090"/>
    <cellStyle name="40% - Акцент6 8 9 4" xfId="11070"/>
    <cellStyle name="40% - Акцент6 9" xfId="2270"/>
    <cellStyle name="40% - Акцент6 9 10" xfId="2271"/>
    <cellStyle name="40% - Акцент6 9 10 2" xfId="9071"/>
    <cellStyle name="40% - Акцент6 9 10 3" xfId="9088"/>
    <cellStyle name="40% - Акцент6 9 10 4" xfId="11068"/>
    <cellStyle name="40% - Акцент6 9 11" xfId="9070"/>
    <cellStyle name="40% - Акцент6 9 12" xfId="9089"/>
    <cellStyle name="40% - Акцент6 9 13" xfId="11069"/>
    <cellStyle name="40% - Акцент6 9 2" xfId="2272"/>
    <cellStyle name="40% - Акцент6 9 2 2" xfId="9072"/>
    <cellStyle name="40% - Акцент6 9 2 3" xfId="9087"/>
    <cellStyle name="40% - Акцент6 9 2 4" xfId="11067"/>
    <cellStyle name="40% - Акцент6 9 3" xfId="2273"/>
    <cellStyle name="40% - Акцент6 9 3 2" xfId="9073"/>
    <cellStyle name="40% - Акцент6 9 3 3" xfId="9086"/>
    <cellStyle name="40% - Акцент6 9 3 4" xfId="11066"/>
    <cellStyle name="40% - Акцент6 9 4" xfId="2274"/>
    <cellStyle name="40% - Акцент6 9 4 2" xfId="9074"/>
    <cellStyle name="40% - Акцент6 9 4 3" xfId="9085"/>
    <cellStyle name="40% - Акцент6 9 4 4" xfId="11065"/>
    <cellStyle name="40% - Акцент6 9 5" xfId="2275"/>
    <cellStyle name="40% - Акцент6 9 5 2" xfId="9075"/>
    <cellStyle name="40% - Акцент6 9 5 3" xfId="9084"/>
    <cellStyle name="40% - Акцент6 9 5 4" xfId="11064"/>
    <cellStyle name="40% - Акцент6 9 6" xfId="2276"/>
    <cellStyle name="40% - Акцент6 9 6 2" xfId="9076"/>
    <cellStyle name="40% - Акцент6 9 6 3" xfId="9083"/>
    <cellStyle name="40% - Акцент6 9 6 4" xfId="11063"/>
    <cellStyle name="40% - Акцент6 9 7" xfId="2277"/>
    <cellStyle name="40% - Акцент6 9 7 2" xfId="9077"/>
    <cellStyle name="40% - Акцент6 9 7 3" xfId="9082"/>
    <cellStyle name="40% - Акцент6 9 7 4" xfId="11062"/>
    <cellStyle name="40% - Акцент6 9 8" xfId="2278"/>
    <cellStyle name="40% - Акцент6 9 8 2" xfId="9078"/>
    <cellStyle name="40% - Акцент6 9 8 3" xfId="9081"/>
    <cellStyle name="40% - Акцент6 9 8 4" xfId="11061"/>
    <cellStyle name="40% - Акцент6 9 9" xfId="2279"/>
    <cellStyle name="40% - Акцент6 9 9 2" xfId="9079"/>
    <cellStyle name="40% - Акцент6 9 9 3" xfId="9080"/>
    <cellStyle name="40% - Акцент6 9 9 4" xfId="11060"/>
    <cellStyle name="60 % – Zvýraznění1" xfId="13"/>
    <cellStyle name="60 % – Zvýraznění2" xfId="14"/>
    <cellStyle name="60 % – Zvýraznění3" xfId="15"/>
    <cellStyle name="60 % – Zvýraznění4" xfId="16"/>
    <cellStyle name="60 % – Zvýraznění5" xfId="17"/>
    <cellStyle name="60 % – Zvýraznění6" xfId="18"/>
    <cellStyle name="60% — акцент1" xfId="24738" builtinId="32" customBuiltin="1"/>
    <cellStyle name="60% - Акцент1 10" xfId="2280"/>
    <cellStyle name="60% - Акцент1 10 10" xfId="2281"/>
    <cellStyle name="60% - Акцент1 10 2" xfId="2282"/>
    <cellStyle name="60% - Акцент1 10 3" xfId="2283"/>
    <cellStyle name="60% - Акцент1 10 4" xfId="2284"/>
    <cellStyle name="60% - Акцент1 10 5" xfId="2285"/>
    <cellStyle name="60% - Акцент1 10 6" xfId="2286"/>
    <cellStyle name="60% - Акцент1 10 7" xfId="2287"/>
    <cellStyle name="60% - Акцент1 10 8" xfId="2288"/>
    <cellStyle name="60% - Акцент1 10 9" xfId="2289"/>
    <cellStyle name="60% - Акцент1 11" xfId="2290"/>
    <cellStyle name="60% - Акцент1 11 10" xfId="2291"/>
    <cellStyle name="60% - Акцент1 11 2" xfId="2292"/>
    <cellStyle name="60% - Акцент1 11 3" xfId="2293"/>
    <cellStyle name="60% - Акцент1 11 4" xfId="2294"/>
    <cellStyle name="60% - Акцент1 11 5" xfId="2295"/>
    <cellStyle name="60% - Акцент1 11 6" xfId="2296"/>
    <cellStyle name="60% - Акцент1 11 7" xfId="2297"/>
    <cellStyle name="60% - Акцент1 11 8" xfId="2298"/>
    <cellStyle name="60% - Акцент1 11 9" xfId="2299"/>
    <cellStyle name="60% - Акцент1 12" xfId="2300"/>
    <cellStyle name="60% - Акцент1 12 10" xfId="2301"/>
    <cellStyle name="60% - Акцент1 12 2" xfId="2302"/>
    <cellStyle name="60% - Акцент1 12 3" xfId="2303"/>
    <cellStyle name="60% - Акцент1 12 4" xfId="2304"/>
    <cellStyle name="60% - Акцент1 12 5" xfId="2305"/>
    <cellStyle name="60% - Акцент1 12 6" xfId="2306"/>
    <cellStyle name="60% - Акцент1 12 7" xfId="2307"/>
    <cellStyle name="60% - Акцент1 12 8" xfId="2308"/>
    <cellStyle name="60% - Акцент1 12 9" xfId="2309"/>
    <cellStyle name="60% - Акцент1 13" xfId="2310"/>
    <cellStyle name="60% - Акцент1 13 10" xfId="2311"/>
    <cellStyle name="60% - Акцент1 13 2" xfId="2312"/>
    <cellStyle name="60% - Акцент1 13 3" xfId="2313"/>
    <cellStyle name="60% - Акцент1 13 4" xfId="2314"/>
    <cellStyle name="60% - Акцент1 13 5" xfId="2315"/>
    <cellStyle name="60% - Акцент1 13 6" xfId="2316"/>
    <cellStyle name="60% - Акцент1 13 7" xfId="2317"/>
    <cellStyle name="60% - Акцент1 13 8" xfId="2318"/>
    <cellStyle name="60% - Акцент1 13 9" xfId="2319"/>
    <cellStyle name="60% - Акцент1 14" xfId="2320"/>
    <cellStyle name="60% - Акцент1 14 10" xfId="2321"/>
    <cellStyle name="60% - Акцент1 14 2" xfId="2322"/>
    <cellStyle name="60% - Акцент1 14 3" xfId="2323"/>
    <cellStyle name="60% - Акцент1 14 4" xfId="2324"/>
    <cellStyle name="60% - Акцент1 14 5" xfId="2325"/>
    <cellStyle name="60% - Акцент1 14 6" xfId="2326"/>
    <cellStyle name="60% - Акцент1 14 7" xfId="2327"/>
    <cellStyle name="60% - Акцент1 14 8" xfId="2328"/>
    <cellStyle name="60% - Акцент1 14 9" xfId="2329"/>
    <cellStyle name="60% - Акцент1 15" xfId="2330"/>
    <cellStyle name="60% - Акцент1 15 2" xfId="2331"/>
    <cellStyle name="60% - Акцент1 15 3" xfId="2332"/>
    <cellStyle name="60% - Акцент1 15 4" xfId="2333"/>
    <cellStyle name="60% - Акцент1 15 5" xfId="2334"/>
    <cellStyle name="60% - Акцент1 15 6" xfId="2335"/>
    <cellStyle name="60% - Акцент1 15 7" xfId="2336"/>
    <cellStyle name="60% - Акцент1 15 8" xfId="2337"/>
    <cellStyle name="60% - Акцент1 16" xfId="2338"/>
    <cellStyle name="60% - Акцент1 16 2" xfId="2339"/>
    <cellStyle name="60% - Акцент1 16 3" xfId="2340"/>
    <cellStyle name="60% - Акцент1 16 4" xfId="2341"/>
    <cellStyle name="60% - Акцент1 16 5" xfId="2342"/>
    <cellStyle name="60% - Акцент1 16 6" xfId="2343"/>
    <cellStyle name="60% - Акцент1 16 7" xfId="2344"/>
    <cellStyle name="60% - Акцент1 16 8" xfId="2345"/>
    <cellStyle name="60% - Акцент1 17" xfId="2346"/>
    <cellStyle name="60% - Акцент1 17 2" xfId="2347"/>
    <cellStyle name="60% - Акцент1 17 3" xfId="2348"/>
    <cellStyle name="60% - Акцент1 17 4" xfId="2349"/>
    <cellStyle name="60% - Акцент1 17 5" xfId="2350"/>
    <cellStyle name="60% - Акцент1 18" xfId="2351"/>
    <cellStyle name="60% - Акцент1 18 2" xfId="2352"/>
    <cellStyle name="60% - Акцент1 18 3" xfId="2353"/>
    <cellStyle name="60% - Акцент1 18 4" xfId="2354"/>
    <cellStyle name="60% - Акцент1 18 5" xfId="2355"/>
    <cellStyle name="60% - Акцент1 19" xfId="2356"/>
    <cellStyle name="60% - Акцент1 19 2" xfId="2357"/>
    <cellStyle name="60% - Акцент1 19 3" xfId="2358"/>
    <cellStyle name="60% - Акцент1 19 4" xfId="2359"/>
    <cellStyle name="60% - Акцент1 19 5" xfId="2360"/>
    <cellStyle name="60% - Акцент1 2" xfId="2361"/>
    <cellStyle name="60% - Акцент1 2 10" xfId="2362"/>
    <cellStyle name="60% - Акцент1 2 2" xfId="2363"/>
    <cellStyle name="60% - Акцент1 2 3" xfId="2364"/>
    <cellStyle name="60% - Акцент1 2 4" xfId="2365"/>
    <cellStyle name="60% - Акцент1 2 5" xfId="2366"/>
    <cellStyle name="60% - Акцент1 2 6" xfId="2367"/>
    <cellStyle name="60% - Акцент1 2 7" xfId="2368"/>
    <cellStyle name="60% - Акцент1 2 8" xfId="2369"/>
    <cellStyle name="60% - Акцент1 2 9" xfId="2370"/>
    <cellStyle name="60% - Акцент1 20" xfId="2371"/>
    <cellStyle name="60% - Акцент1 21" xfId="2372"/>
    <cellStyle name="60% - Акцент1 22" xfId="2373"/>
    <cellStyle name="60% - Акцент1 23" xfId="2374"/>
    <cellStyle name="60% - Акцент1 24" xfId="14677"/>
    <cellStyle name="60% - Акцент1 3" xfId="2375"/>
    <cellStyle name="60% - Акцент1 3 10" xfId="2376"/>
    <cellStyle name="60% - Акцент1 3 2" xfId="2377"/>
    <cellStyle name="60% - Акцент1 3 3" xfId="2378"/>
    <cellStyle name="60% - Акцент1 3 4" xfId="2379"/>
    <cellStyle name="60% - Акцент1 3 5" xfId="2380"/>
    <cellStyle name="60% - Акцент1 3 6" xfId="2381"/>
    <cellStyle name="60% - Акцент1 3 7" xfId="2382"/>
    <cellStyle name="60% - Акцент1 3 8" xfId="2383"/>
    <cellStyle name="60% - Акцент1 3 9" xfId="2384"/>
    <cellStyle name="60% - Акцент1 4" xfId="2385"/>
    <cellStyle name="60% - Акцент1 4 10" xfId="2386"/>
    <cellStyle name="60% - Акцент1 4 2" xfId="2387"/>
    <cellStyle name="60% - Акцент1 4 3" xfId="2388"/>
    <cellStyle name="60% - Акцент1 4 4" xfId="2389"/>
    <cellStyle name="60% - Акцент1 4 5" xfId="2390"/>
    <cellStyle name="60% - Акцент1 4 6" xfId="2391"/>
    <cellStyle name="60% - Акцент1 4 7" xfId="2392"/>
    <cellStyle name="60% - Акцент1 4 8" xfId="2393"/>
    <cellStyle name="60% - Акцент1 4 9" xfId="2394"/>
    <cellStyle name="60% - Акцент1 5" xfId="2395"/>
    <cellStyle name="60% - Акцент1 5 10" xfId="2396"/>
    <cellStyle name="60% - Акцент1 5 2" xfId="2397"/>
    <cellStyle name="60% - Акцент1 5 3" xfId="2398"/>
    <cellStyle name="60% - Акцент1 5 4" xfId="2399"/>
    <cellStyle name="60% - Акцент1 5 5" xfId="2400"/>
    <cellStyle name="60% - Акцент1 5 6" xfId="2401"/>
    <cellStyle name="60% - Акцент1 5 7" xfId="2402"/>
    <cellStyle name="60% - Акцент1 5 8" xfId="2403"/>
    <cellStyle name="60% - Акцент1 5 9" xfId="2404"/>
    <cellStyle name="60% - Акцент1 6" xfId="2405"/>
    <cellStyle name="60% - Акцент1 6 10" xfId="2406"/>
    <cellStyle name="60% - Акцент1 6 2" xfId="2407"/>
    <cellStyle name="60% - Акцент1 6 3" xfId="2408"/>
    <cellStyle name="60% - Акцент1 6 4" xfId="2409"/>
    <cellStyle name="60% - Акцент1 6 5" xfId="2410"/>
    <cellStyle name="60% - Акцент1 6 6" xfId="2411"/>
    <cellStyle name="60% - Акцент1 6 7" xfId="2412"/>
    <cellStyle name="60% - Акцент1 6 8" xfId="2413"/>
    <cellStyle name="60% - Акцент1 6 9" xfId="2414"/>
    <cellStyle name="60% - Акцент1 7" xfId="2415"/>
    <cellStyle name="60% - Акцент1 7 10" xfId="2416"/>
    <cellStyle name="60% - Акцент1 7 2" xfId="2417"/>
    <cellStyle name="60% - Акцент1 7 3" xfId="2418"/>
    <cellStyle name="60% - Акцент1 7 4" xfId="2419"/>
    <cellStyle name="60% - Акцент1 7 5" xfId="2420"/>
    <cellStyle name="60% - Акцент1 7 6" xfId="2421"/>
    <cellStyle name="60% - Акцент1 7 7" xfId="2422"/>
    <cellStyle name="60% - Акцент1 7 8" xfId="2423"/>
    <cellStyle name="60% - Акцент1 7 9" xfId="2424"/>
    <cellStyle name="60% - Акцент1 8" xfId="2425"/>
    <cellStyle name="60% - Акцент1 8 10" xfId="2426"/>
    <cellStyle name="60% - Акцент1 8 2" xfId="2427"/>
    <cellStyle name="60% - Акцент1 8 3" xfId="2428"/>
    <cellStyle name="60% - Акцент1 8 4" xfId="2429"/>
    <cellStyle name="60% - Акцент1 8 5" xfId="2430"/>
    <cellStyle name="60% - Акцент1 8 6" xfId="2431"/>
    <cellStyle name="60% - Акцент1 8 7" xfId="2432"/>
    <cellStyle name="60% - Акцент1 8 8" xfId="2433"/>
    <cellStyle name="60% - Акцент1 8 9" xfId="2434"/>
    <cellStyle name="60% - Акцент1 9" xfId="2435"/>
    <cellStyle name="60% - Акцент1 9 10" xfId="2436"/>
    <cellStyle name="60% - Акцент1 9 2" xfId="2437"/>
    <cellStyle name="60% - Акцент1 9 3" xfId="2438"/>
    <cellStyle name="60% - Акцент1 9 4" xfId="2439"/>
    <cellStyle name="60% - Акцент1 9 5" xfId="2440"/>
    <cellStyle name="60% - Акцент1 9 6" xfId="2441"/>
    <cellStyle name="60% - Акцент1 9 7" xfId="2442"/>
    <cellStyle name="60% - Акцент1 9 8" xfId="2443"/>
    <cellStyle name="60% - Акцент1 9 9" xfId="2444"/>
    <cellStyle name="60% — акцент2" xfId="24742" builtinId="36" customBuiltin="1"/>
    <cellStyle name="60% - Акцент2 10" xfId="2445"/>
    <cellStyle name="60% - Акцент2 10 10" xfId="2446"/>
    <cellStyle name="60% - Акцент2 10 2" xfId="2447"/>
    <cellStyle name="60% - Акцент2 10 3" xfId="2448"/>
    <cellStyle name="60% - Акцент2 10 4" xfId="2449"/>
    <cellStyle name="60% - Акцент2 10 5" xfId="2450"/>
    <cellStyle name="60% - Акцент2 10 6" xfId="2451"/>
    <cellStyle name="60% - Акцент2 10 7" xfId="2452"/>
    <cellStyle name="60% - Акцент2 10 8" xfId="2453"/>
    <cellStyle name="60% - Акцент2 10 9" xfId="2454"/>
    <cellStyle name="60% - Акцент2 11" xfId="2455"/>
    <cellStyle name="60% - Акцент2 11 10" xfId="2456"/>
    <cellStyle name="60% - Акцент2 11 2" xfId="2457"/>
    <cellStyle name="60% - Акцент2 11 3" xfId="2458"/>
    <cellStyle name="60% - Акцент2 11 4" xfId="2459"/>
    <cellStyle name="60% - Акцент2 11 5" xfId="2460"/>
    <cellStyle name="60% - Акцент2 11 6" xfId="2461"/>
    <cellStyle name="60% - Акцент2 11 7" xfId="2462"/>
    <cellStyle name="60% - Акцент2 11 8" xfId="2463"/>
    <cellStyle name="60% - Акцент2 11 9" xfId="2464"/>
    <cellStyle name="60% - Акцент2 12" xfId="2465"/>
    <cellStyle name="60% - Акцент2 12 10" xfId="2466"/>
    <cellStyle name="60% - Акцент2 12 2" xfId="2467"/>
    <cellStyle name="60% - Акцент2 12 3" xfId="2468"/>
    <cellStyle name="60% - Акцент2 12 4" xfId="2469"/>
    <cellStyle name="60% - Акцент2 12 5" xfId="2470"/>
    <cellStyle name="60% - Акцент2 12 6" xfId="2471"/>
    <cellStyle name="60% - Акцент2 12 7" xfId="2472"/>
    <cellStyle name="60% - Акцент2 12 8" xfId="2473"/>
    <cellStyle name="60% - Акцент2 12 9" xfId="2474"/>
    <cellStyle name="60% - Акцент2 13" xfId="2475"/>
    <cellStyle name="60% - Акцент2 13 10" xfId="2476"/>
    <cellStyle name="60% - Акцент2 13 2" xfId="2477"/>
    <cellStyle name="60% - Акцент2 13 3" xfId="2478"/>
    <cellStyle name="60% - Акцент2 13 4" xfId="2479"/>
    <cellStyle name="60% - Акцент2 13 5" xfId="2480"/>
    <cellStyle name="60% - Акцент2 13 6" xfId="2481"/>
    <cellStyle name="60% - Акцент2 13 7" xfId="2482"/>
    <cellStyle name="60% - Акцент2 13 8" xfId="2483"/>
    <cellStyle name="60% - Акцент2 13 9" xfId="2484"/>
    <cellStyle name="60% - Акцент2 14" xfId="2485"/>
    <cellStyle name="60% - Акцент2 14 10" xfId="2486"/>
    <cellStyle name="60% - Акцент2 14 2" xfId="2487"/>
    <cellStyle name="60% - Акцент2 14 3" xfId="2488"/>
    <cellStyle name="60% - Акцент2 14 4" xfId="2489"/>
    <cellStyle name="60% - Акцент2 14 5" xfId="2490"/>
    <cellStyle name="60% - Акцент2 14 6" xfId="2491"/>
    <cellStyle name="60% - Акцент2 14 7" xfId="2492"/>
    <cellStyle name="60% - Акцент2 14 8" xfId="2493"/>
    <cellStyle name="60% - Акцент2 14 9" xfId="2494"/>
    <cellStyle name="60% - Акцент2 15" xfId="2495"/>
    <cellStyle name="60% - Акцент2 15 2" xfId="2496"/>
    <cellStyle name="60% - Акцент2 15 3" xfId="2497"/>
    <cellStyle name="60% - Акцент2 15 4" xfId="2498"/>
    <cellStyle name="60% - Акцент2 15 5" xfId="2499"/>
    <cellStyle name="60% - Акцент2 15 6" xfId="2500"/>
    <cellStyle name="60% - Акцент2 15 7" xfId="2501"/>
    <cellStyle name="60% - Акцент2 15 8" xfId="2502"/>
    <cellStyle name="60% - Акцент2 16" xfId="2503"/>
    <cellStyle name="60% - Акцент2 16 2" xfId="2504"/>
    <cellStyle name="60% - Акцент2 16 3" xfId="2505"/>
    <cellStyle name="60% - Акцент2 16 4" xfId="2506"/>
    <cellStyle name="60% - Акцент2 16 5" xfId="2507"/>
    <cellStyle name="60% - Акцент2 16 6" xfId="2508"/>
    <cellStyle name="60% - Акцент2 16 7" xfId="2509"/>
    <cellStyle name="60% - Акцент2 16 8" xfId="2510"/>
    <cellStyle name="60% - Акцент2 17" xfId="2511"/>
    <cellStyle name="60% - Акцент2 17 2" xfId="2512"/>
    <cellStyle name="60% - Акцент2 17 3" xfId="2513"/>
    <cellStyle name="60% - Акцент2 17 4" xfId="2514"/>
    <cellStyle name="60% - Акцент2 17 5" xfId="2515"/>
    <cellStyle name="60% - Акцент2 18" xfId="2516"/>
    <cellStyle name="60% - Акцент2 18 2" xfId="2517"/>
    <cellStyle name="60% - Акцент2 18 3" xfId="2518"/>
    <cellStyle name="60% - Акцент2 18 4" xfId="2519"/>
    <cellStyle name="60% - Акцент2 18 5" xfId="2520"/>
    <cellStyle name="60% - Акцент2 19" xfId="2521"/>
    <cellStyle name="60% - Акцент2 19 2" xfId="2522"/>
    <cellStyle name="60% - Акцент2 19 3" xfId="2523"/>
    <cellStyle name="60% - Акцент2 19 4" xfId="2524"/>
    <cellStyle name="60% - Акцент2 19 5" xfId="2525"/>
    <cellStyle name="60% - Акцент2 2" xfId="2526"/>
    <cellStyle name="60% - Акцент2 2 10" xfId="2527"/>
    <cellStyle name="60% - Акцент2 2 2" xfId="2528"/>
    <cellStyle name="60% - Акцент2 2 3" xfId="2529"/>
    <cellStyle name="60% - Акцент2 2 4" xfId="2530"/>
    <cellStyle name="60% - Акцент2 2 5" xfId="2531"/>
    <cellStyle name="60% - Акцент2 2 6" xfId="2532"/>
    <cellStyle name="60% - Акцент2 2 7" xfId="2533"/>
    <cellStyle name="60% - Акцент2 2 8" xfId="2534"/>
    <cellStyle name="60% - Акцент2 2 9" xfId="2535"/>
    <cellStyle name="60% - Акцент2 20" xfId="2536"/>
    <cellStyle name="60% - Акцент2 21" xfId="2537"/>
    <cellStyle name="60% - Акцент2 22" xfId="2538"/>
    <cellStyle name="60% - Акцент2 23" xfId="2539"/>
    <cellStyle name="60% - Акцент2 24" xfId="14661"/>
    <cellStyle name="60% - Акцент2 3" xfId="2540"/>
    <cellStyle name="60% - Акцент2 3 10" xfId="2541"/>
    <cellStyle name="60% - Акцент2 3 2" xfId="2542"/>
    <cellStyle name="60% - Акцент2 3 3" xfId="2543"/>
    <cellStyle name="60% - Акцент2 3 4" xfId="2544"/>
    <cellStyle name="60% - Акцент2 3 5" xfId="2545"/>
    <cellStyle name="60% - Акцент2 3 6" xfId="2546"/>
    <cellStyle name="60% - Акцент2 3 7" xfId="2547"/>
    <cellStyle name="60% - Акцент2 3 8" xfId="2548"/>
    <cellStyle name="60% - Акцент2 3 9" xfId="2549"/>
    <cellStyle name="60% - Акцент2 4" xfId="2550"/>
    <cellStyle name="60% - Акцент2 4 10" xfId="2551"/>
    <cellStyle name="60% - Акцент2 4 2" xfId="2552"/>
    <cellStyle name="60% - Акцент2 4 3" xfId="2553"/>
    <cellStyle name="60% - Акцент2 4 4" xfId="2554"/>
    <cellStyle name="60% - Акцент2 4 5" xfId="2555"/>
    <cellStyle name="60% - Акцент2 4 6" xfId="2556"/>
    <cellStyle name="60% - Акцент2 4 7" xfId="2557"/>
    <cellStyle name="60% - Акцент2 4 8" xfId="2558"/>
    <cellStyle name="60% - Акцент2 4 9" xfId="2559"/>
    <cellStyle name="60% - Акцент2 5" xfId="2560"/>
    <cellStyle name="60% - Акцент2 5 10" xfId="2561"/>
    <cellStyle name="60% - Акцент2 5 2" xfId="2562"/>
    <cellStyle name="60% - Акцент2 5 3" xfId="2563"/>
    <cellStyle name="60% - Акцент2 5 4" xfId="2564"/>
    <cellStyle name="60% - Акцент2 5 5" xfId="2565"/>
    <cellStyle name="60% - Акцент2 5 6" xfId="2566"/>
    <cellStyle name="60% - Акцент2 5 7" xfId="2567"/>
    <cellStyle name="60% - Акцент2 5 8" xfId="2568"/>
    <cellStyle name="60% - Акцент2 5 9" xfId="2569"/>
    <cellStyle name="60% - Акцент2 6" xfId="2570"/>
    <cellStyle name="60% - Акцент2 6 10" xfId="2571"/>
    <cellStyle name="60% - Акцент2 6 2" xfId="2572"/>
    <cellStyle name="60% - Акцент2 6 3" xfId="2573"/>
    <cellStyle name="60% - Акцент2 6 4" xfId="2574"/>
    <cellStyle name="60% - Акцент2 6 5" xfId="2575"/>
    <cellStyle name="60% - Акцент2 6 6" xfId="2576"/>
    <cellStyle name="60% - Акцент2 6 7" xfId="2577"/>
    <cellStyle name="60% - Акцент2 6 8" xfId="2578"/>
    <cellStyle name="60% - Акцент2 6 9" xfId="2579"/>
    <cellStyle name="60% - Акцент2 7" xfId="2580"/>
    <cellStyle name="60% - Акцент2 7 10" xfId="2581"/>
    <cellStyle name="60% - Акцент2 7 2" xfId="2582"/>
    <cellStyle name="60% - Акцент2 7 3" xfId="2583"/>
    <cellStyle name="60% - Акцент2 7 4" xfId="2584"/>
    <cellStyle name="60% - Акцент2 7 5" xfId="2585"/>
    <cellStyle name="60% - Акцент2 7 6" xfId="2586"/>
    <cellStyle name="60% - Акцент2 7 7" xfId="2587"/>
    <cellStyle name="60% - Акцент2 7 8" xfId="2588"/>
    <cellStyle name="60% - Акцент2 7 9" xfId="2589"/>
    <cellStyle name="60% - Акцент2 8" xfId="2590"/>
    <cellStyle name="60% - Акцент2 8 10" xfId="2591"/>
    <cellStyle name="60% - Акцент2 8 2" xfId="2592"/>
    <cellStyle name="60% - Акцент2 8 3" xfId="2593"/>
    <cellStyle name="60% - Акцент2 8 4" xfId="2594"/>
    <cellStyle name="60% - Акцент2 8 5" xfId="2595"/>
    <cellStyle name="60% - Акцент2 8 6" xfId="2596"/>
    <cellStyle name="60% - Акцент2 8 7" xfId="2597"/>
    <cellStyle name="60% - Акцент2 8 8" xfId="2598"/>
    <cellStyle name="60% - Акцент2 8 9" xfId="2599"/>
    <cellStyle name="60% - Акцент2 9" xfId="2600"/>
    <cellStyle name="60% - Акцент2 9 10" xfId="2601"/>
    <cellStyle name="60% - Акцент2 9 2" xfId="2602"/>
    <cellStyle name="60% - Акцент2 9 3" xfId="2603"/>
    <cellStyle name="60% - Акцент2 9 4" xfId="2604"/>
    <cellStyle name="60% - Акцент2 9 5" xfId="2605"/>
    <cellStyle name="60% - Акцент2 9 6" xfId="2606"/>
    <cellStyle name="60% - Акцент2 9 7" xfId="2607"/>
    <cellStyle name="60% - Акцент2 9 8" xfId="2608"/>
    <cellStyle name="60% - Акцент2 9 9" xfId="2609"/>
    <cellStyle name="60% — акцент3" xfId="24746" builtinId="40" customBuiltin="1"/>
    <cellStyle name="60% - Акцент3 10" xfId="2610"/>
    <cellStyle name="60% - Акцент3 10 10" xfId="2611"/>
    <cellStyle name="60% - Акцент3 10 2" xfId="2612"/>
    <cellStyle name="60% - Акцент3 10 3" xfId="2613"/>
    <cellStyle name="60% - Акцент3 10 4" xfId="2614"/>
    <cellStyle name="60% - Акцент3 10 5" xfId="2615"/>
    <cellStyle name="60% - Акцент3 10 6" xfId="2616"/>
    <cellStyle name="60% - Акцент3 10 7" xfId="2617"/>
    <cellStyle name="60% - Акцент3 10 8" xfId="2618"/>
    <cellStyle name="60% - Акцент3 10 9" xfId="2619"/>
    <cellStyle name="60% - Акцент3 11" xfId="2620"/>
    <cellStyle name="60% - Акцент3 11 10" xfId="2621"/>
    <cellStyle name="60% - Акцент3 11 2" xfId="2622"/>
    <cellStyle name="60% - Акцент3 11 3" xfId="2623"/>
    <cellStyle name="60% - Акцент3 11 4" xfId="2624"/>
    <cellStyle name="60% - Акцент3 11 5" xfId="2625"/>
    <cellStyle name="60% - Акцент3 11 6" xfId="2626"/>
    <cellStyle name="60% - Акцент3 11 7" xfId="2627"/>
    <cellStyle name="60% - Акцент3 11 8" xfId="2628"/>
    <cellStyle name="60% - Акцент3 11 9" xfId="2629"/>
    <cellStyle name="60% - Акцент3 12" xfId="2630"/>
    <cellStyle name="60% - Акцент3 12 10" xfId="2631"/>
    <cellStyle name="60% - Акцент3 12 2" xfId="2632"/>
    <cellStyle name="60% - Акцент3 12 3" xfId="2633"/>
    <cellStyle name="60% - Акцент3 12 4" xfId="2634"/>
    <cellStyle name="60% - Акцент3 12 5" xfId="2635"/>
    <cellStyle name="60% - Акцент3 12 6" xfId="2636"/>
    <cellStyle name="60% - Акцент3 12 7" xfId="2637"/>
    <cellStyle name="60% - Акцент3 12 8" xfId="2638"/>
    <cellStyle name="60% - Акцент3 12 9" xfId="2639"/>
    <cellStyle name="60% - Акцент3 13" xfId="2640"/>
    <cellStyle name="60% - Акцент3 13 10" xfId="2641"/>
    <cellStyle name="60% - Акцент3 13 2" xfId="2642"/>
    <cellStyle name="60% - Акцент3 13 3" xfId="2643"/>
    <cellStyle name="60% - Акцент3 13 4" xfId="2644"/>
    <cellStyle name="60% - Акцент3 13 5" xfId="2645"/>
    <cellStyle name="60% - Акцент3 13 6" xfId="2646"/>
    <cellStyle name="60% - Акцент3 13 7" xfId="2647"/>
    <cellStyle name="60% - Акцент3 13 8" xfId="2648"/>
    <cellStyle name="60% - Акцент3 13 9" xfId="2649"/>
    <cellStyle name="60% - Акцент3 14" xfId="2650"/>
    <cellStyle name="60% - Акцент3 14 10" xfId="2651"/>
    <cellStyle name="60% - Акцент3 14 2" xfId="2652"/>
    <cellStyle name="60% - Акцент3 14 3" xfId="2653"/>
    <cellStyle name="60% - Акцент3 14 4" xfId="2654"/>
    <cellStyle name="60% - Акцент3 14 5" xfId="2655"/>
    <cellStyle name="60% - Акцент3 14 6" xfId="2656"/>
    <cellStyle name="60% - Акцент3 14 7" xfId="2657"/>
    <cellStyle name="60% - Акцент3 14 8" xfId="2658"/>
    <cellStyle name="60% - Акцент3 14 9" xfId="2659"/>
    <cellStyle name="60% - Акцент3 15" xfId="2660"/>
    <cellStyle name="60% - Акцент3 15 2" xfId="2661"/>
    <cellStyle name="60% - Акцент3 15 3" xfId="2662"/>
    <cellStyle name="60% - Акцент3 15 4" xfId="2663"/>
    <cellStyle name="60% - Акцент3 15 5" xfId="2664"/>
    <cellStyle name="60% - Акцент3 15 6" xfId="2665"/>
    <cellStyle name="60% - Акцент3 15 7" xfId="2666"/>
    <cellStyle name="60% - Акцент3 15 8" xfId="2667"/>
    <cellStyle name="60% - Акцент3 16" xfId="2668"/>
    <cellStyle name="60% - Акцент3 16 2" xfId="2669"/>
    <cellStyle name="60% - Акцент3 16 3" xfId="2670"/>
    <cellStyle name="60% - Акцент3 16 4" xfId="2671"/>
    <cellStyle name="60% - Акцент3 16 5" xfId="2672"/>
    <cellStyle name="60% - Акцент3 16 6" xfId="2673"/>
    <cellStyle name="60% - Акцент3 16 7" xfId="2674"/>
    <cellStyle name="60% - Акцент3 16 8" xfId="2675"/>
    <cellStyle name="60% - Акцент3 17" xfId="2676"/>
    <cellStyle name="60% - Акцент3 17 2" xfId="2677"/>
    <cellStyle name="60% - Акцент3 17 3" xfId="2678"/>
    <cellStyle name="60% - Акцент3 17 4" xfId="2679"/>
    <cellStyle name="60% - Акцент3 17 5" xfId="2680"/>
    <cellStyle name="60% - Акцент3 18" xfId="2681"/>
    <cellStyle name="60% - Акцент3 18 2" xfId="2682"/>
    <cellStyle name="60% - Акцент3 18 3" xfId="2683"/>
    <cellStyle name="60% - Акцент3 18 4" xfId="2684"/>
    <cellStyle name="60% - Акцент3 18 5" xfId="2685"/>
    <cellStyle name="60% - Акцент3 19" xfId="2686"/>
    <cellStyle name="60% - Акцент3 19 2" xfId="2687"/>
    <cellStyle name="60% - Акцент3 19 3" xfId="2688"/>
    <cellStyle name="60% - Акцент3 19 4" xfId="2689"/>
    <cellStyle name="60% - Акцент3 19 5" xfId="2690"/>
    <cellStyle name="60% - Акцент3 2" xfId="2691"/>
    <cellStyle name="60% - Акцент3 2 10" xfId="2692"/>
    <cellStyle name="60% - Акцент3 2 2" xfId="2693"/>
    <cellStyle name="60% - Акцент3 2 3" xfId="2694"/>
    <cellStyle name="60% - Акцент3 2 4" xfId="2695"/>
    <cellStyle name="60% - Акцент3 2 5" xfId="2696"/>
    <cellStyle name="60% - Акцент3 2 6" xfId="2697"/>
    <cellStyle name="60% - Акцент3 2 7" xfId="2698"/>
    <cellStyle name="60% - Акцент3 2 8" xfId="2699"/>
    <cellStyle name="60% - Акцент3 2 9" xfId="2700"/>
    <cellStyle name="60% - Акцент3 20" xfId="2701"/>
    <cellStyle name="60% - Акцент3 21" xfId="2702"/>
    <cellStyle name="60% - Акцент3 22" xfId="2703"/>
    <cellStyle name="60% - Акцент3 23" xfId="2704"/>
    <cellStyle name="60% - Акцент3 24" xfId="14565"/>
    <cellStyle name="60% - Акцент3 3" xfId="2705"/>
    <cellStyle name="60% - Акцент3 3 10" xfId="2706"/>
    <cellStyle name="60% - Акцент3 3 2" xfId="2707"/>
    <cellStyle name="60% - Акцент3 3 3" xfId="2708"/>
    <cellStyle name="60% - Акцент3 3 4" xfId="2709"/>
    <cellStyle name="60% - Акцент3 3 5" xfId="2710"/>
    <cellStyle name="60% - Акцент3 3 6" xfId="2711"/>
    <cellStyle name="60% - Акцент3 3 7" xfId="2712"/>
    <cellStyle name="60% - Акцент3 3 8" xfId="2713"/>
    <cellStyle name="60% - Акцент3 3 9" xfId="2714"/>
    <cellStyle name="60% - Акцент3 4" xfId="2715"/>
    <cellStyle name="60% - Акцент3 4 10" xfId="2716"/>
    <cellStyle name="60% - Акцент3 4 2" xfId="2717"/>
    <cellStyle name="60% - Акцент3 4 3" xfId="2718"/>
    <cellStyle name="60% - Акцент3 4 4" xfId="2719"/>
    <cellStyle name="60% - Акцент3 4 5" xfId="2720"/>
    <cellStyle name="60% - Акцент3 4 6" xfId="2721"/>
    <cellStyle name="60% - Акцент3 4 7" xfId="2722"/>
    <cellStyle name="60% - Акцент3 4 8" xfId="2723"/>
    <cellStyle name="60% - Акцент3 4 9" xfId="2724"/>
    <cellStyle name="60% - Акцент3 5" xfId="2725"/>
    <cellStyle name="60% - Акцент3 5 10" xfId="2726"/>
    <cellStyle name="60% - Акцент3 5 2" xfId="2727"/>
    <cellStyle name="60% - Акцент3 5 3" xfId="2728"/>
    <cellStyle name="60% - Акцент3 5 4" xfId="2729"/>
    <cellStyle name="60% - Акцент3 5 5" xfId="2730"/>
    <cellStyle name="60% - Акцент3 5 6" xfId="2731"/>
    <cellStyle name="60% - Акцент3 5 7" xfId="2732"/>
    <cellStyle name="60% - Акцент3 5 8" xfId="2733"/>
    <cellStyle name="60% - Акцент3 5 9" xfId="2734"/>
    <cellStyle name="60% - Акцент3 6" xfId="2735"/>
    <cellStyle name="60% - Акцент3 6 10" xfId="2736"/>
    <cellStyle name="60% - Акцент3 6 2" xfId="2737"/>
    <cellStyle name="60% - Акцент3 6 3" xfId="2738"/>
    <cellStyle name="60% - Акцент3 6 4" xfId="2739"/>
    <cellStyle name="60% - Акцент3 6 5" xfId="2740"/>
    <cellStyle name="60% - Акцент3 6 6" xfId="2741"/>
    <cellStyle name="60% - Акцент3 6 7" xfId="2742"/>
    <cellStyle name="60% - Акцент3 6 8" xfId="2743"/>
    <cellStyle name="60% - Акцент3 6 9" xfId="2744"/>
    <cellStyle name="60% - Акцент3 7" xfId="2745"/>
    <cellStyle name="60% - Акцент3 7 10" xfId="2746"/>
    <cellStyle name="60% - Акцент3 7 2" xfId="2747"/>
    <cellStyle name="60% - Акцент3 7 3" xfId="2748"/>
    <cellStyle name="60% - Акцент3 7 4" xfId="2749"/>
    <cellStyle name="60% - Акцент3 7 5" xfId="2750"/>
    <cellStyle name="60% - Акцент3 7 6" xfId="2751"/>
    <cellStyle name="60% - Акцент3 7 7" xfId="2752"/>
    <cellStyle name="60% - Акцент3 7 8" xfId="2753"/>
    <cellStyle name="60% - Акцент3 7 9" xfId="2754"/>
    <cellStyle name="60% - Акцент3 8" xfId="2755"/>
    <cellStyle name="60% - Акцент3 8 10" xfId="2756"/>
    <cellStyle name="60% - Акцент3 8 2" xfId="2757"/>
    <cellStyle name="60% - Акцент3 8 3" xfId="2758"/>
    <cellStyle name="60% - Акцент3 8 4" xfId="2759"/>
    <cellStyle name="60% - Акцент3 8 5" xfId="2760"/>
    <cellStyle name="60% - Акцент3 8 6" xfId="2761"/>
    <cellStyle name="60% - Акцент3 8 7" xfId="2762"/>
    <cellStyle name="60% - Акцент3 8 8" xfId="2763"/>
    <cellStyle name="60% - Акцент3 8 9" xfId="2764"/>
    <cellStyle name="60% - Акцент3 9" xfId="2765"/>
    <cellStyle name="60% - Акцент3 9 10" xfId="2766"/>
    <cellStyle name="60% - Акцент3 9 2" xfId="2767"/>
    <cellStyle name="60% - Акцент3 9 3" xfId="2768"/>
    <cellStyle name="60% - Акцент3 9 4" xfId="2769"/>
    <cellStyle name="60% - Акцент3 9 5" xfId="2770"/>
    <cellStyle name="60% - Акцент3 9 6" xfId="2771"/>
    <cellStyle name="60% - Акцент3 9 7" xfId="2772"/>
    <cellStyle name="60% - Акцент3 9 8" xfId="2773"/>
    <cellStyle name="60% - Акцент3 9 9" xfId="2774"/>
    <cellStyle name="60% — акцент4" xfId="24750" builtinId="44" customBuiltin="1"/>
    <cellStyle name="60% - Акцент4 10" xfId="2775"/>
    <cellStyle name="60% - Акцент4 10 10" xfId="2776"/>
    <cellStyle name="60% - Акцент4 10 2" xfId="2777"/>
    <cellStyle name="60% - Акцент4 10 3" xfId="2778"/>
    <cellStyle name="60% - Акцент4 10 4" xfId="2779"/>
    <cellStyle name="60% - Акцент4 10 5" xfId="2780"/>
    <cellStyle name="60% - Акцент4 10 6" xfId="2781"/>
    <cellStyle name="60% - Акцент4 10 7" xfId="2782"/>
    <cellStyle name="60% - Акцент4 10 8" xfId="2783"/>
    <cellStyle name="60% - Акцент4 10 9" xfId="2784"/>
    <cellStyle name="60% - Акцент4 11" xfId="2785"/>
    <cellStyle name="60% - Акцент4 11 10" xfId="2786"/>
    <cellStyle name="60% - Акцент4 11 2" xfId="2787"/>
    <cellStyle name="60% - Акцент4 11 3" xfId="2788"/>
    <cellStyle name="60% - Акцент4 11 4" xfId="2789"/>
    <cellStyle name="60% - Акцент4 11 5" xfId="2790"/>
    <cellStyle name="60% - Акцент4 11 6" xfId="2791"/>
    <cellStyle name="60% - Акцент4 11 7" xfId="2792"/>
    <cellStyle name="60% - Акцент4 11 8" xfId="2793"/>
    <cellStyle name="60% - Акцент4 11 9" xfId="2794"/>
    <cellStyle name="60% - Акцент4 12" xfId="2795"/>
    <cellStyle name="60% - Акцент4 12 10" xfId="2796"/>
    <cellStyle name="60% - Акцент4 12 2" xfId="2797"/>
    <cellStyle name="60% - Акцент4 12 3" xfId="2798"/>
    <cellStyle name="60% - Акцент4 12 4" xfId="2799"/>
    <cellStyle name="60% - Акцент4 12 5" xfId="2800"/>
    <cellStyle name="60% - Акцент4 12 6" xfId="2801"/>
    <cellStyle name="60% - Акцент4 12 7" xfId="2802"/>
    <cellStyle name="60% - Акцент4 12 8" xfId="2803"/>
    <cellStyle name="60% - Акцент4 12 9" xfId="2804"/>
    <cellStyle name="60% - Акцент4 13" xfId="2805"/>
    <cellStyle name="60% - Акцент4 13 10" xfId="2806"/>
    <cellStyle name="60% - Акцент4 13 2" xfId="2807"/>
    <cellStyle name="60% - Акцент4 13 3" xfId="2808"/>
    <cellStyle name="60% - Акцент4 13 4" xfId="2809"/>
    <cellStyle name="60% - Акцент4 13 5" xfId="2810"/>
    <cellStyle name="60% - Акцент4 13 6" xfId="2811"/>
    <cellStyle name="60% - Акцент4 13 7" xfId="2812"/>
    <cellStyle name="60% - Акцент4 13 8" xfId="2813"/>
    <cellStyle name="60% - Акцент4 13 9" xfId="2814"/>
    <cellStyle name="60% - Акцент4 14" xfId="2815"/>
    <cellStyle name="60% - Акцент4 14 10" xfId="2816"/>
    <cellStyle name="60% - Акцент4 14 2" xfId="2817"/>
    <cellStyle name="60% - Акцент4 14 3" xfId="2818"/>
    <cellStyle name="60% - Акцент4 14 4" xfId="2819"/>
    <cellStyle name="60% - Акцент4 14 5" xfId="2820"/>
    <cellStyle name="60% - Акцент4 14 6" xfId="2821"/>
    <cellStyle name="60% - Акцент4 14 7" xfId="2822"/>
    <cellStyle name="60% - Акцент4 14 8" xfId="2823"/>
    <cellStyle name="60% - Акцент4 14 9" xfId="2824"/>
    <cellStyle name="60% - Акцент4 15" xfId="2825"/>
    <cellStyle name="60% - Акцент4 15 2" xfId="2826"/>
    <cellStyle name="60% - Акцент4 15 3" xfId="2827"/>
    <cellStyle name="60% - Акцент4 15 4" xfId="2828"/>
    <cellStyle name="60% - Акцент4 15 5" xfId="2829"/>
    <cellStyle name="60% - Акцент4 15 6" xfId="2830"/>
    <cellStyle name="60% - Акцент4 15 7" xfId="2831"/>
    <cellStyle name="60% - Акцент4 15 8" xfId="2832"/>
    <cellStyle name="60% - Акцент4 16" xfId="2833"/>
    <cellStyle name="60% - Акцент4 16 2" xfId="2834"/>
    <cellStyle name="60% - Акцент4 16 3" xfId="2835"/>
    <cellStyle name="60% - Акцент4 16 4" xfId="2836"/>
    <cellStyle name="60% - Акцент4 16 5" xfId="2837"/>
    <cellStyle name="60% - Акцент4 16 6" xfId="2838"/>
    <cellStyle name="60% - Акцент4 16 7" xfId="2839"/>
    <cellStyle name="60% - Акцент4 16 8" xfId="2840"/>
    <cellStyle name="60% - Акцент4 17" xfId="2841"/>
    <cellStyle name="60% - Акцент4 17 2" xfId="2842"/>
    <cellStyle name="60% - Акцент4 17 3" xfId="2843"/>
    <cellStyle name="60% - Акцент4 17 4" xfId="2844"/>
    <cellStyle name="60% - Акцент4 17 5" xfId="2845"/>
    <cellStyle name="60% - Акцент4 18" xfId="2846"/>
    <cellStyle name="60% - Акцент4 18 2" xfId="2847"/>
    <cellStyle name="60% - Акцент4 18 3" xfId="2848"/>
    <cellStyle name="60% - Акцент4 18 4" xfId="2849"/>
    <cellStyle name="60% - Акцент4 18 5" xfId="2850"/>
    <cellStyle name="60% - Акцент4 19" xfId="2851"/>
    <cellStyle name="60% - Акцент4 19 2" xfId="2852"/>
    <cellStyle name="60% - Акцент4 19 3" xfId="2853"/>
    <cellStyle name="60% - Акцент4 19 4" xfId="2854"/>
    <cellStyle name="60% - Акцент4 19 5" xfId="2855"/>
    <cellStyle name="60% - Акцент4 2" xfId="2856"/>
    <cellStyle name="60% - Акцент4 2 10" xfId="2857"/>
    <cellStyle name="60% - Акцент4 2 2" xfId="2858"/>
    <cellStyle name="60% - Акцент4 2 3" xfId="2859"/>
    <cellStyle name="60% - Акцент4 2 4" xfId="2860"/>
    <cellStyle name="60% - Акцент4 2 5" xfId="2861"/>
    <cellStyle name="60% - Акцент4 2 6" xfId="2862"/>
    <cellStyle name="60% - Акцент4 2 7" xfId="2863"/>
    <cellStyle name="60% - Акцент4 2 8" xfId="2864"/>
    <cellStyle name="60% - Акцент4 2 9" xfId="2865"/>
    <cellStyle name="60% - Акцент4 20" xfId="2866"/>
    <cellStyle name="60% - Акцент4 21" xfId="2867"/>
    <cellStyle name="60% - Акцент4 22" xfId="2868"/>
    <cellStyle name="60% - Акцент4 23" xfId="2869"/>
    <cellStyle name="60% - Акцент4 24" xfId="14643"/>
    <cellStyle name="60% - Акцент4 3" xfId="2870"/>
    <cellStyle name="60% - Акцент4 3 10" xfId="2871"/>
    <cellStyle name="60% - Акцент4 3 2" xfId="2872"/>
    <cellStyle name="60% - Акцент4 3 3" xfId="2873"/>
    <cellStyle name="60% - Акцент4 3 4" xfId="2874"/>
    <cellStyle name="60% - Акцент4 3 5" xfId="2875"/>
    <cellStyle name="60% - Акцент4 3 6" xfId="2876"/>
    <cellStyle name="60% - Акцент4 3 7" xfId="2877"/>
    <cellStyle name="60% - Акцент4 3 8" xfId="2878"/>
    <cellStyle name="60% - Акцент4 3 9" xfId="2879"/>
    <cellStyle name="60% - Акцент4 4" xfId="2880"/>
    <cellStyle name="60% - Акцент4 4 10" xfId="2881"/>
    <cellStyle name="60% - Акцент4 4 2" xfId="2882"/>
    <cellStyle name="60% - Акцент4 4 3" xfId="2883"/>
    <cellStyle name="60% - Акцент4 4 4" xfId="2884"/>
    <cellStyle name="60% - Акцент4 4 5" xfId="2885"/>
    <cellStyle name="60% - Акцент4 4 6" xfId="2886"/>
    <cellStyle name="60% - Акцент4 4 7" xfId="2887"/>
    <cellStyle name="60% - Акцент4 4 8" xfId="2888"/>
    <cellStyle name="60% - Акцент4 4 9" xfId="2889"/>
    <cellStyle name="60% - Акцент4 5" xfId="2890"/>
    <cellStyle name="60% - Акцент4 5 10" xfId="2891"/>
    <cellStyle name="60% - Акцент4 5 2" xfId="2892"/>
    <cellStyle name="60% - Акцент4 5 3" xfId="2893"/>
    <cellStyle name="60% - Акцент4 5 4" xfId="2894"/>
    <cellStyle name="60% - Акцент4 5 5" xfId="2895"/>
    <cellStyle name="60% - Акцент4 5 6" xfId="2896"/>
    <cellStyle name="60% - Акцент4 5 7" xfId="2897"/>
    <cellStyle name="60% - Акцент4 5 8" xfId="2898"/>
    <cellStyle name="60% - Акцент4 5 9" xfId="2899"/>
    <cellStyle name="60% - Акцент4 6" xfId="2900"/>
    <cellStyle name="60% - Акцент4 6 10" xfId="2901"/>
    <cellStyle name="60% - Акцент4 6 2" xfId="2902"/>
    <cellStyle name="60% - Акцент4 6 3" xfId="2903"/>
    <cellStyle name="60% - Акцент4 6 4" xfId="2904"/>
    <cellStyle name="60% - Акцент4 6 5" xfId="2905"/>
    <cellStyle name="60% - Акцент4 6 6" xfId="2906"/>
    <cellStyle name="60% - Акцент4 6 7" xfId="2907"/>
    <cellStyle name="60% - Акцент4 6 8" xfId="2908"/>
    <cellStyle name="60% - Акцент4 6 9" xfId="2909"/>
    <cellStyle name="60% - Акцент4 7" xfId="2910"/>
    <cellStyle name="60% - Акцент4 7 10" xfId="2911"/>
    <cellStyle name="60% - Акцент4 7 2" xfId="2912"/>
    <cellStyle name="60% - Акцент4 7 3" xfId="2913"/>
    <cellStyle name="60% - Акцент4 7 4" xfId="2914"/>
    <cellStyle name="60% - Акцент4 7 5" xfId="2915"/>
    <cellStyle name="60% - Акцент4 7 6" xfId="2916"/>
    <cellStyle name="60% - Акцент4 7 7" xfId="2917"/>
    <cellStyle name="60% - Акцент4 7 8" xfId="2918"/>
    <cellStyle name="60% - Акцент4 7 9" xfId="2919"/>
    <cellStyle name="60% - Акцент4 8" xfId="2920"/>
    <cellStyle name="60% - Акцент4 8 10" xfId="2921"/>
    <cellStyle name="60% - Акцент4 8 2" xfId="2922"/>
    <cellStyle name="60% - Акцент4 8 3" xfId="2923"/>
    <cellStyle name="60% - Акцент4 8 4" xfId="2924"/>
    <cellStyle name="60% - Акцент4 8 5" xfId="2925"/>
    <cellStyle name="60% - Акцент4 8 6" xfId="2926"/>
    <cellStyle name="60% - Акцент4 8 7" xfId="2927"/>
    <cellStyle name="60% - Акцент4 8 8" xfId="2928"/>
    <cellStyle name="60% - Акцент4 8 9" xfId="2929"/>
    <cellStyle name="60% - Акцент4 9" xfId="2930"/>
    <cellStyle name="60% - Акцент4 9 10" xfId="2931"/>
    <cellStyle name="60% - Акцент4 9 2" xfId="2932"/>
    <cellStyle name="60% - Акцент4 9 3" xfId="2933"/>
    <cellStyle name="60% - Акцент4 9 4" xfId="2934"/>
    <cellStyle name="60% - Акцент4 9 5" xfId="2935"/>
    <cellStyle name="60% - Акцент4 9 6" xfId="2936"/>
    <cellStyle name="60% - Акцент4 9 7" xfId="2937"/>
    <cellStyle name="60% - Акцент4 9 8" xfId="2938"/>
    <cellStyle name="60% - Акцент4 9 9" xfId="2939"/>
    <cellStyle name="60% — акцент5" xfId="24754" builtinId="48" customBuiltin="1"/>
    <cellStyle name="60% - Акцент5 10" xfId="2940"/>
    <cellStyle name="60% - Акцент5 10 10" xfId="2941"/>
    <cellStyle name="60% - Акцент5 10 2" xfId="2942"/>
    <cellStyle name="60% - Акцент5 10 3" xfId="2943"/>
    <cellStyle name="60% - Акцент5 10 4" xfId="2944"/>
    <cellStyle name="60% - Акцент5 10 5" xfId="2945"/>
    <cellStyle name="60% - Акцент5 10 6" xfId="2946"/>
    <cellStyle name="60% - Акцент5 10 7" xfId="2947"/>
    <cellStyle name="60% - Акцент5 10 8" xfId="2948"/>
    <cellStyle name="60% - Акцент5 10 9" xfId="2949"/>
    <cellStyle name="60% - Акцент5 11" xfId="2950"/>
    <cellStyle name="60% - Акцент5 11 10" xfId="2951"/>
    <cellStyle name="60% - Акцент5 11 2" xfId="2952"/>
    <cellStyle name="60% - Акцент5 11 3" xfId="2953"/>
    <cellStyle name="60% - Акцент5 11 4" xfId="2954"/>
    <cellStyle name="60% - Акцент5 11 5" xfId="2955"/>
    <cellStyle name="60% - Акцент5 11 6" xfId="2956"/>
    <cellStyle name="60% - Акцент5 11 7" xfId="2957"/>
    <cellStyle name="60% - Акцент5 11 8" xfId="2958"/>
    <cellStyle name="60% - Акцент5 11 9" xfId="2959"/>
    <cellStyle name="60% - Акцент5 12" xfId="2960"/>
    <cellStyle name="60% - Акцент5 12 10" xfId="2961"/>
    <cellStyle name="60% - Акцент5 12 2" xfId="2962"/>
    <cellStyle name="60% - Акцент5 12 3" xfId="2963"/>
    <cellStyle name="60% - Акцент5 12 4" xfId="2964"/>
    <cellStyle name="60% - Акцент5 12 5" xfId="2965"/>
    <cellStyle name="60% - Акцент5 12 6" xfId="2966"/>
    <cellStyle name="60% - Акцент5 12 7" xfId="2967"/>
    <cellStyle name="60% - Акцент5 12 8" xfId="2968"/>
    <cellStyle name="60% - Акцент5 12 9" xfId="2969"/>
    <cellStyle name="60% - Акцент5 13" xfId="2970"/>
    <cellStyle name="60% - Акцент5 13 10" xfId="2971"/>
    <cellStyle name="60% - Акцент5 13 2" xfId="2972"/>
    <cellStyle name="60% - Акцент5 13 3" xfId="2973"/>
    <cellStyle name="60% - Акцент5 13 4" xfId="2974"/>
    <cellStyle name="60% - Акцент5 13 5" xfId="2975"/>
    <cellStyle name="60% - Акцент5 13 6" xfId="2976"/>
    <cellStyle name="60% - Акцент5 13 7" xfId="2977"/>
    <cellStyle name="60% - Акцент5 13 8" xfId="2978"/>
    <cellStyle name="60% - Акцент5 13 9" xfId="2979"/>
    <cellStyle name="60% - Акцент5 14" xfId="2980"/>
    <cellStyle name="60% - Акцент5 14 10" xfId="2981"/>
    <cellStyle name="60% - Акцент5 14 2" xfId="2982"/>
    <cellStyle name="60% - Акцент5 14 3" xfId="2983"/>
    <cellStyle name="60% - Акцент5 14 4" xfId="2984"/>
    <cellStyle name="60% - Акцент5 14 5" xfId="2985"/>
    <cellStyle name="60% - Акцент5 14 6" xfId="2986"/>
    <cellStyle name="60% - Акцент5 14 7" xfId="2987"/>
    <cellStyle name="60% - Акцент5 14 8" xfId="2988"/>
    <cellStyle name="60% - Акцент5 14 9" xfId="2989"/>
    <cellStyle name="60% - Акцент5 15" xfId="2990"/>
    <cellStyle name="60% - Акцент5 15 2" xfId="2991"/>
    <cellStyle name="60% - Акцент5 15 3" xfId="2992"/>
    <cellStyle name="60% - Акцент5 15 4" xfId="2993"/>
    <cellStyle name="60% - Акцент5 15 5" xfId="2994"/>
    <cellStyle name="60% - Акцент5 15 6" xfId="2995"/>
    <cellStyle name="60% - Акцент5 15 7" xfId="2996"/>
    <cellStyle name="60% - Акцент5 15 8" xfId="2997"/>
    <cellStyle name="60% - Акцент5 16" xfId="2998"/>
    <cellStyle name="60% - Акцент5 16 2" xfId="2999"/>
    <cellStyle name="60% - Акцент5 16 3" xfId="3000"/>
    <cellStyle name="60% - Акцент5 16 4" xfId="3001"/>
    <cellStyle name="60% - Акцент5 16 5" xfId="3002"/>
    <cellStyle name="60% - Акцент5 16 6" xfId="3003"/>
    <cellStyle name="60% - Акцент5 16 7" xfId="3004"/>
    <cellStyle name="60% - Акцент5 16 8" xfId="3005"/>
    <cellStyle name="60% - Акцент5 17" xfId="3006"/>
    <cellStyle name="60% - Акцент5 17 2" xfId="3007"/>
    <cellStyle name="60% - Акцент5 17 3" xfId="3008"/>
    <cellStyle name="60% - Акцент5 17 4" xfId="3009"/>
    <cellStyle name="60% - Акцент5 17 5" xfId="3010"/>
    <cellStyle name="60% - Акцент5 18" xfId="3011"/>
    <cellStyle name="60% - Акцент5 18 2" xfId="3012"/>
    <cellStyle name="60% - Акцент5 18 3" xfId="3013"/>
    <cellStyle name="60% - Акцент5 18 4" xfId="3014"/>
    <cellStyle name="60% - Акцент5 18 5" xfId="3015"/>
    <cellStyle name="60% - Акцент5 19" xfId="3016"/>
    <cellStyle name="60% - Акцент5 19 2" xfId="3017"/>
    <cellStyle name="60% - Акцент5 19 3" xfId="3018"/>
    <cellStyle name="60% - Акцент5 19 4" xfId="3019"/>
    <cellStyle name="60% - Акцент5 19 5" xfId="3020"/>
    <cellStyle name="60% - Акцент5 2" xfId="3021"/>
    <cellStyle name="60% - Акцент5 2 10" xfId="3022"/>
    <cellStyle name="60% - Акцент5 2 2" xfId="3023"/>
    <cellStyle name="60% - Акцент5 2 3" xfId="3024"/>
    <cellStyle name="60% - Акцент5 2 4" xfId="3025"/>
    <cellStyle name="60% - Акцент5 2 5" xfId="3026"/>
    <cellStyle name="60% - Акцент5 2 6" xfId="3027"/>
    <cellStyle name="60% - Акцент5 2 7" xfId="3028"/>
    <cellStyle name="60% - Акцент5 2 8" xfId="3029"/>
    <cellStyle name="60% - Акцент5 2 9" xfId="3030"/>
    <cellStyle name="60% - Акцент5 20" xfId="3031"/>
    <cellStyle name="60% - Акцент5 21" xfId="3032"/>
    <cellStyle name="60% - Акцент5 22" xfId="3033"/>
    <cellStyle name="60% - Акцент5 23" xfId="3034"/>
    <cellStyle name="60% - Акцент5 24" xfId="14678"/>
    <cellStyle name="60% - Акцент5 3" xfId="3035"/>
    <cellStyle name="60% - Акцент5 3 10" xfId="3036"/>
    <cellStyle name="60% - Акцент5 3 2" xfId="3037"/>
    <cellStyle name="60% - Акцент5 3 3" xfId="3038"/>
    <cellStyle name="60% - Акцент5 3 4" xfId="3039"/>
    <cellStyle name="60% - Акцент5 3 5" xfId="3040"/>
    <cellStyle name="60% - Акцент5 3 6" xfId="3041"/>
    <cellStyle name="60% - Акцент5 3 7" xfId="3042"/>
    <cellStyle name="60% - Акцент5 3 8" xfId="3043"/>
    <cellStyle name="60% - Акцент5 3 9" xfId="3044"/>
    <cellStyle name="60% - Акцент5 4" xfId="3045"/>
    <cellStyle name="60% - Акцент5 4 10" xfId="3046"/>
    <cellStyle name="60% - Акцент5 4 2" xfId="3047"/>
    <cellStyle name="60% - Акцент5 4 3" xfId="3048"/>
    <cellStyle name="60% - Акцент5 4 4" xfId="3049"/>
    <cellStyle name="60% - Акцент5 4 5" xfId="3050"/>
    <cellStyle name="60% - Акцент5 4 6" xfId="3051"/>
    <cellStyle name="60% - Акцент5 4 7" xfId="3052"/>
    <cellStyle name="60% - Акцент5 4 8" xfId="3053"/>
    <cellStyle name="60% - Акцент5 4 9" xfId="3054"/>
    <cellStyle name="60% - Акцент5 5" xfId="3055"/>
    <cellStyle name="60% - Акцент5 5 10" xfId="3056"/>
    <cellStyle name="60% - Акцент5 5 2" xfId="3057"/>
    <cellStyle name="60% - Акцент5 5 3" xfId="3058"/>
    <cellStyle name="60% - Акцент5 5 4" xfId="3059"/>
    <cellStyle name="60% - Акцент5 5 5" xfId="3060"/>
    <cellStyle name="60% - Акцент5 5 6" xfId="3061"/>
    <cellStyle name="60% - Акцент5 5 7" xfId="3062"/>
    <cellStyle name="60% - Акцент5 5 8" xfId="3063"/>
    <cellStyle name="60% - Акцент5 5 9" xfId="3064"/>
    <cellStyle name="60% - Акцент5 6" xfId="3065"/>
    <cellStyle name="60% - Акцент5 6 10" xfId="3066"/>
    <cellStyle name="60% - Акцент5 6 2" xfId="3067"/>
    <cellStyle name="60% - Акцент5 6 3" xfId="3068"/>
    <cellStyle name="60% - Акцент5 6 4" xfId="3069"/>
    <cellStyle name="60% - Акцент5 6 5" xfId="3070"/>
    <cellStyle name="60% - Акцент5 6 6" xfId="3071"/>
    <cellStyle name="60% - Акцент5 6 7" xfId="3072"/>
    <cellStyle name="60% - Акцент5 6 8" xfId="3073"/>
    <cellStyle name="60% - Акцент5 6 9" xfId="3074"/>
    <cellStyle name="60% - Акцент5 7" xfId="3075"/>
    <cellStyle name="60% - Акцент5 7 10" xfId="3076"/>
    <cellStyle name="60% - Акцент5 7 2" xfId="3077"/>
    <cellStyle name="60% - Акцент5 7 3" xfId="3078"/>
    <cellStyle name="60% - Акцент5 7 4" xfId="3079"/>
    <cellStyle name="60% - Акцент5 7 5" xfId="3080"/>
    <cellStyle name="60% - Акцент5 7 6" xfId="3081"/>
    <cellStyle name="60% - Акцент5 7 7" xfId="3082"/>
    <cellStyle name="60% - Акцент5 7 8" xfId="3083"/>
    <cellStyle name="60% - Акцент5 7 9" xfId="3084"/>
    <cellStyle name="60% - Акцент5 8" xfId="3085"/>
    <cellStyle name="60% - Акцент5 8 10" xfId="3086"/>
    <cellStyle name="60% - Акцент5 8 2" xfId="3087"/>
    <cellStyle name="60% - Акцент5 8 3" xfId="3088"/>
    <cellStyle name="60% - Акцент5 8 4" xfId="3089"/>
    <cellStyle name="60% - Акцент5 8 5" xfId="3090"/>
    <cellStyle name="60% - Акцент5 8 6" xfId="3091"/>
    <cellStyle name="60% - Акцент5 8 7" xfId="3092"/>
    <cellStyle name="60% - Акцент5 8 8" xfId="3093"/>
    <cellStyle name="60% - Акцент5 8 9" xfId="3094"/>
    <cellStyle name="60% - Акцент5 9" xfId="3095"/>
    <cellStyle name="60% - Акцент5 9 10" xfId="3096"/>
    <cellStyle name="60% - Акцент5 9 2" xfId="3097"/>
    <cellStyle name="60% - Акцент5 9 3" xfId="3098"/>
    <cellStyle name="60% - Акцент5 9 4" xfId="3099"/>
    <cellStyle name="60% - Акцент5 9 5" xfId="3100"/>
    <cellStyle name="60% - Акцент5 9 6" xfId="3101"/>
    <cellStyle name="60% - Акцент5 9 7" xfId="3102"/>
    <cellStyle name="60% - Акцент5 9 8" xfId="3103"/>
    <cellStyle name="60% - Акцент5 9 9" xfId="3104"/>
    <cellStyle name="60% — акцент6" xfId="24758" builtinId="52" customBuiltin="1"/>
    <cellStyle name="60% - Акцент6 10" xfId="3105"/>
    <cellStyle name="60% - Акцент6 10 10" xfId="3106"/>
    <cellStyle name="60% - Акцент6 10 2" xfId="3107"/>
    <cellStyle name="60% - Акцент6 10 3" xfId="3108"/>
    <cellStyle name="60% - Акцент6 10 4" xfId="3109"/>
    <cellStyle name="60% - Акцент6 10 5" xfId="3110"/>
    <cellStyle name="60% - Акцент6 10 6" xfId="3111"/>
    <cellStyle name="60% - Акцент6 10 7" xfId="3112"/>
    <cellStyle name="60% - Акцент6 10 8" xfId="3113"/>
    <cellStyle name="60% - Акцент6 10 9" xfId="3114"/>
    <cellStyle name="60% - Акцент6 11" xfId="3115"/>
    <cellStyle name="60% - Акцент6 11 10" xfId="3116"/>
    <cellStyle name="60% - Акцент6 11 2" xfId="3117"/>
    <cellStyle name="60% - Акцент6 11 3" xfId="3118"/>
    <cellStyle name="60% - Акцент6 11 4" xfId="3119"/>
    <cellStyle name="60% - Акцент6 11 5" xfId="3120"/>
    <cellStyle name="60% - Акцент6 11 6" xfId="3121"/>
    <cellStyle name="60% - Акцент6 11 7" xfId="3122"/>
    <cellStyle name="60% - Акцент6 11 8" xfId="3123"/>
    <cellStyle name="60% - Акцент6 11 9" xfId="3124"/>
    <cellStyle name="60% - Акцент6 12" xfId="3125"/>
    <cellStyle name="60% - Акцент6 12 10" xfId="3126"/>
    <cellStyle name="60% - Акцент6 12 2" xfId="3127"/>
    <cellStyle name="60% - Акцент6 12 3" xfId="3128"/>
    <cellStyle name="60% - Акцент6 12 4" xfId="3129"/>
    <cellStyle name="60% - Акцент6 12 5" xfId="3130"/>
    <cellStyle name="60% - Акцент6 12 6" xfId="3131"/>
    <cellStyle name="60% - Акцент6 12 7" xfId="3132"/>
    <cellStyle name="60% - Акцент6 12 8" xfId="3133"/>
    <cellStyle name="60% - Акцент6 12 9" xfId="3134"/>
    <cellStyle name="60% - Акцент6 13" xfId="3135"/>
    <cellStyle name="60% - Акцент6 13 10" xfId="3136"/>
    <cellStyle name="60% - Акцент6 13 2" xfId="3137"/>
    <cellStyle name="60% - Акцент6 13 3" xfId="3138"/>
    <cellStyle name="60% - Акцент6 13 4" xfId="3139"/>
    <cellStyle name="60% - Акцент6 13 5" xfId="3140"/>
    <cellStyle name="60% - Акцент6 13 6" xfId="3141"/>
    <cellStyle name="60% - Акцент6 13 7" xfId="3142"/>
    <cellStyle name="60% - Акцент6 13 8" xfId="3143"/>
    <cellStyle name="60% - Акцент6 13 9" xfId="3144"/>
    <cellStyle name="60% - Акцент6 14" xfId="3145"/>
    <cellStyle name="60% - Акцент6 14 10" xfId="3146"/>
    <cellStyle name="60% - Акцент6 14 2" xfId="3147"/>
    <cellStyle name="60% - Акцент6 14 3" xfId="3148"/>
    <cellStyle name="60% - Акцент6 14 4" xfId="3149"/>
    <cellStyle name="60% - Акцент6 14 5" xfId="3150"/>
    <cellStyle name="60% - Акцент6 14 6" xfId="3151"/>
    <cellStyle name="60% - Акцент6 14 7" xfId="3152"/>
    <cellStyle name="60% - Акцент6 14 8" xfId="3153"/>
    <cellStyle name="60% - Акцент6 14 9" xfId="3154"/>
    <cellStyle name="60% - Акцент6 15" xfId="3155"/>
    <cellStyle name="60% - Акцент6 15 2" xfId="3156"/>
    <cellStyle name="60% - Акцент6 15 3" xfId="3157"/>
    <cellStyle name="60% - Акцент6 15 4" xfId="3158"/>
    <cellStyle name="60% - Акцент6 15 5" xfId="3159"/>
    <cellStyle name="60% - Акцент6 15 6" xfId="3160"/>
    <cellStyle name="60% - Акцент6 15 7" xfId="3161"/>
    <cellStyle name="60% - Акцент6 15 8" xfId="3162"/>
    <cellStyle name="60% - Акцент6 16" xfId="3163"/>
    <cellStyle name="60% - Акцент6 16 2" xfId="3164"/>
    <cellStyle name="60% - Акцент6 16 3" xfId="3165"/>
    <cellStyle name="60% - Акцент6 16 4" xfId="3166"/>
    <cellStyle name="60% - Акцент6 16 5" xfId="3167"/>
    <cellStyle name="60% - Акцент6 16 6" xfId="3168"/>
    <cellStyle name="60% - Акцент6 16 7" xfId="3169"/>
    <cellStyle name="60% - Акцент6 16 8" xfId="3170"/>
    <cellStyle name="60% - Акцент6 17" xfId="3171"/>
    <cellStyle name="60% - Акцент6 17 2" xfId="3172"/>
    <cellStyle name="60% - Акцент6 17 3" xfId="3173"/>
    <cellStyle name="60% - Акцент6 17 4" xfId="3174"/>
    <cellStyle name="60% - Акцент6 17 5" xfId="3175"/>
    <cellStyle name="60% - Акцент6 18" xfId="3176"/>
    <cellStyle name="60% - Акцент6 18 2" xfId="3177"/>
    <cellStyle name="60% - Акцент6 18 3" xfId="3178"/>
    <cellStyle name="60% - Акцент6 18 4" xfId="3179"/>
    <cellStyle name="60% - Акцент6 18 5" xfId="3180"/>
    <cellStyle name="60% - Акцент6 19" xfId="3181"/>
    <cellStyle name="60% - Акцент6 19 2" xfId="3182"/>
    <cellStyle name="60% - Акцент6 19 3" xfId="3183"/>
    <cellStyle name="60% - Акцент6 19 4" xfId="3184"/>
    <cellStyle name="60% - Акцент6 19 5" xfId="3185"/>
    <cellStyle name="60% - Акцент6 2" xfId="3186"/>
    <cellStyle name="60% - Акцент6 2 10" xfId="3187"/>
    <cellStyle name="60% - Акцент6 2 2" xfId="3188"/>
    <cellStyle name="60% - Акцент6 2 3" xfId="3189"/>
    <cellStyle name="60% - Акцент6 2 4" xfId="3190"/>
    <cellStyle name="60% - Акцент6 2 5" xfId="3191"/>
    <cellStyle name="60% - Акцент6 2 6" xfId="3192"/>
    <cellStyle name="60% - Акцент6 2 7" xfId="3193"/>
    <cellStyle name="60% - Акцент6 2 8" xfId="3194"/>
    <cellStyle name="60% - Акцент6 2 9" xfId="3195"/>
    <cellStyle name="60% - Акцент6 20" xfId="3196"/>
    <cellStyle name="60% - Акцент6 21" xfId="3197"/>
    <cellStyle name="60% - Акцент6 22" xfId="3198"/>
    <cellStyle name="60% - Акцент6 23" xfId="3199"/>
    <cellStyle name="60% - Акцент6 24" xfId="14662"/>
    <cellStyle name="60% - Акцент6 3" xfId="3200"/>
    <cellStyle name="60% - Акцент6 3 10" xfId="3201"/>
    <cellStyle name="60% - Акцент6 3 2" xfId="3202"/>
    <cellStyle name="60% - Акцент6 3 3" xfId="3203"/>
    <cellStyle name="60% - Акцент6 3 4" xfId="3204"/>
    <cellStyle name="60% - Акцент6 3 5" xfId="3205"/>
    <cellStyle name="60% - Акцент6 3 6" xfId="3206"/>
    <cellStyle name="60% - Акцент6 3 7" xfId="3207"/>
    <cellStyle name="60% - Акцент6 3 8" xfId="3208"/>
    <cellStyle name="60% - Акцент6 3 9" xfId="3209"/>
    <cellStyle name="60% - Акцент6 4" xfId="3210"/>
    <cellStyle name="60% - Акцент6 4 10" xfId="3211"/>
    <cellStyle name="60% - Акцент6 4 2" xfId="3212"/>
    <cellStyle name="60% - Акцент6 4 3" xfId="3213"/>
    <cellStyle name="60% - Акцент6 4 4" xfId="3214"/>
    <cellStyle name="60% - Акцент6 4 5" xfId="3215"/>
    <cellStyle name="60% - Акцент6 4 6" xfId="3216"/>
    <cellStyle name="60% - Акцент6 4 7" xfId="3217"/>
    <cellStyle name="60% - Акцент6 4 8" xfId="3218"/>
    <cellStyle name="60% - Акцент6 4 9" xfId="3219"/>
    <cellStyle name="60% - Акцент6 5" xfId="3220"/>
    <cellStyle name="60% - Акцент6 5 10" xfId="3221"/>
    <cellStyle name="60% - Акцент6 5 2" xfId="3222"/>
    <cellStyle name="60% - Акцент6 5 3" xfId="3223"/>
    <cellStyle name="60% - Акцент6 5 4" xfId="3224"/>
    <cellStyle name="60% - Акцент6 5 5" xfId="3225"/>
    <cellStyle name="60% - Акцент6 5 6" xfId="3226"/>
    <cellStyle name="60% - Акцент6 5 7" xfId="3227"/>
    <cellStyle name="60% - Акцент6 5 8" xfId="3228"/>
    <cellStyle name="60% - Акцент6 5 9" xfId="3229"/>
    <cellStyle name="60% - Акцент6 6" xfId="3230"/>
    <cellStyle name="60% - Акцент6 6 10" xfId="3231"/>
    <cellStyle name="60% - Акцент6 6 2" xfId="3232"/>
    <cellStyle name="60% - Акцент6 6 3" xfId="3233"/>
    <cellStyle name="60% - Акцент6 6 4" xfId="3234"/>
    <cellStyle name="60% - Акцент6 6 5" xfId="3235"/>
    <cellStyle name="60% - Акцент6 6 6" xfId="3236"/>
    <cellStyle name="60% - Акцент6 6 7" xfId="3237"/>
    <cellStyle name="60% - Акцент6 6 8" xfId="3238"/>
    <cellStyle name="60% - Акцент6 6 9" xfId="3239"/>
    <cellStyle name="60% - Акцент6 7" xfId="3240"/>
    <cellStyle name="60% - Акцент6 7 10" xfId="3241"/>
    <cellStyle name="60% - Акцент6 7 2" xfId="3242"/>
    <cellStyle name="60% - Акцент6 7 3" xfId="3243"/>
    <cellStyle name="60% - Акцент6 7 4" xfId="3244"/>
    <cellStyle name="60% - Акцент6 7 5" xfId="3245"/>
    <cellStyle name="60% - Акцент6 7 6" xfId="3246"/>
    <cellStyle name="60% - Акцент6 7 7" xfId="3247"/>
    <cellStyle name="60% - Акцент6 7 8" xfId="3248"/>
    <cellStyle name="60% - Акцент6 7 9" xfId="3249"/>
    <cellStyle name="60% - Акцент6 8" xfId="3250"/>
    <cellStyle name="60% - Акцент6 8 10" xfId="3251"/>
    <cellStyle name="60% - Акцент6 8 2" xfId="3252"/>
    <cellStyle name="60% - Акцент6 8 3" xfId="3253"/>
    <cellStyle name="60% - Акцент6 8 4" xfId="3254"/>
    <cellStyle name="60% - Акцент6 8 5" xfId="3255"/>
    <cellStyle name="60% - Акцент6 8 6" xfId="3256"/>
    <cellStyle name="60% - Акцент6 8 7" xfId="3257"/>
    <cellStyle name="60% - Акцент6 8 8" xfId="3258"/>
    <cellStyle name="60% - Акцент6 8 9" xfId="3259"/>
    <cellStyle name="60% - Акцент6 9" xfId="3260"/>
    <cellStyle name="60% - Акцент6 9 10" xfId="3261"/>
    <cellStyle name="60% - Акцент6 9 2" xfId="3262"/>
    <cellStyle name="60% - Акцент6 9 3" xfId="3263"/>
    <cellStyle name="60% - Акцент6 9 4" xfId="3264"/>
    <cellStyle name="60% - Акцент6 9 5" xfId="3265"/>
    <cellStyle name="60% - Акцент6 9 6" xfId="3266"/>
    <cellStyle name="60% - Акцент6 9 7" xfId="3267"/>
    <cellStyle name="60% - Акцент6 9 8" xfId="3268"/>
    <cellStyle name="60% - Акцент6 9 9" xfId="3269"/>
    <cellStyle name="Celkem" xfId="19"/>
    <cellStyle name="Celkem 10" xfId="16413"/>
    <cellStyle name="Celkem 10 2" xfId="22237"/>
    <cellStyle name="Celkem 11" xfId="17489"/>
    <cellStyle name="Celkem 11 2" xfId="23313"/>
    <cellStyle name="Celkem 2" xfId="190"/>
    <cellStyle name="Celkem 2 10" xfId="14493"/>
    <cellStyle name="Celkem 2 10 2" xfId="16086"/>
    <cellStyle name="Celkem 2 10 2 2" xfId="21911"/>
    <cellStyle name="Celkem 2 10 3" xfId="20389"/>
    <cellStyle name="Celkem 2 11" xfId="16205"/>
    <cellStyle name="Celkem 2 11 2" xfId="22029"/>
    <cellStyle name="Celkem 2 12" xfId="16412"/>
    <cellStyle name="Celkem 2 12 2" xfId="22236"/>
    <cellStyle name="Celkem 2 13" xfId="17488"/>
    <cellStyle name="Celkem 2 13 2" xfId="23312"/>
    <cellStyle name="Celkem 2 14" xfId="18874"/>
    <cellStyle name="Celkem 2 2" xfId="203"/>
    <cellStyle name="Celkem 2 2 2" xfId="238"/>
    <cellStyle name="Celkem 2 2 2 2" xfId="289"/>
    <cellStyle name="Celkem 2 2 2 2 10" xfId="17485"/>
    <cellStyle name="Celkem 2 2 2 2 10 2" xfId="23309"/>
    <cellStyle name="Celkem 2 2 2 2 11" xfId="18929"/>
    <cellStyle name="Celkem 2 2 2 2 2" xfId="13241"/>
    <cellStyle name="Celkem 2 2 2 2 2 2" xfId="13890"/>
    <cellStyle name="Celkem 2 2 2 2 2 2 10" xfId="19826"/>
    <cellStyle name="Celkem 2 2 2 2 2 2 2" xfId="15525"/>
    <cellStyle name="Celkem 2 2 2 2 2 2 2 2" xfId="16830"/>
    <cellStyle name="Celkem 2 2 2 2 2 2 2 2 2" xfId="17343"/>
    <cellStyle name="Celkem 2 2 2 2 2 2 2 2 2 2" xfId="23167"/>
    <cellStyle name="Celkem 2 2 2 2 2 2 2 2 3" xfId="17843"/>
    <cellStyle name="Celkem 2 2 2 2 2 2 2 2 3 2" xfId="23667"/>
    <cellStyle name="Celkem 2 2 2 2 2 2 2 2 4" xfId="18300"/>
    <cellStyle name="Celkem 2 2 2 2 2 2 2 2 4 2" xfId="24124"/>
    <cellStyle name="Celkem 2 2 2 2 2 2 2 2 5" xfId="18757"/>
    <cellStyle name="Celkem 2 2 2 2 2 2 2 2 5 2" xfId="24581"/>
    <cellStyle name="Celkem 2 2 2 2 2 2 2 2 6" xfId="22654"/>
    <cellStyle name="Celkem 2 2 2 2 2 2 2 3" xfId="16934"/>
    <cellStyle name="Celkem 2 2 2 2 2 2 2 3 2" xfId="17447"/>
    <cellStyle name="Celkem 2 2 2 2 2 2 2 3 2 2" xfId="23271"/>
    <cellStyle name="Celkem 2 2 2 2 2 2 2 3 3" xfId="17947"/>
    <cellStyle name="Celkem 2 2 2 2 2 2 2 3 3 2" xfId="23771"/>
    <cellStyle name="Celkem 2 2 2 2 2 2 2 3 4" xfId="18404"/>
    <cellStyle name="Celkem 2 2 2 2 2 2 2 3 4 2" xfId="24228"/>
    <cellStyle name="Celkem 2 2 2 2 2 2 2 3 5" xfId="18861"/>
    <cellStyle name="Celkem 2 2 2 2 2 2 2 3 5 2" xfId="24685"/>
    <cellStyle name="Celkem 2 2 2 2 2 2 2 3 6" xfId="22758"/>
    <cellStyle name="Celkem 2 2 2 2 2 2 2 4" xfId="16582"/>
    <cellStyle name="Celkem 2 2 2 2 2 2 2 4 2" xfId="22406"/>
    <cellStyle name="Celkem 2 2 2 2 2 2 2 5" xfId="17095"/>
    <cellStyle name="Celkem 2 2 2 2 2 2 2 5 2" xfId="22919"/>
    <cellStyle name="Celkem 2 2 2 2 2 2 2 6" xfId="17595"/>
    <cellStyle name="Celkem 2 2 2 2 2 2 2 6 2" xfId="23419"/>
    <cellStyle name="Celkem 2 2 2 2 2 2 2 7" xfId="18052"/>
    <cellStyle name="Celkem 2 2 2 2 2 2 2 7 2" xfId="23876"/>
    <cellStyle name="Celkem 2 2 2 2 2 2 2 8" xfId="18509"/>
    <cellStyle name="Celkem 2 2 2 2 2 2 2 8 2" xfId="24333"/>
    <cellStyle name="Celkem 2 2 2 2 2 2 2 9" xfId="21350"/>
    <cellStyle name="Celkem 2 2 2 2 2 2 3" xfId="16782"/>
    <cellStyle name="Celkem 2 2 2 2 2 2 3 2" xfId="17295"/>
    <cellStyle name="Celkem 2 2 2 2 2 2 3 2 2" xfId="23119"/>
    <cellStyle name="Celkem 2 2 2 2 2 2 3 3" xfId="17795"/>
    <cellStyle name="Celkem 2 2 2 2 2 2 3 3 2" xfId="23619"/>
    <cellStyle name="Celkem 2 2 2 2 2 2 3 4" xfId="18252"/>
    <cellStyle name="Celkem 2 2 2 2 2 2 3 4 2" xfId="24076"/>
    <cellStyle name="Celkem 2 2 2 2 2 2 3 5" xfId="18709"/>
    <cellStyle name="Celkem 2 2 2 2 2 2 3 5 2" xfId="24533"/>
    <cellStyle name="Celkem 2 2 2 2 2 2 3 6" xfId="22606"/>
    <cellStyle name="Celkem 2 2 2 2 2 2 4" xfId="16886"/>
    <cellStyle name="Celkem 2 2 2 2 2 2 4 2" xfId="17399"/>
    <cellStyle name="Celkem 2 2 2 2 2 2 4 2 2" xfId="23223"/>
    <cellStyle name="Celkem 2 2 2 2 2 2 4 3" xfId="17899"/>
    <cellStyle name="Celkem 2 2 2 2 2 2 4 3 2" xfId="23723"/>
    <cellStyle name="Celkem 2 2 2 2 2 2 4 4" xfId="18356"/>
    <cellStyle name="Celkem 2 2 2 2 2 2 4 4 2" xfId="24180"/>
    <cellStyle name="Celkem 2 2 2 2 2 2 4 5" xfId="18813"/>
    <cellStyle name="Celkem 2 2 2 2 2 2 4 5 2" xfId="24637"/>
    <cellStyle name="Celkem 2 2 2 2 2 2 4 6" xfId="22710"/>
    <cellStyle name="Celkem 2 2 2 2 2 2 5" xfId="16534"/>
    <cellStyle name="Celkem 2 2 2 2 2 2 5 2" xfId="22358"/>
    <cellStyle name="Celkem 2 2 2 2 2 2 6" xfId="17047"/>
    <cellStyle name="Celkem 2 2 2 2 2 2 6 2" xfId="22871"/>
    <cellStyle name="Celkem 2 2 2 2 2 2 7" xfId="17547"/>
    <cellStyle name="Celkem 2 2 2 2 2 2 7 2" xfId="23371"/>
    <cellStyle name="Celkem 2 2 2 2 2 2 8" xfId="18004"/>
    <cellStyle name="Celkem 2 2 2 2 2 2 8 2" xfId="23828"/>
    <cellStyle name="Celkem 2 2 2 2 2 2 9" xfId="18461"/>
    <cellStyle name="Celkem 2 2 2 2 2 2 9 2" xfId="24285"/>
    <cellStyle name="Celkem 2 2 2 2 2 3" xfId="14184"/>
    <cellStyle name="Celkem 2 2 2 2 2 3 2" xfId="15778"/>
    <cellStyle name="Celkem 2 2 2 2 2 3 2 2" xfId="21603"/>
    <cellStyle name="Celkem 2 2 2 2 2 3 3" xfId="16600"/>
    <cellStyle name="Celkem 2 2 2 2 2 3 3 2" xfId="22424"/>
    <cellStyle name="Celkem 2 2 2 2 2 3 4" xfId="17113"/>
    <cellStyle name="Celkem 2 2 2 2 2 3 4 2" xfId="22937"/>
    <cellStyle name="Celkem 2 2 2 2 2 3 5" xfId="17613"/>
    <cellStyle name="Celkem 2 2 2 2 2 3 5 2" xfId="23437"/>
    <cellStyle name="Celkem 2 2 2 2 2 3 6" xfId="18070"/>
    <cellStyle name="Celkem 2 2 2 2 2 3 6 2" xfId="23894"/>
    <cellStyle name="Celkem 2 2 2 2 2 3 7" xfId="18527"/>
    <cellStyle name="Celkem 2 2 2 2 2 3 7 2" xfId="24351"/>
    <cellStyle name="Celkem 2 2 2 2 2 3 8" xfId="20081"/>
    <cellStyle name="Celkem 2 2 2 2 2 4" xfId="14437"/>
    <cellStyle name="Celkem 2 2 2 2 2 4 2" xfId="16031"/>
    <cellStyle name="Celkem 2 2 2 2 2 4 2 2" xfId="21856"/>
    <cellStyle name="Celkem 2 2 2 2 2 4 3" xfId="20334"/>
    <cellStyle name="Celkem 2 2 2 2 2 5" xfId="14885"/>
    <cellStyle name="Celkem 2 2 2 2 2 5 2" xfId="20713"/>
    <cellStyle name="Celkem 2 2 2 2 2 6" xfId="16476"/>
    <cellStyle name="Celkem 2 2 2 2 2 6 2" xfId="22300"/>
    <cellStyle name="Celkem 2 2 2 2 2 7" xfId="16989"/>
    <cellStyle name="Celkem 2 2 2 2 2 7 2" xfId="22813"/>
    <cellStyle name="Celkem 2 2 2 2 2 8" xfId="19182"/>
    <cellStyle name="Celkem 2 2 2 2 3" xfId="13131"/>
    <cellStyle name="Celkem 2 2 2 2 3 10" xfId="18643"/>
    <cellStyle name="Celkem 2 2 2 2 3 10 2" xfId="24467"/>
    <cellStyle name="Celkem 2 2 2 2 3 11" xfId="19073"/>
    <cellStyle name="Celkem 2 2 2 2 3 2" xfId="13781"/>
    <cellStyle name="Celkem 2 2 2 2 3 2 2" xfId="15416"/>
    <cellStyle name="Celkem 2 2 2 2 3 2 2 2" xfId="21241"/>
    <cellStyle name="Celkem 2 2 2 2 3 2 3" xfId="19717"/>
    <cellStyle name="Celkem 2 2 2 2 3 3" xfId="14075"/>
    <cellStyle name="Celkem 2 2 2 2 3 3 2" xfId="15669"/>
    <cellStyle name="Celkem 2 2 2 2 3 3 2 2" xfId="21494"/>
    <cellStyle name="Celkem 2 2 2 2 3 3 3" xfId="19972"/>
    <cellStyle name="Celkem 2 2 2 2 3 4" xfId="14328"/>
    <cellStyle name="Celkem 2 2 2 2 3 4 2" xfId="15922"/>
    <cellStyle name="Celkem 2 2 2 2 3 4 2 2" xfId="21747"/>
    <cellStyle name="Celkem 2 2 2 2 3 4 3" xfId="20225"/>
    <cellStyle name="Celkem 2 2 2 2 3 5" xfId="14776"/>
    <cellStyle name="Celkem 2 2 2 2 3 5 2" xfId="20604"/>
    <cellStyle name="Celkem 2 2 2 2 3 6" xfId="16716"/>
    <cellStyle name="Celkem 2 2 2 2 3 6 2" xfId="22540"/>
    <cellStyle name="Celkem 2 2 2 2 3 7" xfId="17229"/>
    <cellStyle name="Celkem 2 2 2 2 3 7 2" xfId="23053"/>
    <cellStyle name="Celkem 2 2 2 2 3 8" xfId="17729"/>
    <cellStyle name="Celkem 2 2 2 2 3 8 2" xfId="23553"/>
    <cellStyle name="Celkem 2 2 2 2 3 9" xfId="18186"/>
    <cellStyle name="Celkem 2 2 2 2 3 9 2" xfId="24010"/>
    <cellStyle name="Celkem 2 2 2 2 4" xfId="13396"/>
    <cellStyle name="Celkem 2 2 2 2 4 2" xfId="15033"/>
    <cellStyle name="Celkem 2 2 2 2 4 2 2" xfId="20858"/>
    <cellStyle name="Celkem 2 2 2 2 4 3" xfId="19334"/>
    <cellStyle name="Celkem 2 2 2 2 5" xfId="13565"/>
    <cellStyle name="Celkem 2 2 2 2 5 2" xfId="15202"/>
    <cellStyle name="Celkem 2 2 2 2 5 2 2" xfId="21027"/>
    <cellStyle name="Celkem 2 2 2 2 5 3" xfId="19503"/>
    <cellStyle name="Celkem 2 2 2 2 6" xfId="13413"/>
    <cellStyle name="Celkem 2 2 2 2 6 2" xfId="15050"/>
    <cellStyle name="Celkem 2 2 2 2 6 2 2" xfId="20875"/>
    <cellStyle name="Celkem 2 2 2 2 6 3" xfId="19351"/>
    <cellStyle name="Celkem 2 2 2 2 7" xfId="14547"/>
    <cellStyle name="Celkem 2 2 2 2 7 2" xfId="16140"/>
    <cellStyle name="Celkem 2 2 2 2 7 2 2" xfId="21965"/>
    <cellStyle name="Celkem 2 2 2 2 7 3" xfId="20443"/>
    <cellStyle name="Celkem 2 2 2 2 8" xfId="16208"/>
    <cellStyle name="Celkem 2 2 2 2 8 2" xfId="22032"/>
    <cellStyle name="Celkem 2 2 2 2 9" xfId="16409"/>
    <cellStyle name="Celkem 2 2 2 2 9 2" xfId="22233"/>
    <cellStyle name="Celkem 2 2 2 3" xfId="13083"/>
    <cellStyle name="Celkem 2 2 2 3 10" xfId="18644"/>
    <cellStyle name="Celkem 2 2 2 3 10 2" xfId="24468"/>
    <cellStyle name="Celkem 2 2 2 3 11" xfId="19025"/>
    <cellStyle name="Celkem 2 2 2 3 2" xfId="13733"/>
    <cellStyle name="Celkem 2 2 2 3 2 2" xfId="15368"/>
    <cellStyle name="Celkem 2 2 2 3 2 2 2" xfId="21193"/>
    <cellStyle name="Celkem 2 2 2 3 2 3" xfId="19669"/>
    <cellStyle name="Celkem 2 2 2 3 3" xfId="14027"/>
    <cellStyle name="Celkem 2 2 2 3 3 2" xfId="15621"/>
    <cellStyle name="Celkem 2 2 2 3 3 2 2" xfId="21446"/>
    <cellStyle name="Celkem 2 2 2 3 3 3" xfId="19924"/>
    <cellStyle name="Celkem 2 2 2 3 4" xfId="14280"/>
    <cellStyle name="Celkem 2 2 2 3 4 2" xfId="15874"/>
    <cellStyle name="Celkem 2 2 2 3 4 2 2" xfId="21699"/>
    <cellStyle name="Celkem 2 2 2 3 4 3" xfId="20177"/>
    <cellStyle name="Celkem 2 2 2 3 5" xfId="14728"/>
    <cellStyle name="Celkem 2 2 2 3 5 2" xfId="20556"/>
    <cellStyle name="Celkem 2 2 2 3 6" xfId="16717"/>
    <cellStyle name="Celkem 2 2 2 3 6 2" xfId="22541"/>
    <cellStyle name="Celkem 2 2 2 3 7" xfId="17230"/>
    <cellStyle name="Celkem 2 2 2 3 7 2" xfId="23054"/>
    <cellStyle name="Celkem 2 2 2 3 8" xfId="17730"/>
    <cellStyle name="Celkem 2 2 2 3 8 2" xfId="23554"/>
    <cellStyle name="Celkem 2 2 2 3 9" xfId="18187"/>
    <cellStyle name="Celkem 2 2 2 3 9 2" xfId="24011"/>
    <cellStyle name="Celkem 2 2 2 4" xfId="13348"/>
    <cellStyle name="Celkem 2 2 2 4 2" xfId="14985"/>
    <cellStyle name="Celkem 2 2 2 4 2 2" xfId="20810"/>
    <cellStyle name="Celkem 2 2 2 4 3" xfId="19286"/>
    <cellStyle name="Celkem 2 2 2 5" xfId="13613"/>
    <cellStyle name="Celkem 2 2 2 5 2" xfId="15250"/>
    <cellStyle name="Celkem 2 2 2 5 2 2" xfId="21075"/>
    <cellStyle name="Celkem 2 2 2 5 3" xfId="19551"/>
    <cellStyle name="Celkem 2 2 2 6" xfId="16207"/>
    <cellStyle name="Celkem 2 2 2 6 2" xfId="22031"/>
    <cellStyle name="Celkem 2 2 2 7" xfId="16410"/>
    <cellStyle name="Celkem 2 2 2 7 2" xfId="22234"/>
    <cellStyle name="Celkem 2 2 2 8" xfId="17486"/>
    <cellStyle name="Celkem 2 2 2 8 2" xfId="23310"/>
    <cellStyle name="Celkem 2 2 3" xfId="259"/>
    <cellStyle name="Celkem 2 2 3 10" xfId="17484"/>
    <cellStyle name="Celkem 2 2 3 10 2" xfId="23308"/>
    <cellStyle name="Celkem 2 2 3 11" xfId="18899"/>
    <cellStyle name="Celkem 2 2 3 2" xfId="13211"/>
    <cellStyle name="Celkem 2 2 3 2 2" xfId="13860"/>
    <cellStyle name="Celkem 2 2 3 2 2 10" xfId="19796"/>
    <cellStyle name="Celkem 2 2 3 2 2 2" xfId="15495"/>
    <cellStyle name="Celkem 2 2 3 2 2 2 2" xfId="16800"/>
    <cellStyle name="Celkem 2 2 3 2 2 2 2 2" xfId="17313"/>
    <cellStyle name="Celkem 2 2 3 2 2 2 2 2 2" xfId="23137"/>
    <cellStyle name="Celkem 2 2 3 2 2 2 2 3" xfId="17813"/>
    <cellStyle name="Celkem 2 2 3 2 2 2 2 3 2" xfId="23637"/>
    <cellStyle name="Celkem 2 2 3 2 2 2 2 4" xfId="18270"/>
    <cellStyle name="Celkem 2 2 3 2 2 2 2 4 2" xfId="24094"/>
    <cellStyle name="Celkem 2 2 3 2 2 2 2 5" xfId="18727"/>
    <cellStyle name="Celkem 2 2 3 2 2 2 2 5 2" xfId="24551"/>
    <cellStyle name="Celkem 2 2 3 2 2 2 2 6" xfId="22624"/>
    <cellStyle name="Celkem 2 2 3 2 2 2 3" xfId="16904"/>
    <cellStyle name="Celkem 2 2 3 2 2 2 3 2" xfId="17417"/>
    <cellStyle name="Celkem 2 2 3 2 2 2 3 2 2" xfId="23241"/>
    <cellStyle name="Celkem 2 2 3 2 2 2 3 3" xfId="17917"/>
    <cellStyle name="Celkem 2 2 3 2 2 2 3 3 2" xfId="23741"/>
    <cellStyle name="Celkem 2 2 3 2 2 2 3 4" xfId="18374"/>
    <cellStyle name="Celkem 2 2 3 2 2 2 3 4 2" xfId="24198"/>
    <cellStyle name="Celkem 2 2 3 2 2 2 3 5" xfId="18831"/>
    <cellStyle name="Celkem 2 2 3 2 2 2 3 5 2" xfId="24655"/>
    <cellStyle name="Celkem 2 2 3 2 2 2 3 6" xfId="22728"/>
    <cellStyle name="Celkem 2 2 3 2 2 2 4" xfId="16552"/>
    <cellStyle name="Celkem 2 2 3 2 2 2 4 2" xfId="22376"/>
    <cellStyle name="Celkem 2 2 3 2 2 2 5" xfId="17065"/>
    <cellStyle name="Celkem 2 2 3 2 2 2 5 2" xfId="22889"/>
    <cellStyle name="Celkem 2 2 3 2 2 2 6" xfId="17565"/>
    <cellStyle name="Celkem 2 2 3 2 2 2 6 2" xfId="23389"/>
    <cellStyle name="Celkem 2 2 3 2 2 2 7" xfId="18022"/>
    <cellStyle name="Celkem 2 2 3 2 2 2 7 2" xfId="23846"/>
    <cellStyle name="Celkem 2 2 3 2 2 2 8" xfId="18479"/>
    <cellStyle name="Celkem 2 2 3 2 2 2 8 2" xfId="24303"/>
    <cellStyle name="Celkem 2 2 3 2 2 2 9" xfId="21320"/>
    <cellStyle name="Celkem 2 2 3 2 2 3" xfId="16752"/>
    <cellStyle name="Celkem 2 2 3 2 2 3 2" xfId="17265"/>
    <cellStyle name="Celkem 2 2 3 2 2 3 2 2" xfId="23089"/>
    <cellStyle name="Celkem 2 2 3 2 2 3 3" xfId="17765"/>
    <cellStyle name="Celkem 2 2 3 2 2 3 3 2" xfId="23589"/>
    <cellStyle name="Celkem 2 2 3 2 2 3 4" xfId="18222"/>
    <cellStyle name="Celkem 2 2 3 2 2 3 4 2" xfId="24046"/>
    <cellStyle name="Celkem 2 2 3 2 2 3 5" xfId="18679"/>
    <cellStyle name="Celkem 2 2 3 2 2 3 5 2" xfId="24503"/>
    <cellStyle name="Celkem 2 2 3 2 2 3 6" xfId="22576"/>
    <cellStyle name="Celkem 2 2 3 2 2 4" xfId="16856"/>
    <cellStyle name="Celkem 2 2 3 2 2 4 2" xfId="17369"/>
    <cellStyle name="Celkem 2 2 3 2 2 4 2 2" xfId="23193"/>
    <cellStyle name="Celkem 2 2 3 2 2 4 3" xfId="17869"/>
    <cellStyle name="Celkem 2 2 3 2 2 4 3 2" xfId="23693"/>
    <cellStyle name="Celkem 2 2 3 2 2 4 4" xfId="18326"/>
    <cellStyle name="Celkem 2 2 3 2 2 4 4 2" xfId="24150"/>
    <cellStyle name="Celkem 2 2 3 2 2 4 5" xfId="18783"/>
    <cellStyle name="Celkem 2 2 3 2 2 4 5 2" xfId="24607"/>
    <cellStyle name="Celkem 2 2 3 2 2 4 6" xfId="22680"/>
    <cellStyle name="Celkem 2 2 3 2 2 5" xfId="16504"/>
    <cellStyle name="Celkem 2 2 3 2 2 5 2" xfId="22328"/>
    <cellStyle name="Celkem 2 2 3 2 2 6" xfId="17017"/>
    <cellStyle name="Celkem 2 2 3 2 2 6 2" xfId="22841"/>
    <cellStyle name="Celkem 2 2 3 2 2 7" xfId="17517"/>
    <cellStyle name="Celkem 2 2 3 2 2 7 2" xfId="23341"/>
    <cellStyle name="Celkem 2 2 3 2 2 8" xfId="17974"/>
    <cellStyle name="Celkem 2 2 3 2 2 8 2" xfId="23798"/>
    <cellStyle name="Celkem 2 2 3 2 2 9" xfId="18431"/>
    <cellStyle name="Celkem 2 2 3 2 2 9 2" xfId="24255"/>
    <cellStyle name="Celkem 2 2 3 2 3" xfId="14154"/>
    <cellStyle name="Celkem 2 2 3 2 3 2" xfId="15748"/>
    <cellStyle name="Celkem 2 2 3 2 3 2 2" xfId="21573"/>
    <cellStyle name="Celkem 2 2 3 2 3 3" xfId="16624"/>
    <cellStyle name="Celkem 2 2 3 2 3 3 2" xfId="22448"/>
    <cellStyle name="Celkem 2 2 3 2 3 4" xfId="17137"/>
    <cellStyle name="Celkem 2 2 3 2 3 4 2" xfId="22961"/>
    <cellStyle name="Celkem 2 2 3 2 3 5" xfId="17637"/>
    <cellStyle name="Celkem 2 2 3 2 3 5 2" xfId="23461"/>
    <cellStyle name="Celkem 2 2 3 2 3 6" xfId="18094"/>
    <cellStyle name="Celkem 2 2 3 2 3 6 2" xfId="23918"/>
    <cellStyle name="Celkem 2 2 3 2 3 7" xfId="18551"/>
    <cellStyle name="Celkem 2 2 3 2 3 7 2" xfId="24375"/>
    <cellStyle name="Celkem 2 2 3 2 3 8" xfId="20051"/>
    <cellStyle name="Celkem 2 2 3 2 4" xfId="14407"/>
    <cellStyle name="Celkem 2 2 3 2 4 2" xfId="16001"/>
    <cellStyle name="Celkem 2 2 3 2 4 2 2" xfId="21826"/>
    <cellStyle name="Celkem 2 2 3 2 4 3" xfId="20304"/>
    <cellStyle name="Celkem 2 2 3 2 5" xfId="14855"/>
    <cellStyle name="Celkem 2 2 3 2 5 2" xfId="20683"/>
    <cellStyle name="Celkem 2 2 3 2 6" xfId="16446"/>
    <cellStyle name="Celkem 2 2 3 2 6 2" xfId="22270"/>
    <cellStyle name="Celkem 2 2 3 2 7" xfId="16959"/>
    <cellStyle name="Celkem 2 2 3 2 7 2" xfId="22783"/>
    <cellStyle name="Celkem 2 2 3 2 8" xfId="19152"/>
    <cellStyle name="Celkem 2 2 3 3" xfId="13101"/>
    <cellStyle name="Celkem 2 2 3 3 10" xfId="18642"/>
    <cellStyle name="Celkem 2 2 3 3 10 2" xfId="24466"/>
    <cellStyle name="Celkem 2 2 3 3 11" xfId="19043"/>
    <cellStyle name="Celkem 2 2 3 3 2" xfId="13751"/>
    <cellStyle name="Celkem 2 2 3 3 2 2" xfId="15386"/>
    <cellStyle name="Celkem 2 2 3 3 2 2 2" xfId="21211"/>
    <cellStyle name="Celkem 2 2 3 3 2 3" xfId="19687"/>
    <cellStyle name="Celkem 2 2 3 3 3" xfId="14045"/>
    <cellStyle name="Celkem 2 2 3 3 3 2" xfId="15639"/>
    <cellStyle name="Celkem 2 2 3 3 3 2 2" xfId="21464"/>
    <cellStyle name="Celkem 2 2 3 3 3 3" xfId="19942"/>
    <cellStyle name="Celkem 2 2 3 3 4" xfId="14298"/>
    <cellStyle name="Celkem 2 2 3 3 4 2" xfId="15892"/>
    <cellStyle name="Celkem 2 2 3 3 4 2 2" xfId="21717"/>
    <cellStyle name="Celkem 2 2 3 3 4 3" xfId="20195"/>
    <cellStyle name="Celkem 2 2 3 3 5" xfId="14746"/>
    <cellStyle name="Celkem 2 2 3 3 5 2" xfId="20574"/>
    <cellStyle name="Celkem 2 2 3 3 6" xfId="16715"/>
    <cellStyle name="Celkem 2 2 3 3 6 2" xfId="22539"/>
    <cellStyle name="Celkem 2 2 3 3 7" xfId="17228"/>
    <cellStyle name="Celkem 2 2 3 3 7 2" xfId="23052"/>
    <cellStyle name="Celkem 2 2 3 3 8" xfId="17728"/>
    <cellStyle name="Celkem 2 2 3 3 8 2" xfId="23552"/>
    <cellStyle name="Celkem 2 2 3 3 9" xfId="18185"/>
    <cellStyle name="Celkem 2 2 3 3 9 2" xfId="24009"/>
    <cellStyle name="Celkem 2 2 3 4" xfId="13366"/>
    <cellStyle name="Celkem 2 2 3 4 2" xfId="15003"/>
    <cellStyle name="Celkem 2 2 3 4 2 2" xfId="20828"/>
    <cellStyle name="Celkem 2 2 3 4 3" xfId="19304"/>
    <cellStyle name="Celkem 2 2 3 5" xfId="13595"/>
    <cellStyle name="Celkem 2 2 3 5 2" xfId="15232"/>
    <cellStyle name="Celkem 2 2 3 5 2 2" xfId="21057"/>
    <cellStyle name="Celkem 2 2 3 5 3" xfId="19533"/>
    <cellStyle name="Celkem 2 2 3 6" xfId="13677"/>
    <cellStyle name="Celkem 2 2 3 6 2" xfId="15312"/>
    <cellStyle name="Celkem 2 2 3 6 2 2" xfId="21137"/>
    <cellStyle name="Celkem 2 2 3 6 3" xfId="19613"/>
    <cellStyle name="Celkem 2 2 3 7" xfId="14517"/>
    <cellStyle name="Celkem 2 2 3 7 2" xfId="16110"/>
    <cellStyle name="Celkem 2 2 3 7 2 2" xfId="21935"/>
    <cellStyle name="Celkem 2 2 3 7 3" xfId="20413"/>
    <cellStyle name="Celkem 2 2 3 8" xfId="16209"/>
    <cellStyle name="Celkem 2 2 3 8 2" xfId="22033"/>
    <cellStyle name="Celkem 2 2 3 9" xfId="16408"/>
    <cellStyle name="Celkem 2 2 3 9 2" xfId="22232"/>
    <cellStyle name="Celkem 2 2 4" xfId="13053"/>
    <cellStyle name="Celkem 2 2 4 10" xfId="18645"/>
    <cellStyle name="Celkem 2 2 4 10 2" xfId="24469"/>
    <cellStyle name="Celkem 2 2 4 11" xfId="18995"/>
    <cellStyle name="Celkem 2 2 4 2" xfId="13703"/>
    <cellStyle name="Celkem 2 2 4 2 2" xfId="15338"/>
    <cellStyle name="Celkem 2 2 4 2 2 2" xfId="21163"/>
    <cellStyle name="Celkem 2 2 4 2 3" xfId="19639"/>
    <cellStyle name="Celkem 2 2 4 3" xfId="13997"/>
    <cellStyle name="Celkem 2 2 4 3 2" xfId="15591"/>
    <cellStyle name="Celkem 2 2 4 3 2 2" xfId="21416"/>
    <cellStyle name="Celkem 2 2 4 3 3" xfId="19894"/>
    <cellStyle name="Celkem 2 2 4 4" xfId="14250"/>
    <cellStyle name="Celkem 2 2 4 4 2" xfId="15844"/>
    <cellStyle name="Celkem 2 2 4 4 2 2" xfId="21669"/>
    <cellStyle name="Celkem 2 2 4 4 3" xfId="20147"/>
    <cellStyle name="Celkem 2 2 4 5" xfId="14698"/>
    <cellStyle name="Celkem 2 2 4 5 2" xfId="20526"/>
    <cellStyle name="Celkem 2 2 4 6" xfId="16718"/>
    <cellStyle name="Celkem 2 2 4 6 2" xfId="22542"/>
    <cellStyle name="Celkem 2 2 4 7" xfId="17231"/>
    <cellStyle name="Celkem 2 2 4 7 2" xfId="23055"/>
    <cellStyle name="Celkem 2 2 4 8" xfId="17731"/>
    <cellStyle name="Celkem 2 2 4 8 2" xfId="23555"/>
    <cellStyle name="Celkem 2 2 4 9" xfId="18188"/>
    <cellStyle name="Celkem 2 2 4 9 2" xfId="24012"/>
    <cellStyle name="Celkem 2 2 5" xfId="13318"/>
    <cellStyle name="Celkem 2 2 5 2" xfId="14955"/>
    <cellStyle name="Celkem 2 2 5 2 2" xfId="20780"/>
    <cellStyle name="Celkem 2 2 5 3" xfId="19256"/>
    <cellStyle name="Celkem 2 2 6" xfId="13643"/>
    <cellStyle name="Celkem 2 2 6 2" xfId="15280"/>
    <cellStyle name="Celkem 2 2 6 2 2" xfId="21105"/>
    <cellStyle name="Celkem 2 2 6 3" xfId="19581"/>
    <cellStyle name="Celkem 2 2 7" xfId="16206"/>
    <cellStyle name="Celkem 2 2 7 2" xfId="22030"/>
    <cellStyle name="Celkem 2 2 8" xfId="16411"/>
    <cellStyle name="Celkem 2 2 8 2" xfId="22235"/>
    <cellStyle name="Celkem 2 2 9" xfId="17487"/>
    <cellStyle name="Celkem 2 2 9 2" xfId="23311"/>
    <cellStyle name="Celkem 2 3" xfId="229"/>
    <cellStyle name="Celkem 2 3 2" xfId="280"/>
    <cellStyle name="Celkem 2 3 2 10" xfId="17482"/>
    <cellStyle name="Celkem 2 3 2 10 2" xfId="23306"/>
    <cellStyle name="Celkem 2 3 2 11" xfId="18920"/>
    <cellStyle name="Celkem 2 3 2 2" xfId="13232"/>
    <cellStyle name="Celkem 2 3 2 2 2" xfId="13881"/>
    <cellStyle name="Celkem 2 3 2 2 2 10" xfId="19817"/>
    <cellStyle name="Celkem 2 3 2 2 2 2" xfId="15516"/>
    <cellStyle name="Celkem 2 3 2 2 2 2 2" xfId="16821"/>
    <cellStyle name="Celkem 2 3 2 2 2 2 2 2" xfId="17334"/>
    <cellStyle name="Celkem 2 3 2 2 2 2 2 2 2" xfId="23158"/>
    <cellStyle name="Celkem 2 3 2 2 2 2 2 3" xfId="17834"/>
    <cellStyle name="Celkem 2 3 2 2 2 2 2 3 2" xfId="23658"/>
    <cellStyle name="Celkem 2 3 2 2 2 2 2 4" xfId="18291"/>
    <cellStyle name="Celkem 2 3 2 2 2 2 2 4 2" xfId="24115"/>
    <cellStyle name="Celkem 2 3 2 2 2 2 2 5" xfId="18748"/>
    <cellStyle name="Celkem 2 3 2 2 2 2 2 5 2" xfId="24572"/>
    <cellStyle name="Celkem 2 3 2 2 2 2 2 6" xfId="22645"/>
    <cellStyle name="Celkem 2 3 2 2 2 2 3" xfId="16925"/>
    <cellStyle name="Celkem 2 3 2 2 2 2 3 2" xfId="17438"/>
    <cellStyle name="Celkem 2 3 2 2 2 2 3 2 2" xfId="23262"/>
    <cellStyle name="Celkem 2 3 2 2 2 2 3 3" xfId="17938"/>
    <cellStyle name="Celkem 2 3 2 2 2 2 3 3 2" xfId="23762"/>
    <cellStyle name="Celkem 2 3 2 2 2 2 3 4" xfId="18395"/>
    <cellStyle name="Celkem 2 3 2 2 2 2 3 4 2" xfId="24219"/>
    <cellStyle name="Celkem 2 3 2 2 2 2 3 5" xfId="18852"/>
    <cellStyle name="Celkem 2 3 2 2 2 2 3 5 2" xfId="24676"/>
    <cellStyle name="Celkem 2 3 2 2 2 2 3 6" xfId="22749"/>
    <cellStyle name="Celkem 2 3 2 2 2 2 4" xfId="16573"/>
    <cellStyle name="Celkem 2 3 2 2 2 2 4 2" xfId="22397"/>
    <cellStyle name="Celkem 2 3 2 2 2 2 5" xfId="17086"/>
    <cellStyle name="Celkem 2 3 2 2 2 2 5 2" xfId="22910"/>
    <cellStyle name="Celkem 2 3 2 2 2 2 6" xfId="17586"/>
    <cellStyle name="Celkem 2 3 2 2 2 2 6 2" xfId="23410"/>
    <cellStyle name="Celkem 2 3 2 2 2 2 7" xfId="18043"/>
    <cellStyle name="Celkem 2 3 2 2 2 2 7 2" xfId="23867"/>
    <cellStyle name="Celkem 2 3 2 2 2 2 8" xfId="18500"/>
    <cellStyle name="Celkem 2 3 2 2 2 2 8 2" xfId="24324"/>
    <cellStyle name="Celkem 2 3 2 2 2 2 9" xfId="21341"/>
    <cellStyle name="Celkem 2 3 2 2 2 3" xfId="16773"/>
    <cellStyle name="Celkem 2 3 2 2 2 3 2" xfId="17286"/>
    <cellStyle name="Celkem 2 3 2 2 2 3 2 2" xfId="23110"/>
    <cellStyle name="Celkem 2 3 2 2 2 3 3" xfId="17786"/>
    <cellStyle name="Celkem 2 3 2 2 2 3 3 2" xfId="23610"/>
    <cellStyle name="Celkem 2 3 2 2 2 3 4" xfId="18243"/>
    <cellStyle name="Celkem 2 3 2 2 2 3 4 2" xfId="24067"/>
    <cellStyle name="Celkem 2 3 2 2 2 3 5" xfId="18700"/>
    <cellStyle name="Celkem 2 3 2 2 2 3 5 2" xfId="24524"/>
    <cellStyle name="Celkem 2 3 2 2 2 3 6" xfId="22597"/>
    <cellStyle name="Celkem 2 3 2 2 2 4" xfId="16877"/>
    <cellStyle name="Celkem 2 3 2 2 2 4 2" xfId="17390"/>
    <cellStyle name="Celkem 2 3 2 2 2 4 2 2" xfId="23214"/>
    <cellStyle name="Celkem 2 3 2 2 2 4 3" xfId="17890"/>
    <cellStyle name="Celkem 2 3 2 2 2 4 3 2" xfId="23714"/>
    <cellStyle name="Celkem 2 3 2 2 2 4 4" xfId="18347"/>
    <cellStyle name="Celkem 2 3 2 2 2 4 4 2" xfId="24171"/>
    <cellStyle name="Celkem 2 3 2 2 2 4 5" xfId="18804"/>
    <cellStyle name="Celkem 2 3 2 2 2 4 5 2" xfId="24628"/>
    <cellStyle name="Celkem 2 3 2 2 2 4 6" xfId="22701"/>
    <cellStyle name="Celkem 2 3 2 2 2 5" xfId="16525"/>
    <cellStyle name="Celkem 2 3 2 2 2 5 2" xfId="22349"/>
    <cellStyle name="Celkem 2 3 2 2 2 6" xfId="17038"/>
    <cellStyle name="Celkem 2 3 2 2 2 6 2" xfId="22862"/>
    <cellStyle name="Celkem 2 3 2 2 2 7" xfId="17538"/>
    <cellStyle name="Celkem 2 3 2 2 2 7 2" xfId="23362"/>
    <cellStyle name="Celkem 2 3 2 2 2 8" xfId="17995"/>
    <cellStyle name="Celkem 2 3 2 2 2 8 2" xfId="23819"/>
    <cellStyle name="Celkem 2 3 2 2 2 9" xfId="18452"/>
    <cellStyle name="Celkem 2 3 2 2 2 9 2" xfId="24276"/>
    <cellStyle name="Celkem 2 3 2 2 3" xfId="14175"/>
    <cellStyle name="Celkem 2 3 2 2 3 2" xfId="15769"/>
    <cellStyle name="Celkem 2 3 2 2 3 2 2" xfId="21594"/>
    <cellStyle name="Celkem 2 3 2 2 3 3" xfId="16609"/>
    <cellStyle name="Celkem 2 3 2 2 3 3 2" xfId="22433"/>
    <cellStyle name="Celkem 2 3 2 2 3 4" xfId="17122"/>
    <cellStyle name="Celkem 2 3 2 2 3 4 2" xfId="22946"/>
    <cellStyle name="Celkem 2 3 2 2 3 5" xfId="17622"/>
    <cellStyle name="Celkem 2 3 2 2 3 5 2" xfId="23446"/>
    <cellStyle name="Celkem 2 3 2 2 3 6" xfId="18079"/>
    <cellStyle name="Celkem 2 3 2 2 3 6 2" xfId="23903"/>
    <cellStyle name="Celkem 2 3 2 2 3 7" xfId="18536"/>
    <cellStyle name="Celkem 2 3 2 2 3 7 2" xfId="24360"/>
    <cellStyle name="Celkem 2 3 2 2 3 8" xfId="20072"/>
    <cellStyle name="Celkem 2 3 2 2 4" xfId="14428"/>
    <cellStyle name="Celkem 2 3 2 2 4 2" xfId="16022"/>
    <cellStyle name="Celkem 2 3 2 2 4 2 2" xfId="21847"/>
    <cellStyle name="Celkem 2 3 2 2 4 3" xfId="20325"/>
    <cellStyle name="Celkem 2 3 2 2 5" xfId="14876"/>
    <cellStyle name="Celkem 2 3 2 2 5 2" xfId="20704"/>
    <cellStyle name="Celkem 2 3 2 2 6" xfId="16467"/>
    <cellStyle name="Celkem 2 3 2 2 6 2" xfId="22291"/>
    <cellStyle name="Celkem 2 3 2 2 7" xfId="16980"/>
    <cellStyle name="Celkem 2 3 2 2 7 2" xfId="22804"/>
    <cellStyle name="Celkem 2 3 2 2 8" xfId="19173"/>
    <cellStyle name="Celkem 2 3 2 3" xfId="13122"/>
    <cellStyle name="Celkem 2 3 2 3 10" xfId="18640"/>
    <cellStyle name="Celkem 2 3 2 3 10 2" xfId="24464"/>
    <cellStyle name="Celkem 2 3 2 3 11" xfId="19064"/>
    <cellStyle name="Celkem 2 3 2 3 2" xfId="13772"/>
    <cellStyle name="Celkem 2 3 2 3 2 2" xfId="15407"/>
    <cellStyle name="Celkem 2 3 2 3 2 2 2" xfId="21232"/>
    <cellStyle name="Celkem 2 3 2 3 2 3" xfId="19708"/>
    <cellStyle name="Celkem 2 3 2 3 3" xfId="14066"/>
    <cellStyle name="Celkem 2 3 2 3 3 2" xfId="15660"/>
    <cellStyle name="Celkem 2 3 2 3 3 2 2" xfId="21485"/>
    <cellStyle name="Celkem 2 3 2 3 3 3" xfId="19963"/>
    <cellStyle name="Celkem 2 3 2 3 4" xfId="14319"/>
    <cellStyle name="Celkem 2 3 2 3 4 2" xfId="15913"/>
    <cellStyle name="Celkem 2 3 2 3 4 2 2" xfId="21738"/>
    <cellStyle name="Celkem 2 3 2 3 4 3" xfId="20216"/>
    <cellStyle name="Celkem 2 3 2 3 5" xfId="14767"/>
    <cellStyle name="Celkem 2 3 2 3 5 2" xfId="20595"/>
    <cellStyle name="Celkem 2 3 2 3 6" xfId="16713"/>
    <cellStyle name="Celkem 2 3 2 3 6 2" xfId="22537"/>
    <cellStyle name="Celkem 2 3 2 3 7" xfId="17226"/>
    <cellStyle name="Celkem 2 3 2 3 7 2" xfId="23050"/>
    <cellStyle name="Celkem 2 3 2 3 8" xfId="17726"/>
    <cellStyle name="Celkem 2 3 2 3 8 2" xfId="23550"/>
    <cellStyle name="Celkem 2 3 2 3 9" xfId="18183"/>
    <cellStyle name="Celkem 2 3 2 3 9 2" xfId="24007"/>
    <cellStyle name="Celkem 2 3 2 4" xfId="13387"/>
    <cellStyle name="Celkem 2 3 2 4 2" xfId="15024"/>
    <cellStyle name="Celkem 2 3 2 4 2 2" xfId="20849"/>
    <cellStyle name="Celkem 2 3 2 4 3" xfId="19325"/>
    <cellStyle name="Celkem 2 3 2 5" xfId="13574"/>
    <cellStyle name="Celkem 2 3 2 5 2" xfId="15211"/>
    <cellStyle name="Celkem 2 3 2 5 2 2" xfId="21036"/>
    <cellStyle name="Celkem 2 3 2 5 3" xfId="19512"/>
    <cellStyle name="Celkem 2 3 2 6" xfId="13682"/>
    <cellStyle name="Celkem 2 3 2 6 2" xfId="15317"/>
    <cellStyle name="Celkem 2 3 2 6 2 2" xfId="21142"/>
    <cellStyle name="Celkem 2 3 2 6 3" xfId="19618"/>
    <cellStyle name="Celkem 2 3 2 7" xfId="14538"/>
    <cellStyle name="Celkem 2 3 2 7 2" xfId="16131"/>
    <cellStyle name="Celkem 2 3 2 7 2 2" xfId="21956"/>
    <cellStyle name="Celkem 2 3 2 7 3" xfId="20434"/>
    <cellStyle name="Celkem 2 3 2 8" xfId="16211"/>
    <cellStyle name="Celkem 2 3 2 8 2" xfId="22035"/>
    <cellStyle name="Celkem 2 3 2 9" xfId="16406"/>
    <cellStyle name="Celkem 2 3 2 9 2" xfId="22230"/>
    <cellStyle name="Celkem 2 3 3" xfId="13074"/>
    <cellStyle name="Celkem 2 3 3 10" xfId="18641"/>
    <cellStyle name="Celkem 2 3 3 10 2" xfId="24465"/>
    <cellStyle name="Celkem 2 3 3 11" xfId="19016"/>
    <cellStyle name="Celkem 2 3 3 2" xfId="13724"/>
    <cellStyle name="Celkem 2 3 3 2 2" xfId="15359"/>
    <cellStyle name="Celkem 2 3 3 2 2 2" xfId="21184"/>
    <cellStyle name="Celkem 2 3 3 2 3" xfId="19660"/>
    <cellStyle name="Celkem 2 3 3 3" xfId="14018"/>
    <cellStyle name="Celkem 2 3 3 3 2" xfId="15612"/>
    <cellStyle name="Celkem 2 3 3 3 2 2" xfId="21437"/>
    <cellStyle name="Celkem 2 3 3 3 3" xfId="19915"/>
    <cellStyle name="Celkem 2 3 3 4" xfId="14271"/>
    <cellStyle name="Celkem 2 3 3 4 2" xfId="15865"/>
    <cellStyle name="Celkem 2 3 3 4 2 2" xfId="21690"/>
    <cellStyle name="Celkem 2 3 3 4 3" xfId="20168"/>
    <cellStyle name="Celkem 2 3 3 5" xfId="14719"/>
    <cellStyle name="Celkem 2 3 3 5 2" xfId="20547"/>
    <cellStyle name="Celkem 2 3 3 6" xfId="16714"/>
    <cellStyle name="Celkem 2 3 3 6 2" xfId="22538"/>
    <cellStyle name="Celkem 2 3 3 7" xfId="17227"/>
    <cellStyle name="Celkem 2 3 3 7 2" xfId="23051"/>
    <cellStyle name="Celkem 2 3 3 8" xfId="17727"/>
    <cellStyle name="Celkem 2 3 3 8 2" xfId="23551"/>
    <cellStyle name="Celkem 2 3 3 9" xfId="18184"/>
    <cellStyle name="Celkem 2 3 3 9 2" xfId="24008"/>
    <cellStyle name="Celkem 2 3 4" xfId="13339"/>
    <cellStyle name="Celkem 2 3 4 2" xfId="14976"/>
    <cellStyle name="Celkem 2 3 4 2 2" xfId="20801"/>
    <cellStyle name="Celkem 2 3 4 3" xfId="19277"/>
    <cellStyle name="Celkem 2 3 5" xfId="13622"/>
    <cellStyle name="Celkem 2 3 5 2" xfId="15259"/>
    <cellStyle name="Celkem 2 3 5 2 2" xfId="21084"/>
    <cellStyle name="Celkem 2 3 5 3" xfId="19560"/>
    <cellStyle name="Celkem 2 3 6" xfId="16210"/>
    <cellStyle name="Celkem 2 3 6 2" xfId="22034"/>
    <cellStyle name="Celkem 2 3 7" xfId="16407"/>
    <cellStyle name="Celkem 2 3 7 2" xfId="22231"/>
    <cellStyle name="Celkem 2 3 8" xfId="17483"/>
    <cellStyle name="Celkem 2 3 8 2" xfId="23307"/>
    <cellStyle name="Celkem 2 4" xfId="212"/>
    <cellStyle name="Celkem 2 4 2" xfId="265"/>
    <cellStyle name="Celkem 2 4 2 10" xfId="17480"/>
    <cellStyle name="Celkem 2 4 2 10 2" xfId="23304"/>
    <cellStyle name="Celkem 2 4 2 11" xfId="18905"/>
    <cellStyle name="Celkem 2 4 2 2" xfId="13217"/>
    <cellStyle name="Celkem 2 4 2 2 2" xfId="13866"/>
    <cellStyle name="Celkem 2 4 2 2 2 10" xfId="19802"/>
    <cellStyle name="Celkem 2 4 2 2 2 2" xfId="15501"/>
    <cellStyle name="Celkem 2 4 2 2 2 2 2" xfId="16806"/>
    <cellStyle name="Celkem 2 4 2 2 2 2 2 2" xfId="17319"/>
    <cellStyle name="Celkem 2 4 2 2 2 2 2 2 2" xfId="23143"/>
    <cellStyle name="Celkem 2 4 2 2 2 2 2 3" xfId="17819"/>
    <cellStyle name="Celkem 2 4 2 2 2 2 2 3 2" xfId="23643"/>
    <cellStyle name="Celkem 2 4 2 2 2 2 2 4" xfId="18276"/>
    <cellStyle name="Celkem 2 4 2 2 2 2 2 4 2" xfId="24100"/>
    <cellStyle name="Celkem 2 4 2 2 2 2 2 5" xfId="18733"/>
    <cellStyle name="Celkem 2 4 2 2 2 2 2 5 2" xfId="24557"/>
    <cellStyle name="Celkem 2 4 2 2 2 2 2 6" xfId="22630"/>
    <cellStyle name="Celkem 2 4 2 2 2 2 3" xfId="16910"/>
    <cellStyle name="Celkem 2 4 2 2 2 2 3 2" xfId="17423"/>
    <cellStyle name="Celkem 2 4 2 2 2 2 3 2 2" xfId="23247"/>
    <cellStyle name="Celkem 2 4 2 2 2 2 3 3" xfId="17923"/>
    <cellStyle name="Celkem 2 4 2 2 2 2 3 3 2" xfId="23747"/>
    <cellStyle name="Celkem 2 4 2 2 2 2 3 4" xfId="18380"/>
    <cellStyle name="Celkem 2 4 2 2 2 2 3 4 2" xfId="24204"/>
    <cellStyle name="Celkem 2 4 2 2 2 2 3 5" xfId="18837"/>
    <cellStyle name="Celkem 2 4 2 2 2 2 3 5 2" xfId="24661"/>
    <cellStyle name="Celkem 2 4 2 2 2 2 3 6" xfId="22734"/>
    <cellStyle name="Celkem 2 4 2 2 2 2 4" xfId="16558"/>
    <cellStyle name="Celkem 2 4 2 2 2 2 4 2" xfId="22382"/>
    <cellStyle name="Celkem 2 4 2 2 2 2 5" xfId="17071"/>
    <cellStyle name="Celkem 2 4 2 2 2 2 5 2" xfId="22895"/>
    <cellStyle name="Celkem 2 4 2 2 2 2 6" xfId="17571"/>
    <cellStyle name="Celkem 2 4 2 2 2 2 6 2" xfId="23395"/>
    <cellStyle name="Celkem 2 4 2 2 2 2 7" xfId="18028"/>
    <cellStyle name="Celkem 2 4 2 2 2 2 7 2" xfId="23852"/>
    <cellStyle name="Celkem 2 4 2 2 2 2 8" xfId="18485"/>
    <cellStyle name="Celkem 2 4 2 2 2 2 8 2" xfId="24309"/>
    <cellStyle name="Celkem 2 4 2 2 2 2 9" xfId="21326"/>
    <cellStyle name="Celkem 2 4 2 2 2 3" xfId="16758"/>
    <cellStyle name="Celkem 2 4 2 2 2 3 2" xfId="17271"/>
    <cellStyle name="Celkem 2 4 2 2 2 3 2 2" xfId="23095"/>
    <cellStyle name="Celkem 2 4 2 2 2 3 3" xfId="17771"/>
    <cellStyle name="Celkem 2 4 2 2 2 3 3 2" xfId="23595"/>
    <cellStyle name="Celkem 2 4 2 2 2 3 4" xfId="18228"/>
    <cellStyle name="Celkem 2 4 2 2 2 3 4 2" xfId="24052"/>
    <cellStyle name="Celkem 2 4 2 2 2 3 5" xfId="18685"/>
    <cellStyle name="Celkem 2 4 2 2 2 3 5 2" xfId="24509"/>
    <cellStyle name="Celkem 2 4 2 2 2 3 6" xfId="22582"/>
    <cellStyle name="Celkem 2 4 2 2 2 4" xfId="16862"/>
    <cellStyle name="Celkem 2 4 2 2 2 4 2" xfId="17375"/>
    <cellStyle name="Celkem 2 4 2 2 2 4 2 2" xfId="23199"/>
    <cellStyle name="Celkem 2 4 2 2 2 4 3" xfId="17875"/>
    <cellStyle name="Celkem 2 4 2 2 2 4 3 2" xfId="23699"/>
    <cellStyle name="Celkem 2 4 2 2 2 4 4" xfId="18332"/>
    <cellStyle name="Celkem 2 4 2 2 2 4 4 2" xfId="24156"/>
    <cellStyle name="Celkem 2 4 2 2 2 4 5" xfId="18789"/>
    <cellStyle name="Celkem 2 4 2 2 2 4 5 2" xfId="24613"/>
    <cellStyle name="Celkem 2 4 2 2 2 4 6" xfId="22686"/>
    <cellStyle name="Celkem 2 4 2 2 2 5" xfId="16510"/>
    <cellStyle name="Celkem 2 4 2 2 2 5 2" xfId="22334"/>
    <cellStyle name="Celkem 2 4 2 2 2 6" xfId="17023"/>
    <cellStyle name="Celkem 2 4 2 2 2 6 2" xfId="22847"/>
    <cellStyle name="Celkem 2 4 2 2 2 7" xfId="17523"/>
    <cellStyle name="Celkem 2 4 2 2 2 7 2" xfId="23347"/>
    <cellStyle name="Celkem 2 4 2 2 2 8" xfId="17980"/>
    <cellStyle name="Celkem 2 4 2 2 2 8 2" xfId="23804"/>
    <cellStyle name="Celkem 2 4 2 2 2 9" xfId="18437"/>
    <cellStyle name="Celkem 2 4 2 2 2 9 2" xfId="24261"/>
    <cellStyle name="Celkem 2 4 2 2 3" xfId="14160"/>
    <cellStyle name="Celkem 2 4 2 2 3 2" xfId="15754"/>
    <cellStyle name="Celkem 2 4 2 2 3 2 2" xfId="21579"/>
    <cellStyle name="Celkem 2 4 2 2 3 3" xfId="16620"/>
    <cellStyle name="Celkem 2 4 2 2 3 3 2" xfId="22444"/>
    <cellStyle name="Celkem 2 4 2 2 3 4" xfId="17133"/>
    <cellStyle name="Celkem 2 4 2 2 3 4 2" xfId="22957"/>
    <cellStyle name="Celkem 2 4 2 2 3 5" xfId="17633"/>
    <cellStyle name="Celkem 2 4 2 2 3 5 2" xfId="23457"/>
    <cellStyle name="Celkem 2 4 2 2 3 6" xfId="18090"/>
    <cellStyle name="Celkem 2 4 2 2 3 6 2" xfId="23914"/>
    <cellStyle name="Celkem 2 4 2 2 3 7" xfId="18547"/>
    <cellStyle name="Celkem 2 4 2 2 3 7 2" xfId="24371"/>
    <cellStyle name="Celkem 2 4 2 2 3 8" xfId="20057"/>
    <cellStyle name="Celkem 2 4 2 2 4" xfId="14413"/>
    <cellStyle name="Celkem 2 4 2 2 4 2" xfId="16007"/>
    <cellStyle name="Celkem 2 4 2 2 4 2 2" xfId="21832"/>
    <cellStyle name="Celkem 2 4 2 2 4 3" xfId="20310"/>
    <cellStyle name="Celkem 2 4 2 2 5" xfId="14861"/>
    <cellStyle name="Celkem 2 4 2 2 5 2" xfId="20689"/>
    <cellStyle name="Celkem 2 4 2 2 6" xfId="16452"/>
    <cellStyle name="Celkem 2 4 2 2 6 2" xfId="22276"/>
    <cellStyle name="Celkem 2 4 2 2 7" xfId="16965"/>
    <cellStyle name="Celkem 2 4 2 2 7 2" xfId="22789"/>
    <cellStyle name="Celkem 2 4 2 2 8" xfId="19158"/>
    <cellStyle name="Celkem 2 4 2 3" xfId="13107"/>
    <cellStyle name="Celkem 2 4 2 3 10" xfId="18638"/>
    <cellStyle name="Celkem 2 4 2 3 10 2" xfId="24462"/>
    <cellStyle name="Celkem 2 4 2 3 11" xfId="19049"/>
    <cellStyle name="Celkem 2 4 2 3 2" xfId="13757"/>
    <cellStyle name="Celkem 2 4 2 3 2 2" xfId="15392"/>
    <cellStyle name="Celkem 2 4 2 3 2 2 2" xfId="21217"/>
    <cellStyle name="Celkem 2 4 2 3 2 3" xfId="19693"/>
    <cellStyle name="Celkem 2 4 2 3 3" xfId="14051"/>
    <cellStyle name="Celkem 2 4 2 3 3 2" xfId="15645"/>
    <cellStyle name="Celkem 2 4 2 3 3 2 2" xfId="21470"/>
    <cellStyle name="Celkem 2 4 2 3 3 3" xfId="19948"/>
    <cellStyle name="Celkem 2 4 2 3 4" xfId="14304"/>
    <cellStyle name="Celkem 2 4 2 3 4 2" xfId="15898"/>
    <cellStyle name="Celkem 2 4 2 3 4 2 2" xfId="21723"/>
    <cellStyle name="Celkem 2 4 2 3 4 3" xfId="20201"/>
    <cellStyle name="Celkem 2 4 2 3 5" xfId="14752"/>
    <cellStyle name="Celkem 2 4 2 3 5 2" xfId="20580"/>
    <cellStyle name="Celkem 2 4 2 3 6" xfId="16711"/>
    <cellStyle name="Celkem 2 4 2 3 6 2" xfId="22535"/>
    <cellStyle name="Celkem 2 4 2 3 7" xfId="17224"/>
    <cellStyle name="Celkem 2 4 2 3 7 2" xfId="23048"/>
    <cellStyle name="Celkem 2 4 2 3 8" xfId="17724"/>
    <cellStyle name="Celkem 2 4 2 3 8 2" xfId="23548"/>
    <cellStyle name="Celkem 2 4 2 3 9" xfId="18181"/>
    <cellStyle name="Celkem 2 4 2 3 9 2" xfId="24005"/>
    <cellStyle name="Celkem 2 4 2 4" xfId="13372"/>
    <cellStyle name="Celkem 2 4 2 4 2" xfId="15009"/>
    <cellStyle name="Celkem 2 4 2 4 2 2" xfId="20834"/>
    <cellStyle name="Celkem 2 4 2 4 3" xfId="19310"/>
    <cellStyle name="Celkem 2 4 2 5" xfId="13589"/>
    <cellStyle name="Celkem 2 4 2 5 2" xfId="15226"/>
    <cellStyle name="Celkem 2 4 2 5 2 2" xfId="21051"/>
    <cellStyle name="Celkem 2 4 2 5 3" xfId="19527"/>
    <cellStyle name="Celkem 2 4 2 6" xfId="13407"/>
    <cellStyle name="Celkem 2 4 2 6 2" xfId="15044"/>
    <cellStyle name="Celkem 2 4 2 6 2 2" xfId="20869"/>
    <cellStyle name="Celkem 2 4 2 6 3" xfId="19345"/>
    <cellStyle name="Celkem 2 4 2 7" xfId="14523"/>
    <cellStyle name="Celkem 2 4 2 7 2" xfId="16116"/>
    <cellStyle name="Celkem 2 4 2 7 2 2" xfId="21941"/>
    <cellStyle name="Celkem 2 4 2 7 3" xfId="20419"/>
    <cellStyle name="Celkem 2 4 2 8" xfId="16213"/>
    <cellStyle name="Celkem 2 4 2 8 2" xfId="22037"/>
    <cellStyle name="Celkem 2 4 2 9" xfId="16404"/>
    <cellStyle name="Celkem 2 4 2 9 2" xfId="22228"/>
    <cellStyle name="Celkem 2 4 3" xfId="13059"/>
    <cellStyle name="Celkem 2 4 3 10" xfId="18639"/>
    <cellStyle name="Celkem 2 4 3 10 2" xfId="24463"/>
    <cellStyle name="Celkem 2 4 3 11" xfId="19001"/>
    <cellStyle name="Celkem 2 4 3 2" xfId="13709"/>
    <cellStyle name="Celkem 2 4 3 2 2" xfId="15344"/>
    <cellStyle name="Celkem 2 4 3 2 2 2" xfId="21169"/>
    <cellStyle name="Celkem 2 4 3 2 3" xfId="19645"/>
    <cellStyle name="Celkem 2 4 3 3" xfId="14003"/>
    <cellStyle name="Celkem 2 4 3 3 2" xfId="15597"/>
    <cellStyle name="Celkem 2 4 3 3 2 2" xfId="21422"/>
    <cellStyle name="Celkem 2 4 3 3 3" xfId="19900"/>
    <cellStyle name="Celkem 2 4 3 4" xfId="14256"/>
    <cellStyle name="Celkem 2 4 3 4 2" xfId="15850"/>
    <cellStyle name="Celkem 2 4 3 4 2 2" xfId="21675"/>
    <cellStyle name="Celkem 2 4 3 4 3" xfId="20153"/>
    <cellStyle name="Celkem 2 4 3 5" xfId="14704"/>
    <cellStyle name="Celkem 2 4 3 5 2" xfId="20532"/>
    <cellStyle name="Celkem 2 4 3 6" xfId="16712"/>
    <cellStyle name="Celkem 2 4 3 6 2" xfId="22536"/>
    <cellStyle name="Celkem 2 4 3 7" xfId="17225"/>
    <cellStyle name="Celkem 2 4 3 7 2" xfId="23049"/>
    <cellStyle name="Celkem 2 4 3 8" xfId="17725"/>
    <cellStyle name="Celkem 2 4 3 8 2" xfId="23549"/>
    <cellStyle name="Celkem 2 4 3 9" xfId="18182"/>
    <cellStyle name="Celkem 2 4 3 9 2" xfId="24006"/>
    <cellStyle name="Celkem 2 4 4" xfId="13324"/>
    <cellStyle name="Celkem 2 4 4 2" xfId="14961"/>
    <cellStyle name="Celkem 2 4 4 2 2" xfId="20786"/>
    <cellStyle name="Celkem 2 4 4 3" xfId="19262"/>
    <cellStyle name="Celkem 2 4 5" xfId="13637"/>
    <cellStyle name="Celkem 2 4 5 2" xfId="15274"/>
    <cellStyle name="Celkem 2 4 5 2 2" xfId="21099"/>
    <cellStyle name="Celkem 2 4 5 3" xfId="19575"/>
    <cellStyle name="Celkem 2 4 6" xfId="16212"/>
    <cellStyle name="Celkem 2 4 6 2" xfId="22036"/>
    <cellStyle name="Celkem 2 4 7" xfId="16405"/>
    <cellStyle name="Celkem 2 4 7 2" xfId="22229"/>
    <cellStyle name="Celkem 2 4 8" xfId="17481"/>
    <cellStyle name="Celkem 2 4 8 2" xfId="23305"/>
    <cellStyle name="Celkem 2 5" xfId="253"/>
    <cellStyle name="Celkem 2 5 10" xfId="17479"/>
    <cellStyle name="Celkem 2 5 10 2" xfId="23303"/>
    <cellStyle name="Celkem 2 5 11" xfId="18893"/>
    <cellStyle name="Celkem 2 5 2" xfId="13205"/>
    <cellStyle name="Celkem 2 5 2 2" xfId="13854"/>
    <cellStyle name="Celkem 2 5 2 2 10" xfId="19790"/>
    <cellStyle name="Celkem 2 5 2 2 2" xfId="15489"/>
    <cellStyle name="Celkem 2 5 2 2 2 2" xfId="16794"/>
    <cellStyle name="Celkem 2 5 2 2 2 2 2" xfId="17307"/>
    <cellStyle name="Celkem 2 5 2 2 2 2 2 2" xfId="23131"/>
    <cellStyle name="Celkem 2 5 2 2 2 2 3" xfId="17807"/>
    <cellStyle name="Celkem 2 5 2 2 2 2 3 2" xfId="23631"/>
    <cellStyle name="Celkem 2 5 2 2 2 2 4" xfId="18264"/>
    <cellStyle name="Celkem 2 5 2 2 2 2 4 2" xfId="24088"/>
    <cellStyle name="Celkem 2 5 2 2 2 2 5" xfId="18721"/>
    <cellStyle name="Celkem 2 5 2 2 2 2 5 2" xfId="24545"/>
    <cellStyle name="Celkem 2 5 2 2 2 2 6" xfId="22618"/>
    <cellStyle name="Celkem 2 5 2 2 2 3" xfId="16898"/>
    <cellStyle name="Celkem 2 5 2 2 2 3 2" xfId="17411"/>
    <cellStyle name="Celkem 2 5 2 2 2 3 2 2" xfId="23235"/>
    <cellStyle name="Celkem 2 5 2 2 2 3 3" xfId="17911"/>
    <cellStyle name="Celkem 2 5 2 2 2 3 3 2" xfId="23735"/>
    <cellStyle name="Celkem 2 5 2 2 2 3 4" xfId="18368"/>
    <cellStyle name="Celkem 2 5 2 2 2 3 4 2" xfId="24192"/>
    <cellStyle name="Celkem 2 5 2 2 2 3 5" xfId="18825"/>
    <cellStyle name="Celkem 2 5 2 2 2 3 5 2" xfId="24649"/>
    <cellStyle name="Celkem 2 5 2 2 2 3 6" xfId="22722"/>
    <cellStyle name="Celkem 2 5 2 2 2 4" xfId="16546"/>
    <cellStyle name="Celkem 2 5 2 2 2 4 2" xfId="22370"/>
    <cellStyle name="Celkem 2 5 2 2 2 5" xfId="17059"/>
    <cellStyle name="Celkem 2 5 2 2 2 5 2" xfId="22883"/>
    <cellStyle name="Celkem 2 5 2 2 2 6" xfId="17559"/>
    <cellStyle name="Celkem 2 5 2 2 2 6 2" xfId="23383"/>
    <cellStyle name="Celkem 2 5 2 2 2 7" xfId="18016"/>
    <cellStyle name="Celkem 2 5 2 2 2 7 2" xfId="23840"/>
    <cellStyle name="Celkem 2 5 2 2 2 8" xfId="18473"/>
    <cellStyle name="Celkem 2 5 2 2 2 8 2" xfId="24297"/>
    <cellStyle name="Celkem 2 5 2 2 2 9" xfId="21314"/>
    <cellStyle name="Celkem 2 5 2 2 3" xfId="16746"/>
    <cellStyle name="Celkem 2 5 2 2 3 2" xfId="17259"/>
    <cellStyle name="Celkem 2 5 2 2 3 2 2" xfId="23083"/>
    <cellStyle name="Celkem 2 5 2 2 3 3" xfId="17759"/>
    <cellStyle name="Celkem 2 5 2 2 3 3 2" xfId="23583"/>
    <cellStyle name="Celkem 2 5 2 2 3 4" xfId="18216"/>
    <cellStyle name="Celkem 2 5 2 2 3 4 2" xfId="24040"/>
    <cellStyle name="Celkem 2 5 2 2 3 5" xfId="18673"/>
    <cellStyle name="Celkem 2 5 2 2 3 5 2" xfId="24497"/>
    <cellStyle name="Celkem 2 5 2 2 3 6" xfId="22570"/>
    <cellStyle name="Celkem 2 5 2 2 4" xfId="16850"/>
    <cellStyle name="Celkem 2 5 2 2 4 2" xfId="17363"/>
    <cellStyle name="Celkem 2 5 2 2 4 2 2" xfId="23187"/>
    <cellStyle name="Celkem 2 5 2 2 4 3" xfId="17863"/>
    <cellStyle name="Celkem 2 5 2 2 4 3 2" xfId="23687"/>
    <cellStyle name="Celkem 2 5 2 2 4 4" xfId="18320"/>
    <cellStyle name="Celkem 2 5 2 2 4 4 2" xfId="24144"/>
    <cellStyle name="Celkem 2 5 2 2 4 5" xfId="18777"/>
    <cellStyle name="Celkem 2 5 2 2 4 5 2" xfId="24601"/>
    <cellStyle name="Celkem 2 5 2 2 4 6" xfId="22674"/>
    <cellStyle name="Celkem 2 5 2 2 5" xfId="16498"/>
    <cellStyle name="Celkem 2 5 2 2 5 2" xfId="22322"/>
    <cellStyle name="Celkem 2 5 2 2 6" xfId="17011"/>
    <cellStyle name="Celkem 2 5 2 2 6 2" xfId="22835"/>
    <cellStyle name="Celkem 2 5 2 2 7" xfId="17511"/>
    <cellStyle name="Celkem 2 5 2 2 7 2" xfId="23335"/>
    <cellStyle name="Celkem 2 5 2 2 8" xfId="17968"/>
    <cellStyle name="Celkem 2 5 2 2 8 2" xfId="23792"/>
    <cellStyle name="Celkem 2 5 2 2 9" xfId="18425"/>
    <cellStyle name="Celkem 2 5 2 2 9 2" xfId="24249"/>
    <cellStyle name="Celkem 2 5 2 3" xfId="14148"/>
    <cellStyle name="Celkem 2 5 2 3 2" xfId="15742"/>
    <cellStyle name="Celkem 2 5 2 3 2 2" xfId="21567"/>
    <cellStyle name="Celkem 2 5 2 3 3" xfId="16628"/>
    <cellStyle name="Celkem 2 5 2 3 3 2" xfId="22452"/>
    <cellStyle name="Celkem 2 5 2 3 4" xfId="17141"/>
    <cellStyle name="Celkem 2 5 2 3 4 2" xfId="22965"/>
    <cellStyle name="Celkem 2 5 2 3 5" xfId="17641"/>
    <cellStyle name="Celkem 2 5 2 3 5 2" xfId="23465"/>
    <cellStyle name="Celkem 2 5 2 3 6" xfId="18098"/>
    <cellStyle name="Celkem 2 5 2 3 6 2" xfId="23922"/>
    <cellStyle name="Celkem 2 5 2 3 7" xfId="18555"/>
    <cellStyle name="Celkem 2 5 2 3 7 2" xfId="24379"/>
    <cellStyle name="Celkem 2 5 2 3 8" xfId="20045"/>
    <cellStyle name="Celkem 2 5 2 4" xfId="14401"/>
    <cellStyle name="Celkem 2 5 2 4 2" xfId="15995"/>
    <cellStyle name="Celkem 2 5 2 4 2 2" xfId="21820"/>
    <cellStyle name="Celkem 2 5 2 4 3" xfId="20298"/>
    <cellStyle name="Celkem 2 5 2 5" xfId="14849"/>
    <cellStyle name="Celkem 2 5 2 5 2" xfId="20677"/>
    <cellStyle name="Celkem 2 5 2 6" xfId="16440"/>
    <cellStyle name="Celkem 2 5 2 6 2" xfId="22264"/>
    <cellStyle name="Celkem 2 5 2 7" xfId="16953"/>
    <cellStyle name="Celkem 2 5 2 7 2" xfId="22777"/>
    <cellStyle name="Celkem 2 5 2 8" xfId="19146"/>
    <cellStyle name="Celkem 2 5 3" xfId="13095"/>
    <cellStyle name="Celkem 2 5 3 10" xfId="18637"/>
    <cellStyle name="Celkem 2 5 3 10 2" xfId="24461"/>
    <cellStyle name="Celkem 2 5 3 11" xfId="19037"/>
    <cellStyle name="Celkem 2 5 3 2" xfId="13745"/>
    <cellStyle name="Celkem 2 5 3 2 2" xfId="15380"/>
    <cellStyle name="Celkem 2 5 3 2 2 2" xfId="21205"/>
    <cellStyle name="Celkem 2 5 3 2 3" xfId="19681"/>
    <cellStyle name="Celkem 2 5 3 3" xfId="14039"/>
    <cellStyle name="Celkem 2 5 3 3 2" xfId="15633"/>
    <cellStyle name="Celkem 2 5 3 3 2 2" xfId="21458"/>
    <cellStyle name="Celkem 2 5 3 3 3" xfId="19936"/>
    <cellStyle name="Celkem 2 5 3 4" xfId="14292"/>
    <cellStyle name="Celkem 2 5 3 4 2" xfId="15886"/>
    <cellStyle name="Celkem 2 5 3 4 2 2" xfId="21711"/>
    <cellStyle name="Celkem 2 5 3 4 3" xfId="20189"/>
    <cellStyle name="Celkem 2 5 3 5" xfId="14740"/>
    <cellStyle name="Celkem 2 5 3 5 2" xfId="20568"/>
    <cellStyle name="Celkem 2 5 3 6" xfId="16710"/>
    <cellStyle name="Celkem 2 5 3 6 2" xfId="22534"/>
    <cellStyle name="Celkem 2 5 3 7" xfId="17223"/>
    <cellStyle name="Celkem 2 5 3 7 2" xfId="23047"/>
    <cellStyle name="Celkem 2 5 3 8" xfId="17723"/>
    <cellStyle name="Celkem 2 5 3 8 2" xfId="23547"/>
    <cellStyle name="Celkem 2 5 3 9" xfId="18180"/>
    <cellStyle name="Celkem 2 5 3 9 2" xfId="24004"/>
    <cellStyle name="Celkem 2 5 4" xfId="13360"/>
    <cellStyle name="Celkem 2 5 4 2" xfId="14997"/>
    <cellStyle name="Celkem 2 5 4 2 2" xfId="20822"/>
    <cellStyle name="Celkem 2 5 4 3" xfId="19298"/>
    <cellStyle name="Celkem 2 5 5" xfId="13601"/>
    <cellStyle name="Celkem 2 5 5 2" xfId="15238"/>
    <cellStyle name="Celkem 2 5 5 2 2" xfId="21063"/>
    <cellStyle name="Celkem 2 5 5 3" xfId="19539"/>
    <cellStyle name="Celkem 2 5 6" xfId="13404"/>
    <cellStyle name="Celkem 2 5 6 2" xfId="15041"/>
    <cellStyle name="Celkem 2 5 6 2 2" xfId="20866"/>
    <cellStyle name="Celkem 2 5 6 3" xfId="19342"/>
    <cellStyle name="Celkem 2 5 7" xfId="14511"/>
    <cellStyle name="Celkem 2 5 7 2" xfId="16104"/>
    <cellStyle name="Celkem 2 5 7 2 2" xfId="21929"/>
    <cellStyle name="Celkem 2 5 7 3" xfId="20407"/>
    <cellStyle name="Celkem 2 5 8" xfId="16214"/>
    <cellStyle name="Celkem 2 5 8 2" xfId="22038"/>
    <cellStyle name="Celkem 2 5 9" xfId="16403"/>
    <cellStyle name="Celkem 2 5 9 2" xfId="22227"/>
    <cellStyle name="Celkem 2 6" xfId="13187"/>
    <cellStyle name="Celkem 2 6 10" xfId="18646"/>
    <cellStyle name="Celkem 2 6 10 2" xfId="24470"/>
    <cellStyle name="Celkem 2 6 11" xfId="19128"/>
    <cellStyle name="Celkem 2 6 2" xfId="13836"/>
    <cellStyle name="Celkem 2 6 2 2" xfId="15471"/>
    <cellStyle name="Celkem 2 6 2 2 2" xfId="21296"/>
    <cellStyle name="Celkem 2 6 2 3" xfId="19772"/>
    <cellStyle name="Celkem 2 6 3" xfId="14130"/>
    <cellStyle name="Celkem 2 6 3 2" xfId="15724"/>
    <cellStyle name="Celkem 2 6 3 2 2" xfId="21549"/>
    <cellStyle name="Celkem 2 6 3 3" xfId="20027"/>
    <cellStyle name="Celkem 2 6 4" xfId="14383"/>
    <cellStyle name="Celkem 2 6 4 2" xfId="15977"/>
    <cellStyle name="Celkem 2 6 4 2 2" xfId="21802"/>
    <cellStyle name="Celkem 2 6 4 3" xfId="20280"/>
    <cellStyle name="Celkem 2 6 5" xfId="14831"/>
    <cellStyle name="Celkem 2 6 5 2" xfId="20659"/>
    <cellStyle name="Celkem 2 6 6" xfId="16719"/>
    <cellStyle name="Celkem 2 6 6 2" xfId="22543"/>
    <cellStyle name="Celkem 2 6 7" xfId="17232"/>
    <cellStyle name="Celkem 2 6 7 2" xfId="23056"/>
    <cellStyle name="Celkem 2 6 8" xfId="17732"/>
    <cellStyle name="Celkem 2 6 8 2" xfId="23556"/>
    <cellStyle name="Celkem 2 6 9" xfId="18189"/>
    <cellStyle name="Celkem 2 6 9 2" xfId="24013"/>
    <cellStyle name="Celkem 2 7" xfId="13047"/>
    <cellStyle name="Celkem 2 7 2" xfId="13697"/>
    <cellStyle name="Celkem 2 7 2 2" xfId="15332"/>
    <cellStyle name="Celkem 2 7 2 2 2" xfId="21157"/>
    <cellStyle name="Celkem 2 7 2 3" xfId="19633"/>
    <cellStyle name="Celkem 2 7 3" xfId="13991"/>
    <cellStyle name="Celkem 2 7 3 2" xfId="15585"/>
    <cellStyle name="Celkem 2 7 3 2 2" xfId="21410"/>
    <cellStyle name="Celkem 2 7 3 3" xfId="19888"/>
    <cellStyle name="Celkem 2 7 4" xfId="14244"/>
    <cellStyle name="Celkem 2 7 4 2" xfId="15838"/>
    <cellStyle name="Celkem 2 7 4 2 2" xfId="21663"/>
    <cellStyle name="Celkem 2 7 4 3" xfId="20141"/>
    <cellStyle name="Celkem 2 7 5" xfId="14692"/>
    <cellStyle name="Celkem 2 7 5 2" xfId="20520"/>
    <cellStyle name="Celkem 2 7 6" xfId="18989"/>
    <cellStyle name="Celkem 2 8" xfId="13312"/>
    <cellStyle name="Celkem 2 8 2" xfId="14949"/>
    <cellStyle name="Celkem 2 8 2 2" xfId="20774"/>
    <cellStyle name="Celkem 2 8 3" xfId="19250"/>
    <cellStyle name="Celkem 2 9" xfId="13649"/>
    <cellStyle name="Celkem 2 9 2" xfId="15286"/>
    <cellStyle name="Celkem 2 9 2 2" xfId="21111"/>
    <cellStyle name="Celkem 2 9 3" xfId="19587"/>
    <cellStyle name="Celkem 3" xfId="215"/>
    <cellStyle name="Celkem 3 2" xfId="268"/>
    <cellStyle name="Celkem 3 2 10" xfId="17477"/>
    <cellStyle name="Celkem 3 2 10 2" xfId="23301"/>
    <cellStyle name="Celkem 3 2 11" xfId="18908"/>
    <cellStyle name="Celkem 3 2 2" xfId="13220"/>
    <cellStyle name="Celkem 3 2 2 2" xfId="13869"/>
    <cellStyle name="Celkem 3 2 2 2 10" xfId="19805"/>
    <cellStyle name="Celkem 3 2 2 2 2" xfId="15504"/>
    <cellStyle name="Celkem 3 2 2 2 2 2" xfId="16809"/>
    <cellStyle name="Celkem 3 2 2 2 2 2 2" xfId="17322"/>
    <cellStyle name="Celkem 3 2 2 2 2 2 2 2" xfId="23146"/>
    <cellStyle name="Celkem 3 2 2 2 2 2 3" xfId="17822"/>
    <cellStyle name="Celkem 3 2 2 2 2 2 3 2" xfId="23646"/>
    <cellStyle name="Celkem 3 2 2 2 2 2 4" xfId="18279"/>
    <cellStyle name="Celkem 3 2 2 2 2 2 4 2" xfId="24103"/>
    <cellStyle name="Celkem 3 2 2 2 2 2 5" xfId="18736"/>
    <cellStyle name="Celkem 3 2 2 2 2 2 5 2" xfId="24560"/>
    <cellStyle name="Celkem 3 2 2 2 2 2 6" xfId="22633"/>
    <cellStyle name="Celkem 3 2 2 2 2 3" xfId="16913"/>
    <cellStyle name="Celkem 3 2 2 2 2 3 2" xfId="17426"/>
    <cellStyle name="Celkem 3 2 2 2 2 3 2 2" xfId="23250"/>
    <cellStyle name="Celkem 3 2 2 2 2 3 3" xfId="17926"/>
    <cellStyle name="Celkem 3 2 2 2 2 3 3 2" xfId="23750"/>
    <cellStyle name="Celkem 3 2 2 2 2 3 4" xfId="18383"/>
    <cellStyle name="Celkem 3 2 2 2 2 3 4 2" xfId="24207"/>
    <cellStyle name="Celkem 3 2 2 2 2 3 5" xfId="18840"/>
    <cellStyle name="Celkem 3 2 2 2 2 3 5 2" xfId="24664"/>
    <cellStyle name="Celkem 3 2 2 2 2 3 6" xfId="22737"/>
    <cellStyle name="Celkem 3 2 2 2 2 4" xfId="16561"/>
    <cellStyle name="Celkem 3 2 2 2 2 4 2" xfId="22385"/>
    <cellStyle name="Celkem 3 2 2 2 2 5" xfId="17074"/>
    <cellStyle name="Celkem 3 2 2 2 2 5 2" xfId="22898"/>
    <cellStyle name="Celkem 3 2 2 2 2 6" xfId="17574"/>
    <cellStyle name="Celkem 3 2 2 2 2 6 2" xfId="23398"/>
    <cellStyle name="Celkem 3 2 2 2 2 7" xfId="18031"/>
    <cellStyle name="Celkem 3 2 2 2 2 7 2" xfId="23855"/>
    <cellStyle name="Celkem 3 2 2 2 2 8" xfId="18488"/>
    <cellStyle name="Celkem 3 2 2 2 2 8 2" xfId="24312"/>
    <cellStyle name="Celkem 3 2 2 2 2 9" xfId="21329"/>
    <cellStyle name="Celkem 3 2 2 2 3" xfId="16761"/>
    <cellStyle name="Celkem 3 2 2 2 3 2" xfId="17274"/>
    <cellStyle name="Celkem 3 2 2 2 3 2 2" xfId="23098"/>
    <cellStyle name="Celkem 3 2 2 2 3 3" xfId="17774"/>
    <cellStyle name="Celkem 3 2 2 2 3 3 2" xfId="23598"/>
    <cellStyle name="Celkem 3 2 2 2 3 4" xfId="18231"/>
    <cellStyle name="Celkem 3 2 2 2 3 4 2" xfId="24055"/>
    <cellStyle name="Celkem 3 2 2 2 3 5" xfId="18688"/>
    <cellStyle name="Celkem 3 2 2 2 3 5 2" xfId="24512"/>
    <cellStyle name="Celkem 3 2 2 2 3 6" xfId="22585"/>
    <cellStyle name="Celkem 3 2 2 2 4" xfId="16865"/>
    <cellStyle name="Celkem 3 2 2 2 4 2" xfId="17378"/>
    <cellStyle name="Celkem 3 2 2 2 4 2 2" xfId="23202"/>
    <cellStyle name="Celkem 3 2 2 2 4 3" xfId="17878"/>
    <cellStyle name="Celkem 3 2 2 2 4 3 2" xfId="23702"/>
    <cellStyle name="Celkem 3 2 2 2 4 4" xfId="18335"/>
    <cellStyle name="Celkem 3 2 2 2 4 4 2" xfId="24159"/>
    <cellStyle name="Celkem 3 2 2 2 4 5" xfId="18792"/>
    <cellStyle name="Celkem 3 2 2 2 4 5 2" xfId="24616"/>
    <cellStyle name="Celkem 3 2 2 2 4 6" xfId="22689"/>
    <cellStyle name="Celkem 3 2 2 2 5" xfId="16513"/>
    <cellStyle name="Celkem 3 2 2 2 5 2" xfId="22337"/>
    <cellStyle name="Celkem 3 2 2 2 6" xfId="17026"/>
    <cellStyle name="Celkem 3 2 2 2 6 2" xfId="22850"/>
    <cellStyle name="Celkem 3 2 2 2 7" xfId="17526"/>
    <cellStyle name="Celkem 3 2 2 2 7 2" xfId="23350"/>
    <cellStyle name="Celkem 3 2 2 2 8" xfId="17983"/>
    <cellStyle name="Celkem 3 2 2 2 8 2" xfId="23807"/>
    <cellStyle name="Celkem 3 2 2 2 9" xfId="18440"/>
    <cellStyle name="Celkem 3 2 2 2 9 2" xfId="24264"/>
    <cellStyle name="Celkem 3 2 2 3" xfId="14163"/>
    <cellStyle name="Celkem 3 2 2 3 2" xfId="15757"/>
    <cellStyle name="Celkem 3 2 2 3 2 2" xfId="21582"/>
    <cellStyle name="Celkem 3 2 2 3 3" xfId="16618"/>
    <cellStyle name="Celkem 3 2 2 3 3 2" xfId="22442"/>
    <cellStyle name="Celkem 3 2 2 3 4" xfId="17131"/>
    <cellStyle name="Celkem 3 2 2 3 4 2" xfId="22955"/>
    <cellStyle name="Celkem 3 2 2 3 5" xfId="17631"/>
    <cellStyle name="Celkem 3 2 2 3 5 2" xfId="23455"/>
    <cellStyle name="Celkem 3 2 2 3 6" xfId="18088"/>
    <cellStyle name="Celkem 3 2 2 3 6 2" xfId="23912"/>
    <cellStyle name="Celkem 3 2 2 3 7" xfId="18545"/>
    <cellStyle name="Celkem 3 2 2 3 7 2" xfId="24369"/>
    <cellStyle name="Celkem 3 2 2 3 8" xfId="20060"/>
    <cellStyle name="Celkem 3 2 2 4" xfId="14416"/>
    <cellStyle name="Celkem 3 2 2 4 2" xfId="16010"/>
    <cellStyle name="Celkem 3 2 2 4 2 2" xfId="21835"/>
    <cellStyle name="Celkem 3 2 2 4 3" xfId="20313"/>
    <cellStyle name="Celkem 3 2 2 5" xfId="14864"/>
    <cellStyle name="Celkem 3 2 2 5 2" xfId="20692"/>
    <cellStyle name="Celkem 3 2 2 6" xfId="16455"/>
    <cellStyle name="Celkem 3 2 2 6 2" xfId="22279"/>
    <cellStyle name="Celkem 3 2 2 7" xfId="16968"/>
    <cellStyle name="Celkem 3 2 2 7 2" xfId="22792"/>
    <cellStyle name="Celkem 3 2 2 8" xfId="19161"/>
    <cellStyle name="Celkem 3 2 3" xfId="13110"/>
    <cellStyle name="Celkem 3 2 3 10" xfId="18635"/>
    <cellStyle name="Celkem 3 2 3 10 2" xfId="24459"/>
    <cellStyle name="Celkem 3 2 3 11" xfId="19052"/>
    <cellStyle name="Celkem 3 2 3 2" xfId="13760"/>
    <cellStyle name="Celkem 3 2 3 2 2" xfId="15395"/>
    <cellStyle name="Celkem 3 2 3 2 2 2" xfId="21220"/>
    <cellStyle name="Celkem 3 2 3 2 3" xfId="19696"/>
    <cellStyle name="Celkem 3 2 3 3" xfId="14054"/>
    <cellStyle name="Celkem 3 2 3 3 2" xfId="15648"/>
    <cellStyle name="Celkem 3 2 3 3 2 2" xfId="21473"/>
    <cellStyle name="Celkem 3 2 3 3 3" xfId="19951"/>
    <cellStyle name="Celkem 3 2 3 4" xfId="14307"/>
    <cellStyle name="Celkem 3 2 3 4 2" xfId="15901"/>
    <cellStyle name="Celkem 3 2 3 4 2 2" xfId="21726"/>
    <cellStyle name="Celkem 3 2 3 4 3" xfId="20204"/>
    <cellStyle name="Celkem 3 2 3 5" xfId="14755"/>
    <cellStyle name="Celkem 3 2 3 5 2" xfId="20583"/>
    <cellStyle name="Celkem 3 2 3 6" xfId="16708"/>
    <cellStyle name="Celkem 3 2 3 6 2" xfId="22532"/>
    <cellStyle name="Celkem 3 2 3 7" xfId="17221"/>
    <cellStyle name="Celkem 3 2 3 7 2" xfId="23045"/>
    <cellStyle name="Celkem 3 2 3 8" xfId="17721"/>
    <cellStyle name="Celkem 3 2 3 8 2" xfId="23545"/>
    <cellStyle name="Celkem 3 2 3 9" xfId="18178"/>
    <cellStyle name="Celkem 3 2 3 9 2" xfId="24002"/>
    <cellStyle name="Celkem 3 2 4" xfId="13375"/>
    <cellStyle name="Celkem 3 2 4 2" xfId="15012"/>
    <cellStyle name="Celkem 3 2 4 2 2" xfId="20837"/>
    <cellStyle name="Celkem 3 2 4 3" xfId="19313"/>
    <cellStyle name="Celkem 3 2 5" xfId="13586"/>
    <cellStyle name="Celkem 3 2 5 2" xfId="15223"/>
    <cellStyle name="Celkem 3 2 5 2 2" xfId="21048"/>
    <cellStyle name="Celkem 3 2 5 3" xfId="19524"/>
    <cellStyle name="Celkem 3 2 6" xfId="13685"/>
    <cellStyle name="Celkem 3 2 6 2" xfId="15320"/>
    <cellStyle name="Celkem 3 2 6 2 2" xfId="21145"/>
    <cellStyle name="Celkem 3 2 6 3" xfId="19621"/>
    <cellStyle name="Celkem 3 2 7" xfId="14526"/>
    <cellStyle name="Celkem 3 2 7 2" xfId="16119"/>
    <cellStyle name="Celkem 3 2 7 2 2" xfId="21944"/>
    <cellStyle name="Celkem 3 2 7 3" xfId="20422"/>
    <cellStyle name="Celkem 3 2 8" xfId="16216"/>
    <cellStyle name="Celkem 3 2 8 2" xfId="22040"/>
    <cellStyle name="Celkem 3 2 9" xfId="16401"/>
    <cellStyle name="Celkem 3 2 9 2" xfId="22225"/>
    <cellStyle name="Celkem 3 3" xfId="13062"/>
    <cellStyle name="Celkem 3 3 10" xfId="18636"/>
    <cellStyle name="Celkem 3 3 10 2" xfId="24460"/>
    <cellStyle name="Celkem 3 3 11" xfId="19004"/>
    <cellStyle name="Celkem 3 3 2" xfId="13712"/>
    <cellStyle name="Celkem 3 3 2 2" xfId="15347"/>
    <cellStyle name="Celkem 3 3 2 2 2" xfId="21172"/>
    <cellStyle name="Celkem 3 3 2 3" xfId="19648"/>
    <cellStyle name="Celkem 3 3 3" xfId="14006"/>
    <cellStyle name="Celkem 3 3 3 2" xfId="15600"/>
    <cellStyle name="Celkem 3 3 3 2 2" xfId="21425"/>
    <cellStyle name="Celkem 3 3 3 3" xfId="19903"/>
    <cellStyle name="Celkem 3 3 4" xfId="14259"/>
    <cellStyle name="Celkem 3 3 4 2" xfId="15853"/>
    <cellStyle name="Celkem 3 3 4 2 2" xfId="21678"/>
    <cellStyle name="Celkem 3 3 4 3" xfId="20156"/>
    <cellStyle name="Celkem 3 3 5" xfId="14707"/>
    <cellStyle name="Celkem 3 3 5 2" xfId="20535"/>
    <cellStyle name="Celkem 3 3 6" xfId="16709"/>
    <cellStyle name="Celkem 3 3 6 2" xfId="22533"/>
    <cellStyle name="Celkem 3 3 7" xfId="17222"/>
    <cellStyle name="Celkem 3 3 7 2" xfId="23046"/>
    <cellStyle name="Celkem 3 3 8" xfId="17722"/>
    <cellStyle name="Celkem 3 3 8 2" xfId="23546"/>
    <cellStyle name="Celkem 3 3 9" xfId="18179"/>
    <cellStyle name="Celkem 3 3 9 2" xfId="24003"/>
    <cellStyle name="Celkem 3 4" xfId="13327"/>
    <cellStyle name="Celkem 3 4 2" xfId="14964"/>
    <cellStyle name="Celkem 3 4 2 2" xfId="20789"/>
    <cellStyle name="Celkem 3 4 3" xfId="19265"/>
    <cellStyle name="Celkem 3 5" xfId="13634"/>
    <cellStyle name="Celkem 3 5 2" xfId="15271"/>
    <cellStyle name="Celkem 3 5 2 2" xfId="21096"/>
    <cellStyle name="Celkem 3 5 3" xfId="19572"/>
    <cellStyle name="Celkem 3 6" xfId="16215"/>
    <cellStyle name="Celkem 3 6 2" xfId="22039"/>
    <cellStyle name="Celkem 3 7" xfId="16402"/>
    <cellStyle name="Celkem 3 7 2" xfId="22226"/>
    <cellStyle name="Celkem 3 8" xfId="17478"/>
    <cellStyle name="Celkem 3 8 2" xfId="23302"/>
    <cellStyle name="Celkem 4" xfId="227"/>
    <cellStyle name="Celkem 4 2" xfId="278"/>
    <cellStyle name="Celkem 4 2 10" xfId="17475"/>
    <cellStyle name="Celkem 4 2 10 2" xfId="23299"/>
    <cellStyle name="Celkem 4 2 11" xfId="18918"/>
    <cellStyle name="Celkem 4 2 2" xfId="13230"/>
    <cellStyle name="Celkem 4 2 2 2" xfId="13879"/>
    <cellStyle name="Celkem 4 2 2 2 10" xfId="19815"/>
    <cellStyle name="Celkem 4 2 2 2 2" xfId="15514"/>
    <cellStyle name="Celkem 4 2 2 2 2 2" xfId="16819"/>
    <cellStyle name="Celkem 4 2 2 2 2 2 2" xfId="17332"/>
    <cellStyle name="Celkem 4 2 2 2 2 2 2 2" xfId="23156"/>
    <cellStyle name="Celkem 4 2 2 2 2 2 3" xfId="17832"/>
    <cellStyle name="Celkem 4 2 2 2 2 2 3 2" xfId="23656"/>
    <cellStyle name="Celkem 4 2 2 2 2 2 4" xfId="18289"/>
    <cellStyle name="Celkem 4 2 2 2 2 2 4 2" xfId="24113"/>
    <cellStyle name="Celkem 4 2 2 2 2 2 5" xfId="18746"/>
    <cellStyle name="Celkem 4 2 2 2 2 2 5 2" xfId="24570"/>
    <cellStyle name="Celkem 4 2 2 2 2 2 6" xfId="22643"/>
    <cellStyle name="Celkem 4 2 2 2 2 3" xfId="16923"/>
    <cellStyle name="Celkem 4 2 2 2 2 3 2" xfId="17436"/>
    <cellStyle name="Celkem 4 2 2 2 2 3 2 2" xfId="23260"/>
    <cellStyle name="Celkem 4 2 2 2 2 3 3" xfId="17936"/>
    <cellStyle name="Celkem 4 2 2 2 2 3 3 2" xfId="23760"/>
    <cellStyle name="Celkem 4 2 2 2 2 3 4" xfId="18393"/>
    <cellStyle name="Celkem 4 2 2 2 2 3 4 2" xfId="24217"/>
    <cellStyle name="Celkem 4 2 2 2 2 3 5" xfId="18850"/>
    <cellStyle name="Celkem 4 2 2 2 2 3 5 2" xfId="24674"/>
    <cellStyle name="Celkem 4 2 2 2 2 3 6" xfId="22747"/>
    <cellStyle name="Celkem 4 2 2 2 2 4" xfId="16571"/>
    <cellStyle name="Celkem 4 2 2 2 2 4 2" xfId="22395"/>
    <cellStyle name="Celkem 4 2 2 2 2 5" xfId="17084"/>
    <cellStyle name="Celkem 4 2 2 2 2 5 2" xfId="22908"/>
    <cellStyle name="Celkem 4 2 2 2 2 6" xfId="17584"/>
    <cellStyle name="Celkem 4 2 2 2 2 6 2" xfId="23408"/>
    <cellStyle name="Celkem 4 2 2 2 2 7" xfId="18041"/>
    <cellStyle name="Celkem 4 2 2 2 2 7 2" xfId="23865"/>
    <cellStyle name="Celkem 4 2 2 2 2 8" xfId="18498"/>
    <cellStyle name="Celkem 4 2 2 2 2 8 2" xfId="24322"/>
    <cellStyle name="Celkem 4 2 2 2 2 9" xfId="21339"/>
    <cellStyle name="Celkem 4 2 2 2 3" xfId="16771"/>
    <cellStyle name="Celkem 4 2 2 2 3 2" xfId="17284"/>
    <cellStyle name="Celkem 4 2 2 2 3 2 2" xfId="23108"/>
    <cellStyle name="Celkem 4 2 2 2 3 3" xfId="17784"/>
    <cellStyle name="Celkem 4 2 2 2 3 3 2" xfId="23608"/>
    <cellStyle name="Celkem 4 2 2 2 3 4" xfId="18241"/>
    <cellStyle name="Celkem 4 2 2 2 3 4 2" xfId="24065"/>
    <cellStyle name="Celkem 4 2 2 2 3 5" xfId="18698"/>
    <cellStyle name="Celkem 4 2 2 2 3 5 2" xfId="24522"/>
    <cellStyle name="Celkem 4 2 2 2 3 6" xfId="22595"/>
    <cellStyle name="Celkem 4 2 2 2 4" xfId="16875"/>
    <cellStyle name="Celkem 4 2 2 2 4 2" xfId="17388"/>
    <cellStyle name="Celkem 4 2 2 2 4 2 2" xfId="23212"/>
    <cellStyle name="Celkem 4 2 2 2 4 3" xfId="17888"/>
    <cellStyle name="Celkem 4 2 2 2 4 3 2" xfId="23712"/>
    <cellStyle name="Celkem 4 2 2 2 4 4" xfId="18345"/>
    <cellStyle name="Celkem 4 2 2 2 4 4 2" xfId="24169"/>
    <cellStyle name="Celkem 4 2 2 2 4 5" xfId="18802"/>
    <cellStyle name="Celkem 4 2 2 2 4 5 2" xfId="24626"/>
    <cellStyle name="Celkem 4 2 2 2 4 6" xfId="22699"/>
    <cellStyle name="Celkem 4 2 2 2 5" xfId="16523"/>
    <cellStyle name="Celkem 4 2 2 2 5 2" xfId="22347"/>
    <cellStyle name="Celkem 4 2 2 2 6" xfId="17036"/>
    <cellStyle name="Celkem 4 2 2 2 6 2" xfId="22860"/>
    <cellStyle name="Celkem 4 2 2 2 7" xfId="17536"/>
    <cellStyle name="Celkem 4 2 2 2 7 2" xfId="23360"/>
    <cellStyle name="Celkem 4 2 2 2 8" xfId="17993"/>
    <cellStyle name="Celkem 4 2 2 2 8 2" xfId="23817"/>
    <cellStyle name="Celkem 4 2 2 2 9" xfId="18450"/>
    <cellStyle name="Celkem 4 2 2 2 9 2" xfId="24274"/>
    <cellStyle name="Celkem 4 2 2 3" xfId="14173"/>
    <cellStyle name="Celkem 4 2 2 3 2" xfId="15767"/>
    <cellStyle name="Celkem 4 2 2 3 2 2" xfId="21592"/>
    <cellStyle name="Celkem 4 2 2 3 3" xfId="16611"/>
    <cellStyle name="Celkem 4 2 2 3 3 2" xfId="22435"/>
    <cellStyle name="Celkem 4 2 2 3 4" xfId="17124"/>
    <cellStyle name="Celkem 4 2 2 3 4 2" xfId="22948"/>
    <cellStyle name="Celkem 4 2 2 3 5" xfId="17624"/>
    <cellStyle name="Celkem 4 2 2 3 5 2" xfId="23448"/>
    <cellStyle name="Celkem 4 2 2 3 6" xfId="18081"/>
    <cellStyle name="Celkem 4 2 2 3 6 2" xfId="23905"/>
    <cellStyle name="Celkem 4 2 2 3 7" xfId="18538"/>
    <cellStyle name="Celkem 4 2 2 3 7 2" xfId="24362"/>
    <cellStyle name="Celkem 4 2 2 3 8" xfId="20070"/>
    <cellStyle name="Celkem 4 2 2 4" xfId="14426"/>
    <cellStyle name="Celkem 4 2 2 4 2" xfId="16020"/>
    <cellStyle name="Celkem 4 2 2 4 2 2" xfId="21845"/>
    <cellStyle name="Celkem 4 2 2 4 3" xfId="20323"/>
    <cellStyle name="Celkem 4 2 2 5" xfId="14874"/>
    <cellStyle name="Celkem 4 2 2 5 2" xfId="20702"/>
    <cellStyle name="Celkem 4 2 2 6" xfId="16465"/>
    <cellStyle name="Celkem 4 2 2 6 2" xfId="22289"/>
    <cellStyle name="Celkem 4 2 2 7" xfId="16978"/>
    <cellStyle name="Celkem 4 2 2 7 2" xfId="22802"/>
    <cellStyle name="Celkem 4 2 2 8" xfId="19171"/>
    <cellStyle name="Celkem 4 2 3" xfId="13120"/>
    <cellStyle name="Celkem 4 2 3 10" xfId="18633"/>
    <cellStyle name="Celkem 4 2 3 10 2" xfId="24457"/>
    <cellStyle name="Celkem 4 2 3 11" xfId="19062"/>
    <cellStyle name="Celkem 4 2 3 2" xfId="13770"/>
    <cellStyle name="Celkem 4 2 3 2 2" xfId="15405"/>
    <cellStyle name="Celkem 4 2 3 2 2 2" xfId="21230"/>
    <cellStyle name="Celkem 4 2 3 2 3" xfId="19706"/>
    <cellStyle name="Celkem 4 2 3 3" xfId="14064"/>
    <cellStyle name="Celkem 4 2 3 3 2" xfId="15658"/>
    <cellStyle name="Celkem 4 2 3 3 2 2" xfId="21483"/>
    <cellStyle name="Celkem 4 2 3 3 3" xfId="19961"/>
    <cellStyle name="Celkem 4 2 3 4" xfId="14317"/>
    <cellStyle name="Celkem 4 2 3 4 2" xfId="15911"/>
    <cellStyle name="Celkem 4 2 3 4 2 2" xfId="21736"/>
    <cellStyle name="Celkem 4 2 3 4 3" xfId="20214"/>
    <cellStyle name="Celkem 4 2 3 5" xfId="14765"/>
    <cellStyle name="Celkem 4 2 3 5 2" xfId="20593"/>
    <cellStyle name="Celkem 4 2 3 6" xfId="16706"/>
    <cellStyle name="Celkem 4 2 3 6 2" xfId="22530"/>
    <cellStyle name="Celkem 4 2 3 7" xfId="17219"/>
    <cellStyle name="Celkem 4 2 3 7 2" xfId="23043"/>
    <cellStyle name="Celkem 4 2 3 8" xfId="17719"/>
    <cellStyle name="Celkem 4 2 3 8 2" xfId="23543"/>
    <cellStyle name="Celkem 4 2 3 9" xfId="18176"/>
    <cellStyle name="Celkem 4 2 3 9 2" xfId="24000"/>
    <cellStyle name="Celkem 4 2 4" xfId="13385"/>
    <cellStyle name="Celkem 4 2 4 2" xfId="15022"/>
    <cellStyle name="Celkem 4 2 4 2 2" xfId="20847"/>
    <cellStyle name="Celkem 4 2 4 3" xfId="19323"/>
    <cellStyle name="Celkem 4 2 5" xfId="13576"/>
    <cellStyle name="Celkem 4 2 5 2" xfId="15213"/>
    <cellStyle name="Celkem 4 2 5 2 2" xfId="21038"/>
    <cellStyle name="Celkem 4 2 5 3" xfId="19514"/>
    <cellStyle name="Celkem 4 2 6" xfId="13664"/>
    <cellStyle name="Celkem 4 2 6 2" xfId="15299"/>
    <cellStyle name="Celkem 4 2 6 2 2" xfId="21124"/>
    <cellStyle name="Celkem 4 2 6 3" xfId="19600"/>
    <cellStyle name="Celkem 4 2 7" xfId="14536"/>
    <cellStyle name="Celkem 4 2 7 2" xfId="16129"/>
    <cellStyle name="Celkem 4 2 7 2 2" xfId="21954"/>
    <cellStyle name="Celkem 4 2 7 3" xfId="20432"/>
    <cellStyle name="Celkem 4 2 8" xfId="16218"/>
    <cellStyle name="Celkem 4 2 8 2" xfId="22042"/>
    <cellStyle name="Celkem 4 2 9" xfId="16399"/>
    <cellStyle name="Celkem 4 2 9 2" xfId="22223"/>
    <cellStyle name="Celkem 4 3" xfId="13072"/>
    <cellStyle name="Celkem 4 3 10" xfId="18634"/>
    <cellStyle name="Celkem 4 3 10 2" xfId="24458"/>
    <cellStyle name="Celkem 4 3 11" xfId="19014"/>
    <cellStyle name="Celkem 4 3 2" xfId="13722"/>
    <cellStyle name="Celkem 4 3 2 2" xfId="15357"/>
    <cellStyle name="Celkem 4 3 2 2 2" xfId="21182"/>
    <cellStyle name="Celkem 4 3 2 3" xfId="19658"/>
    <cellStyle name="Celkem 4 3 3" xfId="14016"/>
    <cellStyle name="Celkem 4 3 3 2" xfId="15610"/>
    <cellStyle name="Celkem 4 3 3 2 2" xfId="21435"/>
    <cellStyle name="Celkem 4 3 3 3" xfId="19913"/>
    <cellStyle name="Celkem 4 3 4" xfId="14269"/>
    <cellStyle name="Celkem 4 3 4 2" xfId="15863"/>
    <cellStyle name="Celkem 4 3 4 2 2" xfId="21688"/>
    <cellStyle name="Celkem 4 3 4 3" xfId="20166"/>
    <cellStyle name="Celkem 4 3 5" xfId="14717"/>
    <cellStyle name="Celkem 4 3 5 2" xfId="20545"/>
    <cellStyle name="Celkem 4 3 6" xfId="16707"/>
    <cellStyle name="Celkem 4 3 6 2" xfId="22531"/>
    <cellStyle name="Celkem 4 3 7" xfId="17220"/>
    <cellStyle name="Celkem 4 3 7 2" xfId="23044"/>
    <cellStyle name="Celkem 4 3 8" xfId="17720"/>
    <cellStyle name="Celkem 4 3 8 2" xfId="23544"/>
    <cellStyle name="Celkem 4 3 9" xfId="18177"/>
    <cellStyle name="Celkem 4 3 9 2" xfId="24001"/>
    <cellStyle name="Celkem 4 4" xfId="13337"/>
    <cellStyle name="Celkem 4 4 2" xfId="14974"/>
    <cellStyle name="Celkem 4 4 2 2" xfId="20799"/>
    <cellStyle name="Celkem 4 4 3" xfId="19275"/>
    <cellStyle name="Celkem 4 5" xfId="13624"/>
    <cellStyle name="Celkem 4 5 2" xfId="15261"/>
    <cellStyle name="Celkem 4 5 2 2" xfId="21086"/>
    <cellStyle name="Celkem 4 5 3" xfId="19562"/>
    <cellStyle name="Celkem 4 6" xfId="16217"/>
    <cellStyle name="Celkem 4 6 2" xfId="22041"/>
    <cellStyle name="Celkem 4 7" xfId="16400"/>
    <cellStyle name="Celkem 4 7 2" xfId="22224"/>
    <cellStyle name="Celkem 4 8" xfId="17476"/>
    <cellStyle name="Celkem 4 8 2" xfId="23300"/>
    <cellStyle name="Celkem 5" xfId="245"/>
    <cellStyle name="Celkem 5 10" xfId="17474"/>
    <cellStyle name="Celkem 5 10 2" xfId="23298"/>
    <cellStyle name="Celkem 5 11" xfId="18887"/>
    <cellStyle name="Celkem 5 2" xfId="13199"/>
    <cellStyle name="Celkem 5 2 2" xfId="13848"/>
    <cellStyle name="Celkem 5 2 2 10" xfId="19784"/>
    <cellStyle name="Celkem 5 2 2 2" xfId="15483"/>
    <cellStyle name="Celkem 5 2 2 2 2" xfId="16788"/>
    <cellStyle name="Celkem 5 2 2 2 2 2" xfId="17301"/>
    <cellStyle name="Celkem 5 2 2 2 2 2 2" xfId="23125"/>
    <cellStyle name="Celkem 5 2 2 2 2 3" xfId="17801"/>
    <cellStyle name="Celkem 5 2 2 2 2 3 2" xfId="23625"/>
    <cellStyle name="Celkem 5 2 2 2 2 4" xfId="18258"/>
    <cellStyle name="Celkem 5 2 2 2 2 4 2" xfId="24082"/>
    <cellStyle name="Celkem 5 2 2 2 2 5" xfId="18715"/>
    <cellStyle name="Celkem 5 2 2 2 2 5 2" xfId="24539"/>
    <cellStyle name="Celkem 5 2 2 2 2 6" xfId="22612"/>
    <cellStyle name="Celkem 5 2 2 2 3" xfId="16892"/>
    <cellStyle name="Celkem 5 2 2 2 3 2" xfId="17405"/>
    <cellStyle name="Celkem 5 2 2 2 3 2 2" xfId="23229"/>
    <cellStyle name="Celkem 5 2 2 2 3 3" xfId="17905"/>
    <cellStyle name="Celkem 5 2 2 2 3 3 2" xfId="23729"/>
    <cellStyle name="Celkem 5 2 2 2 3 4" xfId="18362"/>
    <cellStyle name="Celkem 5 2 2 2 3 4 2" xfId="24186"/>
    <cellStyle name="Celkem 5 2 2 2 3 5" xfId="18819"/>
    <cellStyle name="Celkem 5 2 2 2 3 5 2" xfId="24643"/>
    <cellStyle name="Celkem 5 2 2 2 3 6" xfId="22716"/>
    <cellStyle name="Celkem 5 2 2 2 4" xfId="16540"/>
    <cellStyle name="Celkem 5 2 2 2 4 2" xfId="22364"/>
    <cellStyle name="Celkem 5 2 2 2 5" xfId="17053"/>
    <cellStyle name="Celkem 5 2 2 2 5 2" xfId="22877"/>
    <cellStyle name="Celkem 5 2 2 2 6" xfId="17553"/>
    <cellStyle name="Celkem 5 2 2 2 6 2" xfId="23377"/>
    <cellStyle name="Celkem 5 2 2 2 7" xfId="18010"/>
    <cellStyle name="Celkem 5 2 2 2 7 2" xfId="23834"/>
    <cellStyle name="Celkem 5 2 2 2 8" xfId="18467"/>
    <cellStyle name="Celkem 5 2 2 2 8 2" xfId="24291"/>
    <cellStyle name="Celkem 5 2 2 2 9" xfId="21308"/>
    <cellStyle name="Celkem 5 2 2 3" xfId="16740"/>
    <cellStyle name="Celkem 5 2 2 3 2" xfId="17253"/>
    <cellStyle name="Celkem 5 2 2 3 2 2" xfId="23077"/>
    <cellStyle name="Celkem 5 2 2 3 3" xfId="17753"/>
    <cellStyle name="Celkem 5 2 2 3 3 2" xfId="23577"/>
    <cellStyle name="Celkem 5 2 2 3 4" xfId="18210"/>
    <cellStyle name="Celkem 5 2 2 3 4 2" xfId="24034"/>
    <cellStyle name="Celkem 5 2 2 3 5" xfId="18667"/>
    <cellStyle name="Celkem 5 2 2 3 5 2" xfId="24491"/>
    <cellStyle name="Celkem 5 2 2 3 6" xfId="22564"/>
    <cellStyle name="Celkem 5 2 2 4" xfId="16844"/>
    <cellStyle name="Celkem 5 2 2 4 2" xfId="17357"/>
    <cellStyle name="Celkem 5 2 2 4 2 2" xfId="23181"/>
    <cellStyle name="Celkem 5 2 2 4 3" xfId="17857"/>
    <cellStyle name="Celkem 5 2 2 4 3 2" xfId="23681"/>
    <cellStyle name="Celkem 5 2 2 4 4" xfId="18314"/>
    <cellStyle name="Celkem 5 2 2 4 4 2" xfId="24138"/>
    <cellStyle name="Celkem 5 2 2 4 5" xfId="18771"/>
    <cellStyle name="Celkem 5 2 2 4 5 2" xfId="24595"/>
    <cellStyle name="Celkem 5 2 2 4 6" xfId="22668"/>
    <cellStyle name="Celkem 5 2 2 5" xfId="16492"/>
    <cellStyle name="Celkem 5 2 2 5 2" xfId="22316"/>
    <cellStyle name="Celkem 5 2 2 6" xfId="17005"/>
    <cellStyle name="Celkem 5 2 2 6 2" xfId="22829"/>
    <cellStyle name="Celkem 5 2 2 7" xfId="17505"/>
    <cellStyle name="Celkem 5 2 2 7 2" xfId="23329"/>
    <cellStyle name="Celkem 5 2 2 8" xfId="17962"/>
    <cellStyle name="Celkem 5 2 2 8 2" xfId="23786"/>
    <cellStyle name="Celkem 5 2 2 9" xfId="18419"/>
    <cellStyle name="Celkem 5 2 2 9 2" xfId="24243"/>
    <cellStyle name="Celkem 5 2 3" xfId="14142"/>
    <cellStyle name="Celkem 5 2 3 2" xfId="15736"/>
    <cellStyle name="Celkem 5 2 3 2 2" xfId="21561"/>
    <cellStyle name="Celkem 5 2 3 3" xfId="16634"/>
    <cellStyle name="Celkem 5 2 3 3 2" xfId="22458"/>
    <cellStyle name="Celkem 5 2 3 4" xfId="17147"/>
    <cellStyle name="Celkem 5 2 3 4 2" xfId="22971"/>
    <cellStyle name="Celkem 5 2 3 5" xfId="17647"/>
    <cellStyle name="Celkem 5 2 3 5 2" xfId="23471"/>
    <cellStyle name="Celkem 5 2 3 6" xfId="18104"/>
    <cellStyle name="Celkem 5 2 3 6 2" xfId="23928"/>
    <cellStyle name="Celkem 5 2 3 7" xfId="18561"/>
    <cellStyle name="Celkem 5 2 3 7 2" xfId="24385"/>
    <cellStyle name="Celkem 5 2 3 8" xfId="20039"/>
    <cellStyle name="Celkem 5 2 4" xfId="14395"/>
    <cellStyle name="Celkem 5 2 4 2" xfId="15989"/>
    <cellStyle name="Celkem 5 2 4 2 2" xfId="21814"/>
    <cellStyle name="Celkem 5 2 4 3" xfId="20292"/>
    <cellStyle name="Celkem 5 2 5" xfId="14843"/>
    <cellStyle name="Celkem 5 2 5 2" xfId="20671"/>
    <cellStyle name="Celkem 5 2 6" xfId="16434"/>
    <cellStyle name="Celkem 5 2 6 2" xfId="22258"/>
    <cellStyle name="Celkem 5 2 7" xfId="16947"/>
    <cellStyle name="Celkem 5 2 7 2" xfId="22771"/>
    <cellStyle name="Celkem 5 2 8" xfId="19140"/>
    <cellStyle name="Celkem 5 3" xfId="13089"/>
    <cellStyle name="Celkem 5 3 10" xfId="18632"/>
    <cellStyle name="Celkem 5 3 10 2" xfId="24456"/>
    <cellStyle name="Celkem 5 3 11" xfId="19031"/>
    <cellStyle name="Celkem 5 3 2" xfId="13739"/>
    <cellStyle name="Celkem 5 3 2 2" xfId="15374"/>
    <cellStyle name="Celkem 5 3 2 2 2" xfId="21199"/>
    <cellStyle name="Celkem 5 3 2 3" xfId="19675"/>
    <cellStyle name="Celkem 5 3 3" xfId="14033"/>
    <cellStyle name="Celkem 5 3 3 2" xfId="15627"/>
    <cellStyle name="Celkem 5 3 3 2 2" xfId="21452"/>
    <cellStyle name="Celkem 5 3 3 3" xfId="19930"/>
    <cellStyle name="Celkem 5 3 4" xfId="14286"/>
    <cellStyle name="Celkem 5 3 4 2" xfId="15880"/>
    <cellStyle name="Celkem 5 3 4 2 2" xfId="21705"/>
    <cellStyle name="Celkem 5 3 4 3" xfId="20183"/>
    <cellStyle name="Celkem 5 3 5" xfId="14734"/>
    <cellStyle name="Celkem 5 3 5 2" xfId="20562"/>
    <cellStyle name="Celkem 5 3 6" xfId="16705"/>
    <cellStyle name="Celkem 5 3 6 2" xfId="22529"/>
    <cellStyle name="Celkem 5 3 7" xfId="17218"/>
    <cellStyle name="Celkem 5 3 7 2" xfId="23042"/>
    <cellStyle name="Celkem 5 3 8" xfId="17718"/>
    <cellStyle name="Celkem 5 3 8 2" xfId="23542"/>
    <cellStyle name="Celkem 5 3 9" xfId="18175"/>
    <cellStyle name="Celkem 5 3 9 2" xfId="23999"/>
    <cellStyle name="Celkem 5 4" xfId="13354"/>
    <cellStyle name="Celkem 5 4 2" xfId="14991"/>
    <cellStyle name="Celkem 5 4 2 2" xfId="20816"/>
    <cellStyle name="Celkem 5 4 3" xfId="19292"/>
    <cellStyle name="Celkem 5 5" xfId="13607"/>
    <cellStyle name="Celkem 5 5 2" xfId="15244"/>
    <cellStyle name="Celkem 5 5 2 2" xfId="21069"/>
    <cellStyle name="Celkem 5 5 3" xfId="19545"/>
    <cellStyle name="Celkem 5 6" xfId="13402"/>
    <cellStyle name="Celkem 5 6 2" xfId="15039"/>
    <cellStyle name="Celkem 5 6 2 2" xfId="20864"/>
    <cellStyle name="Celkem 5 6 3" xfId="19340"/>
    <cellStyle name="Celkem 5 7" xfId="14505"/>
    <cellStyle name="Celkem 5 7 2" xfId="16098"/>
    <cellStyle name="Celkem 5 7 2 2" xfId="21923"/>
    <cellStyle name="Celkem 5 7 3" xfId="20401"/>
    <cellStyle name="Celkem 5 8" xfId="16219"/>
    <cellStyle name="Celkem 5 8 2" xfId="22043"/>
    <cellStyle name="Celkem 5 9" xfId="16398"/>
    <cellStyle name="Celkem 5 9 2" xfId="22222"/>
    <cellStyle name="Celkem 6" xfId="13039"/>
    <cellStyle name="Celkem 6 10" xfId="18647"/>
    <cellStyle name="Celkem 6 10 2" xfId="24471"/>
    <cellStyle name="Celkem 6 11" xfId="18983"/>
    <cellStyle name="Celkem 6 2" xfId="13691"/>
    <cellStyle name="Celkem 6 2 2" xfId="15326"/>
    <cellStyle name="Celkem 6 2 2 2" xfId="21151"/>
    <cellStyle name="Celkem 6 2 3" xfId="19627"/>
    <cellStyle name="Celkem 6 3" xfId="13985"/>
    <cellStyle name="Celkem 6 3 2" xfId="15579"/>
    <cellStyle name="Celkem 6 3 2 2" xfId="21404"/>
    <cellStyle name="Celkem 6 3 3" xfId="19882"/>
    <cellStyle name="Celkem 6 4" xfId="14238"/>
    <cellStyle name="Celkem 6 4 2" xfId="15832"/>
    <cellStyle name="Celkem 6 4 2 2" xfId="21657"/>
    <cellStyle name="Celkem 6 4 3" xfId="20135"/>
    <cellStyle name="Celkem 6 5" xfId="14686"/>
    <cellStyle name="Celkem 6 5 2" xfId="20514"/>
    <cellStyle name="Celkem 6 6" xfId="16720"/>
    <cellStyle name="Celkem 6 6 2" xfId="22544"/>
    <cellStyle name="Celkem 6 7" xfId="17233"/>
    <cellStyle name="Celkem 6 7 2" xfId="23057"/>
    <cellStyle name="Celkem 6 8" xfId="17733"/>
    <cellStyle name="Celkem 6 8 2" xfId="23557"/>
    <cellStyle name="Celkem 6 9" xfId="18190"/>
    <cellStyle name="Celkem 6 9 2" xfId="24014"/>
    <cellStyle name="Celkem 7" xfId="13304"/>
    <cellStyle name="Celkem 7 2" xfId="14942"/>
    <cellStyle name="Celkem 7 2 2" xfId="20767"/>
    <cellStyle name="Celkem 7 3" xfId="19243"/>
    <cellStyle name="Celkem 8" xfId="13655"/>
    <cellStyle name="Celkem 8 2" xfId="15291"/>
    <cellStyle name="Celkem 8 2 2" xfId="21116"/>
    <cellStyle name="Celkem 8 3" xfId="19592"/>
    <cellStyle name="Celkem 9" xfId="16204"/>
    <cellStyle name="Celkem 9 2" xfId="22028"/>
    <cellStyle name="Chybně" xfId="20"/>
    <cellStyle name="Dezimal_MAT99DB" xfId="21"/>
    <cellStyle name="Euro" xfId="148"/>
    <cellStyle name="Euro 2" xfId="164"/>
    <cellStyle name="Euro 3" xfId="187"/>
    <cellStyle name="Euro 4" xfId="181"/>
    <cellStyle name="Euro 5" xfId="211"/>
    <cellStyle name="Excel Built-in Normal" xfId="22"/>
    <cellStyle name="Excel Built-in Normal 1" xfId="24713"/>
    <cellStyle name="Excel Built-in Normal 2" xfId="24696"/>
    <cellStyle name="Excel Built-in Normal 3" xfId="24712"/>
    <cellStyle name="Excel Built-in Normal 4" xfId="24761"/>
    <cellStyle name="Kontrolní buňka" xfId="23"/>
    <cellStyle name="Milliers 2" xfId="14654"/>
    <cellStyle name="Nadpis 1" xfId="24"/>
    <cellStyle name="Nadpis 2" xfId="25"/>
    <cellStyle name="Nadpis 3" xfId="26"/>
    <cellStyle name="Nadpis 4" xfId="27"/>
    <cellStyle name="Navadno_List1" xfId="28"/>
    <cellStyle name="Název" xfId="29"/>
    <cellStyle name="Neutrální" xfId="30"/>
    <cellStyle name="Normal 2" xfId="31"/>
    <cellStyle name="Normal 2 2" xfId="178"/>
    <cellStyle name="Normal 2 3" xfId="14571"/>
    <cellStyle name="Normal 3" xfId="298"/>
    <cellStyle name="Normal 3 2" xfId="14570"/>
    <cellStyle name="Normal 3 3" xfId="14672"/>
    <cellStyle name="Normal 4" xfId="14656"/>
    <cellStyle name="Normal 4 2" xfId="14668"/>
    <cellStyle name="Normal 4_Tarif 2017 work version" xfId="14653"/>
    <cellStyle name="Normal 5" xfId="14673"/>
    <cellStyle name="Normal_AMBALAJ MİKTARLARI SON" xfId="32"/>
    <cellStyle name="Normale 2" xfId="149"/>
    <cellStyle name="Normale 2 2" xfId="24697"/>
    <cellStyle name="Normale 3" xfId="182"/>
    <cellStyle name="Normale_DISTINTA_1" xfId="117"/>
    <cellStyle name="normální 2" xfId="156"/>
    <cellStyle name="Normální 2 2" xfId="24715"/>
    <cellStyle name="Normální 3" xfId="24716"/>
    <cellStyle name="Poznámka" xfId="33"/>
    <cellStyle name="Poznámka 10" xfId="16376"/>
    <cellStyle name="Poznámka 10 2" xfId="22200"/>
    <cellStyle name="Poznámka 11" xfId="17473"/>
    <cellStyle name="Poznámka 11 2" xfId="23297"/>
    <cellStyle name="Poznámka 2" xfId="191"/>
    <cellStyle name="Poznámka 2 10" xfId="14494"/>
    <cellStyle name="Poznámka 2 10 2" xfId="16087"/>
    <cellStyle name="Poznámka 2 10 2 2" xfId="21912"/>
    <cellStyle name="Poznámka 2 10 3" xfId="20390"/>
    <cellStyle name="Poznámka 2 11" xfId="16221"/>
    <cellStyle name="Poznámka 2 11 2" xfId="22045"/>
    <cellStyle name="Poznámka 2 12" xfId="16375"/>
    <cellStyle name="Poznámka 2 12 2" xfId="22199"/>
    <cellStyle name="Poznámka 2 13" xfId="17472"/>
    <cellStyle name="Poznámka 2 13 2" xfId="23296"/>
    <cellStyle name="Poznámka 2 14" xfId="18875"/>
    <cellStyle name="Poznámka 2 2" xfId="204"/>
    <cellStyle name="Poznámka 2 2 2" xfId="239"/>
    <cellStyle name="Poznámka 2 2 2 2" xfId="290"/>
    <cellStyle name="Poznámka 2 2 2 2 10" xfId="17469"/>
    <cellStyle name="Poznámka 2 2 2 2 10 2" xfId="23293"/>
    <cellStyle name="Poznámka 2 2 2 2 11" xfId="18930"/>
    <cellStyle name="Poznámka 2 2 2 2 2" xfId="13242"/>
    <cellStyle name="Poznámka 2 2 2 2 2 2" xfId="13891"/>
    <cellStyle name="Poznámka 2 2 2 2 2 2 10" xfId="19827"/>
    <cellStyle name="Poznámka 2 2 2 2 2 2 2" xfId="15526"/>
    <cellStyle name="Poznámka 2 2 2 2 2 2 2 2" xfId="16831"/>
    <cellStyle name="Poznámka 2 2 2 2 2 2 2 2 2" xfId="17344"/>
    <cellStyle name="Poznámka 2 2 2 2 2 2 2 2 2 2" xfId="23168"/>
    <cellStyle name="Poznámka 2 2 2 2 2 2 2 2 3" xfId="17844"/>
    <cellStyle name="Poznámka 2 2 2 2 2 2 2 2 3 2" xfId="23668"/>
    <cellStyle name="Poznámka 2 2 2 2 2 2 2 2 4" xfId="18301"/>
    <cellStyle name="Poznámka 2 2 2 2 2 2 2 2 4 2" xfId="24125"/>
    <cellStyle name="Poznámka 2 2 2 2 2 2 2 2 5" xfId="18758"/>
    <cellStyle name="Poznámka 2 2 2 2 2 2 2 2 5 2" xfId="24582"/>
    <cellStyle name="Poznámka 2 2 2 2 2 2 2 2 6" xfId="22655"/>
    <cellStyle name="Poznámka 2 2 2 2 2 2 2 3" xfId="16935"/>
    <cellStyle name="Poznámka 2 2 2 2 2 2 2 3 2" xfId="17448"/>
    <cellStyle name="Poznámka 2 2 2 2 2 2 2 3 2 2" xfId="23272"/>
    <cellStyle name="Poznámka 2 2 2 2 2 2 2 3 3" xfId="17948"/>
    <cellStyle name="Poznámka 2 2 2 2 2 2 2 3 3 2" xfId="23772"/>
    <cellStyle name="Poznámka 2 2 2 2 2 2 2 3 4" xfId="18405"/>
    <cellStyle name="Poznámka 2 2 2 2 2 2 2 3 4 2" xfId="24229"/>
    <cellStyle name="Poznámka 2 2 2 2 2 2 2 3 5" xfId="18862"/>
    <cellStyle name="Poznámka 2 2 2 2 2 2 2 3 5 2" xfId="24686"/>
    <cellStyle name="Poznámka 2 2 2 2 2 2 2 3 6" xfId="22759"/>
    <cellStyle name="Poznámka 2 2 2 2 2 2 2 4" xfId="16583"/>
    <cellStyle name="Poznámka 2 2 2 2 2 2 2 4 2" xfId="22407"/>
    <cellStyle name="Poznámka 2 2 2 2 2 2 2 5" xfId="17096"/>
    <cellStyle name="Poznámka 2 2 2 2 2 2 2 5 2" xfId="22920"/>
    <cellStyle name="Poznámka 2 2 2 2 2 2 2 6" xfId="17596"/>
    <cellStyle name="Poznámka 2 2 2 2 2 2 2 6 2" xfId="23420"/>
    <cellStyle name="Poznámka 2 2 2 2 2 2 2 7" xfId="18053"/>
    <cellStyle name="Poznámka 2 2 2 2 2 2 2 7 2" xfId="23877"/>
    <cellStyle name="Poznámka 2 2 2 2 2 2 2 8" xfId="18510"/>
    <cellStyle name="Poznámka 2 2 2 2 2 2 2 8 2" xfId="24334"/>
    <cellStyle name="Poznámka 2 2 2 2 2 2 2 9" xfId="21351"/>
    <cellStyle name="Poznámka 2 2 2 2 2 2 3" xfId="16783"/>
    <cellStyle name="Poznámka 2 2 2 2 2 2 3 2" xfId="17296"/>
    <cellStyle name="Poznámka 2 2 2 2 2 2 3 2 2" xfId="23120"/>
    <cellStyle name="Poznámka 2 2 2 2 2 2 3 3" xfId="17796"/>
    <cellStyle name="Poznámka 2 2 2 2 2 2 3 3 2" xfId="23620"/>
    <cellStyle name="Poznámka 2 2 2 2 2 2 3 4" xfId="18253"/>
    <cellStyle name="Poznámka 2 2 2 2 2 2 3 4 2" xfId="24077"/>
    <cellStyle name="Poznámka 2 2 2 2 2 2 3 5" xfId="18710"/>
    <cellStyle name="Poznámka 2 2 2 2 2 2 3 5 2" xfId="24534"/>
    <cellStyle name="Poznámka 2 2 2 2 2 2 3 6" xfId="22607"/>
    <cellStyle name="Poznámka 2 2 2 2 2 2 4" xfId="16887"/>
    <cellStyle name="Poznámka 2 2 2 2 2 2 4 2" xfId="17400"/>
    <cellStyle name="Poznámka 2 2 2 2 2 2 4 2 2" xfId="23224"/>
    <cellStyle name="Poznámka 2 2 2 2 2 2 4 3" xfId="17900"/>
    <cellStyle name="Poznámka 2 2 2 2 2 2 4 3 2" xfId="23724"/>
    <cellStyle name="Poznámka 2 2 2 2 2 2 4 4" xfId="18357"/>
    <cellStyle name="Poznámka 2 2 2 2 2 2 4 4 2" xfId="24181"/>
    <cellStyle name="Poznámka 2 2 2 2 2 2 4 5" xfId="18814"/>
    <cellStyle name="Poznámka 2 2 2 2 2 2 4 5 2" xfId="24638"/>
    <cellStyle name="Poznámka 2 2 2 2 2 2 4 6" xfId="22711"/>
    <cellStyle name="Poznámka 2 2 2 2 2 2 5" xfId="16535"/>
    <cellStyle name="Poznámka 2 2 2 2 2 2 5 2" xfId="22359"/>
    <cellStyle name="Poznámka 2 2 2 2 2 2 6" xfId="17048"/>
    <cellStyle name="Poznámka 2 2 2 2 2 2 6 2" xfId="22872"/>
    <cellStyle name="Poznámka 2 2 2 2 2 2 7" xfId="17548"/>
    <cellStyle name="Poznámka 2 2 2 2 2 2 7 2" xfId="23372"/>
    <cellStyle name="Poznámka 2 2 2 2 2 2 8" xfId="18005"/>
    <cellStyle name="Poznámka 2 2 2 2 2 2 8 2" xfId="23829"/>
    <cellStyle name="Poznámka 2 2 2 2 2 2 9" xfId="18462"/>
    <cellStyle name="Poznámka 2 2 2 2 2 2 9 2" xfId="24286"/>
    <cellStyle name="Poznámka 2 2 2 2 2 3" xfId="14185"/>
    <cellStyle name="Poznámka 2 2 2 2 2 3 2" xfId="15779"/>
    <cellStyle name="Poznámka 2 2 2 2 2 3 2 2" xfId="21604"/>
    <cellStyle name="Poznámka 2 2 2 2 2 3 3" xfId="16599"/>
    <cellStyle name="Poznámka 2 2 2 2 2 3 3 2" xfId="22423"/>
    <cellStyle name="Poznámka 2 2 2 2 2 3 4" xfId="17112"/>
    <cellStyle name="Poznámka 2 2 2 2 2 3 4 2" xfId="22936"/>
    <cellStyle name="Poznámka 2 2 2 2 2 3 5" xfId="17612"/>
    <cellStyle name="Poznámka 2 2 2 2 2 3 5 2" xfId="23436"/>
    <cellStyle name="Poznámka 2 2 2 2 2 3 6" xfId="18069"/>
    <cellStyle name="Poznámka 2 2 2 2 2 3 6 2" xfId="23893"/>
    <cellStyle name="Poznámka 2 2 2 2 2 3 7" xfId="18526"/>
    <cellStyle name="Poznámka 2 2 2 2 2 3 7 2" xfId="24350"/>
    <cellStyle name="Poznámka 2 2 2 2 2 3 8" xfId="20082"/>
    <cellStyle name="Poznámka 2 2 2 2 2 4" xfId="14438"/>
    <cellStyle name="Poznámka 2 2 2 2 2 4 2" xfId="16032"/>
    <cellStyle name="Poznámka 2 2 2 2 2 4 2 2" xfId="21857"/>
    <cellStyle name="Poznámka 2 2 2 2 2 4 3" xfId="20335"/>
    <cellStyle name="Poznámka 2 2 2 2 2 5" xfId="14886"/>
    <cellStyle name="Poznámka 2 2 2 2 2 5 2" xfId="20714"/>
    <cellStyle name="Poznámka 2 2 2 2 2 6" xfId="16477"/>
    <cellStyle name="Poznámka 2 2 2 2 2 6 2" xfId="22301"/>
    <cellStyle name="Poznámka 2 2 2 2 2 7" xfId="16990"/>
    <cellStyle name="Poznámka 2 2 2 2 2 7 2" xfId="22814"/>
    <cellStyle name="Poznámka 2 2 2 2 2 8" xfId="19183"/>
    <cellStyle name="Poznámka 2 2 2 2 3" xfId="13132"/>
    <cellStyle name="Poznámka 2 2 2 2 3 10" xfId="18627"/>
    <cellStyle name="Poznámka 2 2 2 2 3 10 2" xfId="24451"/>
    <cellStyle name="Poznámka 2 2 2 2 3 11" xfId="19074"/>
    <cellStyle name="Poznámka 2 2 2 2 3 2" xfId="13782"/>
    <cellStyle name="Poznámka 2 2 2 2 3 2 2" xfId="15417"/>
    <cellStyle name="Poznámka 2 2 2 2 3 2 2 2" xfId="21242"/>
    <cellStyle name="Poznámka 2 2 2 2 3 2 3" xfId="19718"/>
    <cellStyle name="Poznámka 2 2 2 2 3 3" xfId="14076"/>
    <cellStyle name="Poznámka 2 2 2 2 3 3 2" xfId="15670"/>
    <cellStyle name="Poznámka 2 2 2 2 3 3 2 2" xfId="21495"/>
    <cellStyle name="Poznámka 2 2 2 2 3 3 3" xfId="19973"/>
    <cellStyle name="Poznámka 2 2 2 2 3 4" xfId="14329"/>
    <cellStyle name="Poznámka 2 2 2 2 3 4 2" xfId="15923"/>
    <cellStyle name="Poznámka 2 2 2 2 3 4 2 2" xfId="21748"/>
    <cellStyle name="Poznámka 2 2 2 2 3 4 3" xfId="20226"/>
    <cellStyle name="Poznámka 2 2 2 2 3 5" xfId="14777"/>
    <cellStyle name="Poznámka 2 2 2 2 3 5 2" xfId="20605"/>
    <cellStyle name="Poznámka 2 2 2 2 3 6" xfId="16700"/>
    <cellStyle name="Poznámka 2 2 2 2 3 6 2" xfId="22524"/>
    <cellStyle name="Poznámka 2 2 2 2 3 7" xfId="17213"/>
    <cellStyle name="Poznámka 2 2 2 2 3 7 2" xfId="23037"/>
    <cellStyle name="Poznámka 2 2 2 2 3 8" xfId="17713"/>
    <cellStyle name="Poznámka 2 2 2 2 3 8 2" xfId="23537"/>
    <cellStyle name="Poznámka 2 2 2 2 3 9" xfId="18170"/>
    <cellStyle name="Poznámka 2 2 2 2 3 9 2" xfId="23994"/>
    <cellStyle name="Poznámka 2 2 2 2 4" xfId="13397"/>
    <cellStyle name="Poznámka 2 2 2 2 4 2" xfId="15034"/>
    <cellStyle name="Poznámka 2 2 2 2 4 2 2" xfId="20859"/>
    <cellStyle name="Poznámka 2 2 2 2 4 3" xfId="19335"/>
    <cellStyle name="Poznámka 2 2 2 2 5" xfId="13564"/>
    <cellStyle name="Poznámka 2 2 2 2 5 2" xfId="15201"/>
    <cellStyle name="Poznámka 2 2 2 2 5 2 2" xfId="21026"/>
    <cellStyle name="Poznámka 2 2 2 2 5 3" xfId="19502"/>
    <cellStyle name="Poznámka 2 2 2 2 6" xfId="13667"/>
    <cellStyle name="Poznámka 2 2 2 2 6 2" xfId="15302"/>
    <cellStyle name="Poznámka 2 2 2 2 6 2 2" xfId="21127"/>
    <cellStyle name="Poznámka 2 2 2 2 6 3" xfId="19603"/>
    <cellStyle name="Poznámka 2 2 2 2 7" xfId="14548"/>
    <cellStyle name="Poznámka 2 2 2 2 7 2" xfId="16141"/>
    <cellStyle name="Poznámka 2 2 2 2 7 2 2" xfId="21966"/>
    <cellStyle name="Poznámka 2 2 2 2 7 3" xfId="20444"/>
    <cellStyle name="Poznámka 2 2 2 2 8" xfId="16224"/>
    <cellStyle name="Poznámka 2 2 2 2 8 2" xfId="22048"/>
    <cellStyle name="Poznámka 2 2 2 2 9" xfId="16372"/>
    <cellStyle name="Poznámka 2 2 2 2 9 2" xfId="22196"/>
    <cellStyle name="Poznámka 2 2 2 3" xfId="13084"/>
    <cellStyle name="Poznámka 2 2 2 3 10" xfId="18628"/>
    <cellStyle name="Poznámka 2 2 2 3 10 2" xfId="24452"/>
    <cellStyle name="Poznámka 2 2 2 3 11" xfId="19026"/>
    <cellStyle name="Poznámka 2 2 2 3 2" xfId="13734"/>
    <cellStyle name="Poznámka 2 2 2 3 2 2" xfId="15369"/>
    <cellStyle name="Poznámka 2 2 2 3 2 2 2" xfId="21194"/>
    <cellStyle name="Poznámka 2 2 2 3 2 3" xfId="19670"/>
    <cellStyle name="Poznámka 2 2 2 3 3" xfId="14028"/>
    <cellStyle name="Poznámka 2 2 2 3 3 2" xfId="15622"/>
    <cellStyle name="Poznámka 2 2 2 3 3 2 2" xfId="21447"/>
    <cellStyle name="Poznámka 2 2 2 3 3 3" xfId="19925"/>
    <cellStyle name="Poznámka 2 2 2 3 4" xfId="14281"/>
    <cellStyle name="Poznámka 2 2 2 3 4 2" xfId="15875"/>
    <cellStyle name="Poznámka 2 2 2 3 4 2 2" xfId="21700"/>
    <cellStyle name="Poznámka 2 2 2 3 4 3" xfId="20178"/>
    <cellStyle name="Poznámka 2 2 2 3 5" xfId="14729"/>
    <cellStyle name="Poznámka 2 2 2 3 5 2" xfId="20557"/>
    <cellStyle name="Poznámka 2 2 2 3 6" xfId="16701"/>
    <cellStyle name="Poznámka 2 2 2 3 6 2" xfId="22525"/>
    <cellStyle name="Poznámka 2 2 2 3 7" xfId="17214"/>
    <cellStyle name="Poznámka 2 2 2 3 7 2" xfId="23038"/>
    <cellStyle name="Poznámka 2 2 2 3 8" xfId="17714"/>
    <cellStyle name="Poznámka 2 2 2 3 8 2" xfId="23538"/>
    <cellStyle name="Poznámka 2 2 2 3 9" xfId="18171"/>
    <cellStyle name="Poznámka 2 2 2 3 9 2" xfId="23995"/>
    <cellStyle name="Poznámka 2 2 2 4" xfId="13349"/>
    <cellStyle name="Poznámka 2 2 2 4 2" xfId="14986"/>
    <cellStyle name="Poznámka 2 2 2 4 2 2" xfId="20811"/>
    <cellStyle name="Poznámka 2 2 2 4 3" xfId="19287"/>
    <cellStyle name="Poznámka 2 2 2 5" xfId="13612"/>
    <cellStyle name="Poznámka 2 2 2 5 2" xfId="15249"/>
    <cellStyle name="Poznámka 2 2 2 5 2 2" xfId="21074"/>
    <cellStyle name="Poznámka 2 2 2 5 3" xfId="19550"/>
    <cellStyle name="Poznámka 2 2 2 6" xfId="16223"/>
    <cellStyle name="Poznámka 2 2 2 6 2" xfId="22047"/>
    <cellStyle name="Poznámka 2 2 2 7" xfId="16373"/>
    <cellStyle name="Poznámka 2 2 2 7 2" xfId="22197"/>
    <cellStyle name="Poznámka 2 2 2 8" xfId="17470"/>
    <cellStyle name="Poznámka 2 2 2 8 2" xfId="23294"/>
    <cellStyle name="Poznámka 2 2 3" xfId="260"/>
    <cellStyle name="Poznámka 2 2 3 10" xfId="17468"/>
    <cellStyle name="Poznámka 2 2 3 10 2" xfId="23292"/>
    <cellStyle name="Poznámka 2 2 3 11" xfId="18900"/>
    <cellStyle name="Poznámka 2 2 3 2" xfId="13212"/>
    <cellStyle name="Poznámka 2 2 3 2 2" xfId="13861"/>
    <cellStyle name="Poznámka 2 2 3 2 2 10" xfId="19797"/>
    <cellStyle name="Poznámka 2 2 3 2 2 2" xfId="15496"/>
    <cellStyle name="Poznámka 2 2 3 2 2 2 2" xfId="16801"/>
    <cellStyle name="Poznámka 2 2 3 2 2 2 2 2" xfId="17314"/>
    <cellStyle name="Poznámka 2 2 3 2 2 2 2 2 2" xfId="23138"/>
    <cellStyle name="Poznámka 2 2 3 2 2 2 2 3" xfId="17814"/>
    <cellStyle name="Poznámka 2 2 3 2 2 2 2 3 2" xfId="23638"/>
    <cellStyle name="Poznámka 2 2 3 2 2 2 2 4" xfId="18271"/>
    <cellStyle name="Poznámka 2 2 3 2 2 2 2 4 2" xfId="24095"/>
    <cellStyle name="Poznámka 2 2 3 2 2 2 2 5" xfId="18728"/>
    <cellStyle name="Poznámka 2 2 3 2 2 2 2 5 2" xfId="24552"/>
    <cellStyle name="Poznámka 2 2 3 2 2 2 2 6" xfId="22625"/>
    <cellStyle name="Poznámka 2 2 3 2 2 2 3" xfId="16905"/>
    <cellStyle name="Poznámka 2 2 3 2 2 2 3 2" xfId="17418"/>
    <cellStyle name="Poznámka 2 2 3 2 2 2 3 2 2" xfId="23242"/>
    <cellStyle name="Poznámka 2 2 3 2 2 2 3 3" xfId="17918"/>
    <cellStyle name="Poznámka 2 2 3 2 2 2 3 3 2" xfId="23742"/>
    <cellStyle name="Poznámka 2 2 3 2 2 2 3 4" xfId="18375"/>
    <cellStyle name="Poznámka 2 2 3 2 2 2 3 4 2" xfId="24199"/>
    <cellStyle name="Poznámka 2 2 3 2 2 2 3 5" xfId="18832"/>
    <cellStyle name="Poznámka 2 2 3 2 2 2 3 5 2" xfId="24656"/>
    <cellStyle name="Poznámka 2 2 3 2 2 2 3 6" xfId="22729"/>
    <cellStyle name="Poznámka 2 2 3 2 2 2 4" xfId="16553"/>
    <cellStyle name="Poznámka 2 2 3 2 2 2 4 2" xfId="22377"/>
    <cellStyle name="Poznámka 2 2 3 2 2 2 5" xfId="17066"/>
    <cellStyle name="Poznámka 2 2 3 2 2 2 5 2" xfId="22890"/>
    <cellStyle name="Poznámka 2 2 3 2 2 2 6" xfId="17566"/>
    <cellStyle name="Poznámka 2 2 3 2 2 2 6 2" xfId="23390"/>
    <cellStyle name="Poznámka 2 2 3 2 2 2 7" xfId="18023"/>
    <cellStyle name="Poznámka 2 2 3 2 2 2 7 2" xfId="23847"/>
    <cellStyle name="Poznámka 2 2 3 2 2 2 8" xfId="18480"/>
    <cellStyle name="Poznámka 2 2 3 2 2 2 8 2" xfId="24304"/>
    <cellStyle name="Poznámka 2 2 3 2 2 2 9" xfId="21321"/>
    <cellStyle name="Poznámka 2 2 3 2 2 3" xfId="16753"/>
    <cellStyle name="Poznámka 2 2 3 2 2 3 2" xfId="17266"/>
    <cellStyle name="Poznámka 2 2 3 2 2 3 2 2" xfId="23090"/>
    <cellStyle name="Poznámka 2 2 3 2 2 3 3" xfId="17766"/>
    <cellStyle name="Poznámka 2 2 3 2 2 3 3 2" xfId="23590"/>
    <cellStyle name="Poznámka 2 2 3 2 2 3 4" xfId="18223"/>
    <cellStyle name="Poznámka 2 2 3 2 2 3 4 2" xfId="24047"/>
    <cellStyle name="Poznámka 2 2 3 2 2 3 5" xfId="18680"/>
    <cellStyle name="Poznámka 2 2 3 2 2 3 5 2" xfId="24504"/>
    <cellStyle name="Poznámka 2 2 3 2 2 3 6" xfId="22577"/>
    <cellStyle name="Poznámka 2 2 3 2 2 4" xfId="16857"/>
    <cellStyle name="Poznámka 2 2 3 2 2 4 2" xfId="17370"/>
    <cellStyle name="Poznámka 2 2 3 2 2 4 2 2" xfId="23194"/>
    <cellStyle name="Poznámka 2 2 3 2 2 4 3" xfId="17870"/>
    <cellStyle name="Poznámka 2 2 3 2 2 4 3 2" xfId="23694"/>
    <cellStyle name="Poznámka 2 2 3 2 2 4 4" xfId="18327"/>
    <cellStyle name="Poznámka 2 2 3 2 2 4 4 2" xfId="24151"/>
    <cellStyle name="Poznámka 2 2 3 2 2 4 5" xfId="18784"/>
    <cellStyle name="Poznámka 2 2 3 2 2 4 5 2" xfId="24608"/>
    <cellStyle name="Poznámka 2 2 3 2 2 4 6" xfId="22681"/>
    <cellStyle name="Poznámka 2 2 3 2 2 5" xfId="16505"/>
    <cellStyle name="Poznámka 2 2 3 2 2 5 2" xfId="22329"/>
    <cellStyle name="Poznámka 2 2 3 2 2 6" xfId="17018"/>
    <cellStyle name="Poznámka 2 2 3 2 2 6 2" xfId="22842"/>
    <cellStyle name="Poznámka 2 2 3 2 2 7" xfId="17518"/>
    <cellStyle name="Poznámka 2 2 3 2 2 7 2" xfId="23342"/>
    <cellStyle name="Poznámka 2 2 3 2 2 8" xfId="17975"/>
    <cellStyle name="Poznámka 2 2 3 2 2 8 2" xfId="23799"/>
    <cellStyle name="Poznámka 2 2 3 2 2 9" xfId="18432"/>
    <cellStyle name="Poznámka 2 2 3 2 2 9 2" xfId="24256"/>
    <cellStyle name="Poznámka 2 2 3 2 3" xfId="14155"/>
    <cellStyle name="Poznámka 2 2 3 2 3 2" xfId="15749"/>
    <cellStyle name="Poznámka 2 2 3 2 3 2 2" xfId="21574"/>
    <cellStyle name="Poznámka 2 2 3 2 3 3" xfId="16623"/>
    <cellStyle name="Poznámka 2 2 3 2 3 3 2" xfId="22447"/>
    <cellStyle name="Poznámka 2 2 3 2 3 4" xfId="17136"/>
    <cellStyle name="Poznámka 2 2 3 2 3 4 2" xfId="22960"/>
    <cellStyle name="Poznámka 2 2 3 2 3 5" xfId="17636"/>
    <cellStyle name="Poznámka 2 2 3 2 3 5 2" xfId="23460"/>
    <cellStyle name="Poznámka 2 2 3 2 3 6" xfId="18093"/>
    <cellStyle name="Poznámka 2 2 3 2 3 6 2" xfId="23917"/>
    <cellStyle name="Poznámka 2 2 3 2 3 7" xfId="18550"/>
    <cellStyle name="Poznámka 2 2 3 2 3 7 2" xfId="24374"/>
    <cellStyle name="Poznámka 2 2 3 2 3 8" xfId="20052"/>
    <cellStyle name="Poznámka 2 2 3 2 4" xfId="14408"/>
    <cellStyle name="Poznámka 2 2 3 2 4 2" xfId="16002"/>
    <cellStyle name="Poznámka 2 2 3 2 4 2 2" xfId="21827"/>
    <cellStyle name="Poznámka 2 2 3 2 4 3" xfId="20305"/>
    <cellStyle name="Poznámka 2 2 3 2 5" xfId="14856"/>
    <cellStyle name="Poznámka 2 2 3 2 5 2" xfId="20684"/>
    <cellStyle name="Poznámka 2 2 3 2 6" xfId="16447"/>
    <cellStyle name="Poznámka 2 2 3 2 6 2" xfId="22271"/>
    <cellStyle name="Poznámka 2 2 3 2 7" xfId="16960"/>
    <cellStyle name="Poznámka 2 2 3 2 7 2" xfId="22784"/>
    <cellStyle name="Poznámka 2 2 3 2 8" xfId="19153"/>
    <cellStyle name="Poznámka 2 2 3 3" xfId="13102"/>
    <cellStyle name="Poznámka 2 2 3 3 10" xfId="18626"/>
    <cellStyle name="Poznámka 2 2 3 3 10 2" xfId="24450"/>
    <cellStyle name="Poznámka 2 2 3 3 11" xfId="19044"/>
    <cellStyle name="Poznámka 2 2 3 3 2" xfId="13752"/>
    <cellStyle name="Poznámka 2 2 3 3 2 2" xfId="15387"/>
    <cellStyle name="Poznámka 2 2 3 3 2 2 2" xfId="21212"/>
    <cellStyle name="Poznámka 2 2 3 3 2 3" xfId="19688"/>
    <cellStyle name="Poznámka 2 2 3 3 3" xfId="14046"/>
    <cellStyle name="Poznámka 2 2 3 3 3 2" xfId="15640"/>
    <cellStyle name="Poznámka 2 2 3 3 3 2 2" xfId="21465"/>
    <cellStyle name="Poznámka 2 2 3 3 3 3" xfId="19943"/>
    <cellStyle name="Poznámka 2 2 3 3 4" xfId="14299"/>
    <cellStyle name="Poznámka 2 2 3 3 4 2" xfId="15893"/>
    <cellStyle name="Poznámka 2 2 3 3 4 2 2" xfId="21718"/>
    <cellStyle name="Poznámka 2 2 3 3 4 3" xfId="20196"/>
    <cellStyle name="Poznámka 2 2 3 3 5" xfId="14747"/>
    <cellStyle name="Poznámka 2 2 3 3 5 2" xfId="20575"/>
    <cellStyle name="Poznámka 2 2 3 3 6" xfId="16699"/>
    <cellStyle name="Poznámka 2 2 3 3 6 2" xfId="22523"/>
    <cellStyle name="Poznámka 2 2 3 3 7" xfId="17212"/>
    <cellStyle name="Poznámka 2 2 3 3 7 2" xfId="23036"/>
    <cellStyle name="Poznámka 2 2 3 3 8" xfId="17712"/>
    <cellStyle name="Poznámka 2 2 3 3 8 2" xfId="23536"/>
    <cellStyle name="Poznámka 2 2 3 3 9" xfId="18169"/>
    <cellStyle name="Poznámka 2 2 3 3 9 2" xfId="23993"/>
    <cellStyle name="Poznámka 2 2 3 4" xfId="13367"/>
    <cellStyle name="Poznámka 2 2 3 4 2" xfId="15004"/>
    <cellStyle name="Poznámka 2 2 3 4 2 2" xfId="20829"/>
    <cellStyle name="Poznámka 2 2 3 4 3" xfId="19305"/>
    <cellStyle name="Poznámka 2 2 3 5" xfId="13594"/>
    <cellStyle name="Poznámka 2 2 3 5 2" xfId="15231"/>
    <cellStyle name="Poznámka 2 2 3 5 2 2" xfId="21056"/>
    <cellStyle name="Poznámka 2 2 3 5 3" xfId="19532"/>
    <cellStyle name="Poznámka 2 2 3 6" xfId="13688"/>
    <cellStyle name="Poznámka 2 2 3 6 2" xfId="15323"/>
    <cellStyle name="Poznámka 2 2 3 6 2 2" xfId="21148"/>
    <cellStyle name="Poznámka 2 2 3 6 3" xfId="19624"/>
    <cellStyle name="Poznámka 2 2 3 7" xfId="14518"/>
    <cellStyle name="Poznámka 2 2 3 7 2" xfId="16111"/>
    <cellStyle name="Poznámka 2 2 3 7 2 2" xfId="21936"/>
    <cellStyle name="Poznámka 2 2 3 7 3" xfId="20414"/>
    <cellStyle name="Poznámka 2 2 3 8" xfId="16225"/>
    <cellStyle name="Poznámka 2 2 3 8 2" xfId="22049"/>
    <cellStyle name="Poznámka 2 2 3 9" xfId="16371"/>
    <cellStyle name="Poznámka 2 2 3 9 2" xfId="22195"/>
    <cellStyle name="Poznámka 2 2 4" xfId="13054"/>
    <cellStyle name="Poznámka 2 2 4 10" xfId="18629"/>
    <cellStyle name="Poznámka 2 2 4 10 2" xfId="24453"/>
    <cellStyle name="Poznámka 2 2 4 11" xfId="18996"/>
    <cellStyle name="Poznámka 2 2 4 2" xfId="13704"/>
    <cellStyle name="Poznámka 2 2 4 2 2" xfId="15339"/>
    <cellStyle name="Poznámka 2 2 4 2 2 2" xfId="21164"/>
    <cellStyle name="Poznámka 2 2 4 2 3" xfId="19640"/>
    <cellStyle name="Poznámka 2 2 4 3" xfId="13998"/>
    <cellStyle name="Poznámka 2 2 4 3 2" xfId="15592"/>
    <cellStyle name="Poznámka 2 2 4 3 2 2" xfId="21417"/>
    <cellStyle name="Poznámka 2 2 4 3 3" xfId="19895"/>
    <cellStyle name="Poznámka 2 2 4 4" xfId="14251"/>
    <cellStyle name="Poznámka 2 2 4 4 2" xfId="15845"/>
    <cellStyle name="Poznámka 2 2 4 4 2 2" xfId="21670"/>
    <cellStyle name="Poznámka 2 2 4 4 3" xfId="20148"/>
    <cellStyle name="Poznámka 2 2 4 5" xfId="14699"/>
    <cellStyle name="Poznámka 2 2 4 5 2" xfId="20527"/>
    <cellStyle name="Poznámka 2 2 4 6" xfId="16702"/>
    <cellStyle name="Poznámka 2 2 4 6 2" xfId="22526"/>
    <cellStyle name="Poznámka 2 2 4 7" xfId="17215"/>
    <cellStyle name="Poznámka 2 2 4 7 2" xfId="23039"/>
    <cellStyle name="Poznámka 2 2 4 8" xfId="17715"/>
    <cellStyle name="Poznámka 2 2 4 8 2" xfId="23539"/>
    <cellStyle name="Poznámka 2 2 4 9" xfId="18172"/>
    <cellStyle name="Poznámka 2 2 4 9 2" xfId="23996"/>
    <cellStyle name="Poznámka 2 2 5" xfId="13319"/>
    <cellStyle name="Poznámka 2 2 5 2" xfId="14956"/>
    <cellStyle name="Poznámka 2 2 5 2 2" xfId="20781"/>
    <cellStyle name="Poznámka 2 2 5 3" xfId="19257"/>
    <cellStyle name="Poznámka 2 2 6" xfId="13642"/>
    <cellStyle name="Poznámka 2 2 6 2" xfId="15279"/>
    <cellStyle name="Poznámka 2 2 6 2 2" xfId="21104"/>
    <cellStyle name="Poznámka 2 2 6 3" xfId="19580"/>
    <cellStyle name="Poznámka 2 2 7" xfId="16222"/>
    <cellStyle name="Poznámka 2 2 7 2" xfId="22046"/>
    <cellStyle name="Poznámka 2 2 8" xfId="16374"/>
    <cellStyle name="Poznámka 2 2 8 2" xfId="22198"/>
    <cellStyle name="Poznámka 2 2 9" xfId="17471"/>
    <cellStyle name="Poznámka 2 2 9 2" xfId="23295"/>
    <cellStyle name="Poznámka 2 3" xfId="230"/>
    <cellStyle name="Poznámka 2 3 2" xfId="281"/>
    <cellStyle name="Poznámka 2 3 2 10" xfId="17466"/>
    <cellStyle name="Poznámka 2 3 2 10 2" xfId="23290"/>
    <cellStyle name="Poznámka 2 3 2 11" xfId="18921"/>
    <cellStyle name="Poznámka 2 3 2 2" xfId="13233"/>
    <cellStyle name="Poznámka 2 3 2 2 2" xfId="13882"/>
    <cellStyle name="Poznámka 2 3 2 2 2 10" xfId="19818"/>
    <cellStyle name="Poznámka 2 3 2 2 2 2" xfId="15517"/>
    <cellStyle name="Poznámka 2 3 2 2 2 2 2" xfId="16822"/>
    <cellStyle name="Poznámka 2 3 2 2 2 2 2 2" xfId="17335"/>
    <cellStyle name="Poznámka 2 3 2 2 2 2 2 2 2" xfId="23159"/>
    <cellStyle name="Poznámka 2 3 2 2 2 2 2 3" xfId="17835"/>
    <cellStyle name="Poznámka 2 3 2 2 2 2 2 3 2" xfId="23659"/>
    <cellStyle name="Poznámka 2 3 2 2 2 2 2 4" xfId="18292"/>
    <cellStyle name="Poznámka 2 3 2 2 2 2 2 4 2" xfId="24116"/>
    <cellStyle name="Poznámka 2 3 2 2 2 2 2 5" xfId="18749"/>
    <cellStyle name="Poznámka 2 3 2 2 2 2 2 5 2" xfId="24573"/>
    <cellStyle name="Poznámka 2 3 2 2 2 2 2 6" xfId="22646"/>
    <cellStyle name="Poznámka 2 3 2 2 2 2 3" xfId="16926"/>
    <cellStyle name="Poznámka 2 3 2 2 2 2 3 2" xfId="17439"/>
    <cellStyle name="Poznámka 2 3 2 2 2 2 3 2 2" xfId="23263"/>
    <cellStyle name="Poznámka 2 3 2 2 2 2 3 3" xfId="17939"/>
    <cellStyle name="Poznámka 2 3 2 2 2 2 3 3 2" xfId="23763"/>
    <cellStyle name="Poznámka 2 3 2 2 2 2 3 4" xfId="18396"/>
    <cellStyle name="Poznámka 2 3 2 2 2 2 3 4 2" xfId="24220"/>
    <cellStyle name="Poznámka 2 3 2 2 2 2 3 5" xfId="18853"/>
    <cellStyle name="Poznámka 2 3 2 2 2 2 3 5 2" xfId="24677"/>
    <cellStyle name="Poznámka 2 3 2 2 2 2 3 6" xfId="22750"/>
    <cellStyle name="Poznámka 2 3 2 2 2 2 4" xfId="16574"/>
    <cellStyle name="Poznámka 2 3 2 2 2 2 4 2" xfId="22398"/>
    <cellStyle name="Poznámka 2 3 2 2 2 2 5" xfId="17087"/>
    <cellStyle name="Poznámka 2 3 2 2 2 2 5 2" xfId="22911"/>
    <cellStyle name="Poznámka 2 3 2 2 2 2 6" xfId="17587"/>
    <cellStyle name="Poznámka 2 3 2 2 2 2 6 2" xfId="23411"/>
    <cellStyle name="Poznámka 2 3 2 2 2 2 7" xfId="18044"/>
    <cellStyle name="Poznámka 2 3 2 2 2 2 7 2" xfId="23868"/>
    <cellStyle name="Poznámka 2 3 2 2 2 2 8" xfId="18501"/>
    <cellStyle name="Poznámka 2 3 2 2 2 2 8 2" xfId="24325"/>
    <cellStyle name="Poznámka 2 3 2 2 2 2 9" xfId="21342"/>
    <cellStyle name="Poznámka 2 3 2 2 2 3" xfId="16774"/>
    <cellStyle name="Poznámka 2 3 2 2 2 3 2" xfId="17287"/>
    <cellStyle name="Poznámka 2 3 2 2 2 3 2 2" xfId="23111"/>
    <cellStyle name="Poznámka 2 3 2 2 2 3 3" xfId="17787"/>
    <cellStyle name="Poznámka 2 3 2 2 2 3 3 2" xfId="23611"/>
    <cellStyle name="Poznámka 2 3 2 2 2 3 4" xfId="18244"/>
    <cellStyle name="Poznámka 2 3 2 2 2 3 4 2" xfId="24068"/>
    <cellStyle name="Poznámka 2 3 2 2 2 3 5" xfId="18701"/>
    <cellStyle name="Poznámka 2 3 2 2 2 3 5 2" xfId="24525"/>
    <cellStyle name="Poznámka 2 3 2 2 2 3 6" xfId="22598"/>
    <cellStyle name="Poznámka 2 3 2 2 2 4" xfId="16878"/>
    <cellStyle name="Poznámka 2 3 2 2 2 4 2" xfId="17391"/>
    <cellStyle name="Poznámka 2 3 2 2 2 4 2 2" xfId="23215"/>
    <cellStyle name="Poznámka 2 3 2 2 2 4 3" xfId="17891"/>
    <cellStyle name="Poznámka 2 3 2 2 2 4 3 2" xfId="23715"/>
    <cellStyle name="Poznámka 2 3 2 2 2 4 4" xfId="18348"/>
    <cellStyle name="Poznámka 2 3 2 2 2 4 4 2" xfId="24172"/>
    <cellStyle name="Poznámka 2 3 2 2 2 4 5" xfId="18805"/>
    <cellStyle name="Poznámka 2 3 2 2 2 4 5 2" xfId="24629"/>
    <cellStyle name="Poznámka 2 3 2 2 2 4 6" xfId="22702"/>
    <cellStyle name="Poznámka 2 3 2 2 2 5" xfId="16526"/>
    <cellStyle name="Poznámka 2 3 2 2 2 5 2" xfId="22350"/>
    <cellStyle name="Poznámka 2 3 2 2 2 6" xfId="17039"/>
    <cellStyle name="Poznámka 2 3 2 2 2 6 2" xfId="22863"/>
    <cellStyle name="Poznámka 2 3 2 2 2 7" xfId="17539"/>
    <cellStyle name="Poznámka 2 3 2 2 2 7 2" xfId="23363"/>
    <cellStyle name="Poznámka 2 3 2 2 2 8" xfId="17996"/>
    <cellStyle name="Poznámka 2 3 2 2 2 8 2" xfId="23820"/>
    <cellStyle name="Poznámka 2 3 2 2 2 9" xfId="18453"/>
    <cellStyle name="Poznámka 2 3 2 2 2 9 2" xfId="24277"/>
    <cellStyle name="Poznámka 2 3 2 2 3" xfId="14176"/>
    <cellStyle name="Poznámka 2 3 2 2 3 2" xfId="15770"/>
    <cellStyle name="Poznámka 2 3 2 2 3 2 2" xfId="21595"/>
    <cellStyle name="Poznámka 2 3 2 2 3 3" xfId="16608"/>
    <cellStyle name="Poznámka 2 3 2 2 3 3 2" xfId="22432"/>
    <cellStyle name="Poznámka 2 3 2 2 3 4" xfId="17121"/>
    <cellStyle name="Poznámka 2 3 2 2 3 4 2" xfId="22945"/>
    <cellStyle name="Poznámka 2 3 2 2 3 5" xfId="17621"/>
    <cellStyle name="Poznámka 2 3 2 2 3 5 2" xfId="23445"/>
    <cellStyle name="Poznámka 2 3 2 2 3 6" xfId="18078"/>
    <cellStyle name="Poznámka 2 3 2 2 3 6 2" xfId="23902"/>
    <cellStyle name="Poznámka 2 3 2 2 3 7" xfId="18535"/>
    <cellStyle name="Poznámka 2 3 2 2 3 7 2" xfId="24359"/>
    <cellStyle name="Poznámka 2 3 2 2 3 8" xfId="20073"/>
    <cellStyle name="Poznámka 2 3 2 2 4" xfId="14429"/>
    <cellStyle name="Poznámka 2 3 2 2 4 2" xfId="16023"/>
    <cellStyle name="Poznámka 2 3 2 2 4 2 2" xfId="21848"/>
    <cellStyle name="Poznámka 2 3 2 2 4 3" xfId="20326"/>
    <cellStyle name="Poznámka 2 3 2 2 5" xfId="14877"/>
    <cellStyle name="Poznámka 2 3 2 2 5 2" xfId="20705"/>
    <cellStyle name="Poznámka 2 3 2 2 6" xfId="16468"/>
    <cellStyle name="Poznámka 2 3 2 2 6 2" xfId="22292"/>
    <cellStyle name="Poznámka 2 3 2 2 7" xfId="16981"/>
    <cellStyle name="Poznámka 2 3 2 2 7 2" xfId="22805"/>
    <cellStyle name="Poznámka 2 3 2 2 8" xfId="19174"/>
    <cellStyle name="Poznámka 2 3 2 3" xfId="13123"/>
    <cellStyle name="Poznámka 2 3 2 3 10" xfId="18624"/>
    <cellStyle name="Poznámka 2 3 2 3 10 2" xfId="24448"/>
    <cellStyle name="Poznámka 2 3 2 3 11" xfId="19065"/>
    <cellStyle name="Poznámka 2 3 2 3 2" xfId="13773"/>
    <cellStyle name="Poznámka 2 3 2 3 2 2" xfId="15408"/>
    <cellStyle name="Poznámka 2 3 2 3 2 2 2" xfId="21233"/>
    <cellStyle name="Poznámka 2 3 2 3 2 3" xfId="19709"/>
    <cellStyle name="Poznámka 2 3 2 3 3" xfId="14067"/>
    <cellStyle name="Poznámka 2 3 2 3 3 2" xfId="15661"/>
    <cellStyle name="Poznámka 2 3 2 3 3 2 2" xfId="21486"/>
    <cellStyle name="Poznámka 2 3 2 3 3 3" xfId="19964"/>
    <cellStyle name="Poznámka 2 3 2 3 4" xfId="14320"/>
    <cellStyle name="Poznámka 2 3 2 3 4 2" xfId="15914"/>
    <cellStyle name="Poznámka 2 3 2 3 4 2 2" xfId="21739"/>
    <cellStyle name="Poznámka 2 3 2 3 4 3" xfId="20217"/>
    <cellStyle name="Poznámka 2 3 2 3 5" xfId="14768"/>
    <cellStyle name="Poznámka 2 3 2 3 5 2" xfId="20596"/>
    <cellStyle name="Poznámka 2 3 2 3 6" xfId="16697"/>
    <cellStyle name="Poznámka 2 3 2 3 6 2" xfId="22521"/>
    <cellStyle name="Poznámka 2 3 2 3 7" xfId="17210"/>
    <cellStyle name="Poznámka 2 3 2 3 7 2" xfId="23034"/>
    <cellStyle name="Poznámka 2 3 2 3 8" xfId="17710"/>
    <cellStyle name="Poznámka 2 3 2 3 8 2" xfId="23534"/>
    <cellStyle name="Poznámka 2 3 2 3 9" xfId="18167"/>
    <cellStyle name="Poznámka 2 3 2 3 9 2" xfId="23991"/>
    <cellStyle name="Poznámka 2 3 2 4" xfId="13388"/>
    <cellStyle name="Poznámka 2 3 2 4 2" xfId="15025"/>
    <cellStyle name="Poznámka 2 3 2 4 2 2" xfId="20850"/>
    <cellStyle name="Poznámka 2 3 2 4 3" xfId="19326"/>
    <cellStyle name="Poznámka 2 3 2 5" xfId="13573"/>
    <cellStyle name="Poznámka 2 3 2 5 2" xfId="15210"/>
    <cellStyle name="Poznámka 2 3 2 5 2 2" xfId="21035"/>
    <cellStyle name="Poznámka 2 3 2 5 3" xfId="19511"/>
    <cellStyle name="Poznámka 2 3 2 6" xfId="13411"/>
    <cellStyle name="Poznámka 2 3 2 6 2" xfId="15048"/>
    <cellStyle name="Poznámka 2 3 2 6 2 2" xfId="20873"/>
    <cellStyle name="Poznámka 2 3 2 6 3" xfId="19349"/>
    <cellStyle name="Poznámka 2 3 2 7" xfId="14539"/>
    <cellStyle name="Poznámka 2 3 2 7 2" xfId="16132"/>
    <cellStyle name="Poznámka 2 3 2 7 2 2" xfId="21957"/>
    <cellStyle name="Poznámka 2 3 2 7 3" xfId="20435"/>
    <cellStyle name="Poznámka 2 3 2 8" xfId="16227"/>
    <cellStyle name="Poznámka 2 3 2 8 2" xfId="22051"/>
    <cellStyle name="Poznámka 2 3 2 9" xfId="16369"/>
    <cellStyle name="Poznámka 2 3 2 9 2" xfId="22193"/>
    <cellStyle name="Poznámka 2 3 3" xfId="13075"/>
    <cellStyle name="Poznámka 2 3 3 10" xfId="18625"/>
    <cellStyle name="Poznámka 2 3 3 10 2" xfId="24449"/>
    <cellStyle name="Poznámka 2 3 3 11" xfId="19017"/>
    <cellStyle name="Poznámka 2 3 3 2" xfId="13725"/>
    <cellStyle name="Poznámka 2 3 3 2 2" xfId="15360"/>
    <cellStyle name="Poznámka 2 3 3 2 2 2" xfId="21185"/>
    <cellStyle name="Poznámka 2 3 3 2 3" xfId="19661"/>
    <cellStyle name="Poznámka 2 3 3 3" xfId="14019"/>
    <cellStyle name="Poznámka 2 3 3 3 2" xfId="15613"/>
    <cellStyle name="Poznámka 2 3 3 3 2 2" xfId="21438"/>
    <cellStyle name="Poznámka 2 3 3 3 3" xfId="19916"/>
    <cellStyle name="Poznámka 2 3 3 4" xfId="14272"/>
    <cellStyle name="Poznámka 2 3 3 4 2" xfId="15866"/>
    <cellStyle name="Poznámka 2 3 3 4 2 2" xfId="21691"/>
    <cellStyle name="Poznámka 2 3 3 4 3" xfId="20169"/>
    <cellStyle name="Poznámka 2 3 3 5" xfId="14720"/>
    <cellStyle name="Poznámka 2 3 3 5 2" xfId="20548"/>
    <cellStyle name="Poznámka 2 3 3 6" xfId="16698"/>
    <cellStyle name="Poznámka 2 3 3 6 2" xfId="22522"/>
    <cellStyle name="Poznámka 2 3 3 7" xfId="17211"/>
    <cellStyle name="Poznámka 2 3 3 7 2" xfId="23035"/>
    <cellStyle name="Poznámka 2 3 3 8" xfId="17711"/>
    <cellStyle name="Poznámka 2 3 3 8 2" xfId="23535"/>
    <cellStyle name="Poznámka 2 3 3 9" xfId="18168"/>
    <cellStyle name="Poznámka 2 3 3 9 2" xfId="23992"/>
    <cellStyle name="Poznámka 2 3 4" xfId="13340"/>
    <cellStyle name="Poznámka 2 3 4 2" xfId="14977"/>
    <cellStyle name="Poznámka 2 3 4 2 2" xfId="20802"/>
    <cellStyle name="Poznámka 2 3 4 3" xfId="19278"/>
    <cellStyle name="Poznámka 2 3 5" xfId="13621"/>
    <cellStyle name="Poznámka 2 3 5 2" xfId="15258"/>
    <cellStyle name="Poznámka 2 3 5 2 2" xfId="21083"/>
    <cellStyle name="Poznámka 2 3 5 3" xfId="19559"/>
    <cellStyle name="Poznámka 2 3 6" xfId="16226"/>
    <cellStyle name="Poznámka 2 3 6 2" xfId="22050"/>
    <cellStyle name="Poznámka 2 3 7" xfId="16370"/>
    <cellStyle name="Poznámka 2 3 7 2" xfId="22194"/>
    <cellStyle name="Poznámka 2 3 8" xfId="17467"/>
    <cellStyle name="Poznámka 2 3 8 2" xfId="23291"/>
    <cellStyle name="Poznámka 2 4" xfId="213"/>
    <cellStyle name="Poznámka 2 4 2" xfId="266"/>
    <cellStyle name="Poznámka 2 4 2 10" xfId="17464"/>
    <cellStyle name="Poznámka 2 4 2 10 2" xfId="23288"/>
    <cellStyle name="Poznámka 2 4 2 11" xfId="18906"/>
    <cellStyle name="Poznámka 2 4 2 2" xfId="13218"/>
    <cellStyle name="Poznámka 2 4 2 2 2" xfId="13867"/>
    <cellStyle name="Poznámka 2 4 2 2 2 10" xfId="19803"/>
    <cellStyle name="Poznámka 2 4 2 2 2 2" xfId="15502"/>
    <cellStyle name="Poznámka 2 4 2 2 2 2 2" xfId="16807"/>
    <cellStyle name="Poznámka 2 4 2 2 2 2 2 2" xfId="17320"/>
    <cellStyle name="Poznámka 2 4 2 2 2 2 2 2 2" xfId="23144"/>
    <cellStyle name="Poznámka 2 4 2 2 2 2 2 3" xfId="17820"/>
    <cellStyle name="Poznámka 2 4 2 2 2 2 2 3 2" xfId="23644"/>
    <cellStyle name="Poznámka 2 4 2 2 2 2 2 4" xfId="18277"/>
    <cellStyle name="Poznámka 2 4 2 2 2 2 2 4 2" xfId="24101"/>
    <cellStyle name="Poznámka 2 4 2 2 2 2 2 5" xfId="18734"/>
    <cellStyle name="Poznámka 2 4 2 2 2 2 2 5 2" xfId="24558"/>
    <cellStyle name="Poznámka 2 4 2 2 2 2 2 6" xfId="22631"/>
    <cellStyle name="Poznámka 2 4 2 2 2 2 3" xfId="16911"/>
    <cellStyle name="Poznámka 2 4 2 2 2 2 3 2" xfId="17424"/>
    <cellStyle name="Poznámka 2 4 2 2 2 2 3 2 2" xfId="23248"/>
    <cellStyle name="Poznámka 2 4 2 2 2 2 3 3" xfId="17924"/>
    <cellStyle name="Poznámka 2 4 2 2 2 2 3 3 2" xfId="23748"/>
    <cellStyle name="Poznámka 2 4 2 2 2 2 3 4" xfId="18381"/>
    <cellStyle name="Poznámka 2 4 2 2 2 2 3 4 2" xfId="24205"/>
    <cellStyle name="Poznámka 2 4 2 2 2 2 3 5" xfId="18838"/>
    <cellStyle name="Poznámka 2 4 2 2 2 2 3 5 2" xfId="24662"/>
    <cellStyle name="Poznámka 2 4 2 2 2 2 3 6" xfId="22735"/>
    <cellStyle name="Poznámka 2 4 2 2 2 2 4" xfId="16559"/>
    <cellStyle name="Poznámka 2 4 2 2 2 2 4 2" xfId="22383"/>
    <cellStyle name="Poznámka 2 4 2 2 2 2 5" xfId="17072"/>
    <cellStyle name="Poznámka 2 4 2 2 2 2 5 2" xfId="22896"/>
    <cellStyle name="Poznámka 2 4 2 2 2 2 6" xfId="17572"/>
    <cellStyle name="Poznámka 2 4 2 2 2 2 6 2" xfId="23396"/>
    <cellStyle name="Poznámka 2 4 2 2 2 2 7" xfId="18029"/>
    <cellStyle name="Poznámka 2 4 2 2 2 2 7 2" xfId="23853"/>
    <cellStyle name="Poznámka 2 4 2 2 2 2 8" xfId="18486"/>
    <cellStyle name="Poznámka 2 4 2 2 2 2 8 2" xfId="24310"/>
    <cellStyle name="Poznámka 2 4 2 2 2 2 9" xfId="21327"/>
    <cellStyle name="Poznámka 2 4 2 2 2 3" xfId="16759"/>
    <cellStyle name="Poznámka 2 4 2 2 2 3 2" xfId="17272"/>
    <cellStyle name="Poznámka 2 4 2 2 2 3 2 2" xfId="23096"/>
    <cellStyle name="Poznámka 2 4 2 2 2 3 3" xfId="17772"/>
    <cellStyle name="Poznámka 2 4 2 2 2 3 3 2" xfId="23596"/>
    <cellStyle name="Poznámka 2 4 2 2 2 3 4" xfId="18229"/>
    <cellStyle name="Poznámka 2 4 2 2 2 3 4 2" xfId="24053"/>
    <cellStyle name="Poznámka 2 4 2 2 2 3 5" xfId="18686"/>
    <cellStyle name="Poznámka 2 4 2 2 2 3 5 2" xfId="24510"/>
    <cellStyle name="Poznámka 2 4 2 2 2 3 6" xfId="22583"/>
    <cellStyle name="Poznámka 2 4 2 2 2 4" xfId="16863"/>
    <cellStyle name="Poznámka 2 4 2 2 2 4 2" xfId="17376"/>
    <cellStyle name="Poznámka 2 4 2 2 2 4 2 2" xfId="23200"/>
    <cellStyle name="Poznámka 2 4 2 2 2 4 3" xfId="17876"/>
    <cellStyle name="Poznámka 2 4 2 2 2 4 3 2" xfId="23700"/>
    <cellStyle name="Poznámka 2 4 2 2 2 4 4" xfId="18333"/>
    <cellStyle name="Poznámka 2 4 2 2 2 4 4 2" xfId="24157"/>
    <cellStyle name="Poznámka 2 4 2 2 2 4 5" xfId="18790"/>
    <cellStyle name="Poznámka 2 4 2 2 2 4 5 2" xfId="24614"/>
    <cellStyle name="Poznámka 2 4 2 2 2 4 6" xfId="22687"/>
    <cellStyle name="Poznámka 2 4 2 2 2 5" xfId="16511"/>
    <cellStyle name="Poznámka 2 4 2 2 2 5 2" xfId="22335"/>
    <cellStyle name="Poznámka 2 4 2 2 2 6" xfId="17024"/>
    <cellStyle name="Poznámka 2 4 2 2 2 6 2" xfId="22848"/>
    <cellStyle name="Poznámka 2 4 2 2 2 7" xfId="17524"/>
    <cellStyle name="Poznámka 2 4 2 2 2 7 2" xfId="23348"/>
    <cellStyle name="Poznámka 2 4 2 2 2 8" xfId="17981"/>
    <cellStyle name="Poznámka 2 4 2 2 2 8 2" xfId="23805"/>
    <cellStyle name="Poznámka 2 4 2 2 2 9" xfId="18438"/>
    <cellStyle name="Poznámka 2 4 2 2 2 9 2" xfId="24262"/>
    <cellStyle name="Poznámka 2 4 2 2 3" xfId="14161"/>
    <cellStyle name="Poznámka 2 4 2 2 3 2" xfId="15755"/>
    <cellStyle name="Poznámka 2 4 2 2 3 2 2" xfId="21580"/>
    <cellStyle name="Poznámka 2 4 2 2 3 3" xfId="16726"/>
    <cellStyle name="Poznámka 2 4 2 2 3 3 2" xfId="22550"/>
    <cellStyle name="Poznámka 2 4 2 2 3 4" xfId="17239"/>
    <cellStyle name="Poznámka 2 4 2 2 3 4 2" xfId="23063"/>
    <cellStyle name="Poznámka 2 4 2 2 3 5" xfId="17739"/>
    <cellStyle name="Poznámka 2 4 2 2 3 5 2" xfId="23563"/>
    <cellStyle name="Poznámka 2 4 2 2 3 6" xfId="18196"/>
    <cellStyle name="Poznámka 2 4 2 2 3 6 2" xfId="24020"/>
    <cellStyle name="Poznámka 2 4 2 2 3 7" xfId="18653"/>
    <cellStyle name="Poznámka 2 4 2 2 3 7 2" xfId="24477"/>
    <cellStyle name="Poznámka 2 4 2 2 3 8" xfId="20058"/>
    <cellStyle name="Poznámka 2 4 2 2 4" xfId="14414"/>
    <cellStyle name="Poznámka 2 4 2 2 4 2" xfId="16008"/>
    <cellStyle name="Poznámka 2 4 2 2 4 2 2" xfId="21833"/>
    <cellStyle name="Poznámka 2 4 2 2 4 3" xfId="20311"/>
    <cellStyle name="Poznámka 2 4 2 2 5" xfId="14862"/>
    <cellStyle name="Poznámka 2 4 2 2 5 2" xfId="20690"/>
    <cellStyle name="Poznámka 2 4 2 2 6" xfId="16453"/>
    <cellStyle name="Poznámka 2 4 2 2 6 2" xfId="22277"/>
    <cellStyle name="Poznámka 2 4 2 2 7" xfId="16966"/>
    <cellStyle name="Poznámka 2 4 2 2 7 2" xfId="22790"/>
    <cellStyle name="Poznámka 2 4 2 2 8" xfId="19159"/>
    <cellStyle name="Poznámka 2 4 2 3" xfId="13108"/>
    <cellStyle name="Poznámka 2 4 2 3 10" xfId="18622"/>
    <cellStyle name="Poznámka 2 4 2 3 10 2" xfId="24446"/>
    <cellStyle name="Poznámka 2 4 2 3 11" xfId="19050"/>
    <cellStyle name="Poznámka 2 4 2 3 2" xfId="13758"/>
    <cellStyle name="Poznámka 2 4 2 3 2 2" xfId="15393"/>
    <cellStyle name="Poznámka 2 4 2 3 2 2 2" xfId="21218"/>
    <cellStyle name="Poznámka 2 4 2 3 2 3" xfId="19694"/>
    <cellStyle name="Poznámka 2 4 2 3 3" xfId="14052"/>
    <cellStyle name="Poznámka 2 4 2 3 3 2" xfId="15646"/>
    <cellStyle name="Poznámka 2 4 2 3 3 2 2" xfId="21471"/>
    <cellStyle name="Poznámka 2 4 2 3 3 3" xfId="19949"/>
    <cellStyle name="Poznámka 2 4 2 3 4" xfId="14305"/>
    <cellStyle name="Poznámka 2 4 2 3 4 2" xfId="15899"/>
    <cellStyle name="Poznámka 2 4 2 3 4 2 2" xfId="21724"/>
    <cellStyle name="Poznámka 2 4 2 3 4 3" xfId="20202"/>
    <cellStyle name="Poznámka 2 4 2 3 5" xfId="14753"/>
    <cellStyle name="Poznámka 2 4 2 3 5 2" xfId="20581"/>
    <cellStyle name="Poznámka 2 4 2 3 6" xfId="16695"/>
    <cellStyle name="Poznámka 2 4 2 3 6 2" xfId="22519"/>
    <cellStyle name="Poznámka 2 4 2 3 7" xfId="17208"/>
    <cellStyle name="Poznámka 2 4 2 3 7 2" xfId="23032"/>
    <cellStyle name="Poznámka 2 4 2 3 8" xfId="17708"/>
    <cellStyle name="Poznámka 2 4 2 3 8 2" xfId="23532"/>
    <cellStyle name="Poznámka 2 4 2 3 9" xfId="18165"/>
    <cellStyle name="Poznámka 2 4 2 3 9 2" xfId="23989"/>
    <cellStyle name="Poznámka 2 4 2 4" xfId="13373"/>
    <cellStyle name="Poznámka 2 4 2 4 2" xfId="15010"/>
    <cellStyle name="Poznámka 2 4 2 4 2 2" xfId="20835"/>
    <cellStyle name="Poznámka 2 4 2 4 3" xfId="19311"/>
    <cellStyle name="Poznámka 2 4 2 5" xfId="13588"/>
    <cellStyle name="Poznámka 2 4 2 5 2" xfId="15225"/>
    <cellStyle name="Poznámka 2 4 2 5 2 2" xfId="21050"/>
    <cellStyle name="Poznámka 2 4 2 5 3" xfId="19526"/>
    <cellStyle name="Poznámka 2 4 2 6" xfId="13661"/>
    <cellStyle name="Poznámka 2 4 2 6 2" xfId="15296"/>
    <cellStyle name="Poznámka 2 4 2 6 2 2" xfId="21121"/>
    <cellStyle name="Poznámka 2 4 2 6 3" xfId="19597"/>
    <cellStyle name="Poznámka 2 4 2 7" xfId="14524"/>
    <cellStyle name="Poznámka 2 4 2 7 2" xfId="16117"/>
    <cellStyle name="Poznámka 2 4 2 7 2 2" xfId="21942"/>
    <cellStyle name="Poznámka 2 4 2 7 3" xfId="20420"/>
    <cellStyle name="Poznámka 2 4 2 8" xfId="16229"/>
    <cellStyle name="Poznámka 2 4 2 8 2" xfId="22053"/>
    <cellStyle name="Poznámka 2 4 2 9" xfId="16367"/>
    <cellStyle name="Poznámka 2 4 2 9 2" xfId="22191"/>
    <cellStyle name="Poznámka 2 4 3" xfId="13060"/>
    <cellStyle name="Poznámka 2 4 3 10" xfId="18623"/>
    <cellStyle name="Poznámka 2 4 3 10 2" xfId="24447"/>
    <cellStyle name="Poznámka 2 4 3 11" xfId="19002"/>
    <cellStyle name="Poznámka 2 4 3 2" xfId="13710"/>
    <cellStyle name="Poznámka 2 4 3 2 2" xfId="15345"/>
    <cellStyle name="Poznámka 2 4 3 2 2 2" xfId="21170"/>
    <cellStyle name="Poznámka 2 4 3 2 3" xfId="19646"/>
    <cellStyle name="Poznámka 2 4 3 3" xfId="14004"/>
    <cellStyle name="Poznámka 2 4 3 3 2" xfId="15598"/>
    <cellStyle name="Poznámka 2 4 3 3 2 2" xfId="21423"/>
    <cellStyle name="Poznámka 2 4 3 3 3" xfId="19901"/>
    <cellStyle name="Poznámka 2 4 3 4" xfId="14257"/>
    <cellStyle name="Poznámka 2 4 3 4 2" xfId="15851"/>
    <cellStyle name="Poznámka 2 4 3 4 2 2" xfId="21676"/>
    <cellStyle name="Poznámka 2 4 3 4 3" xfId="20154"/>
    <cellStyle name="Poznámka 2 4 3 5" xfId="14705"/>
    <cellStyle name="Poznámka 2 4 3 5 2" xfId="20533"/>
    <cellStyle name="Poznámka 2 4 3 6" xfId="16696"/>
    <cellStyle name="Poznámka 2 4 3 6 2" xfId="22520"/>
    <cellStyle name="Poznámka 2 4 3 7" xfId="17209"/>
    <cellStyle name="Poznámka 2 4 3 7 2" xfId="23033"/>
    <cellStyle name="Poznámka 2 4 3 8" xfId="17709"/>
    <cellStyle name="Poznámka 2 4 3 8 2" xfId="23533"/>
    <cellStyle name="Poznámka 2 4 3 9" xfId="18166"/>
    <cellStyle name="Poznámka 2 4 3 9 2" xfId="23990"/>
    <cellStyle name="Poznámka 2 4 4" xfId="13325"/>
    <cellStyle name="Poznámka 2 4 4 2" xfId="14962"/>
    <cellStyle name="Poznámka 2 4 4 2 2" xfId="20787"/>
    <cellStyle name="Poznámka 2 4 4 3" xfId="19263"/>
    <cellStyle name="Poznámka 2 4 5" xfId="13636"/>
    <cellStyle name="Poznámka 2 4 5 2" xfId="15273"/>
    <cellStyle name="Poznámka 2 4 5 2 2" xfId="21098"/>
    <cellStyle name="Poznámka 2 4 5 3" xfId="19574"/>
    <cellStyle name="Poznámka 2 4 6" xfId="16228"/>
    <cellStyle name="Poznámka 2 4 6 2" xfId="22052"/>
    <cellStyle name="Poznámka 2 4 7" xfId="16368"/>
    <cellStyle name="Poznámka 2 4 7 2" xfId="22192"/>
    <cellStyle name="Poznámka 2 4 8" xfId="17465"/>
    <cellStyle name="Poznámka 2 4 8 2" xfId="23289"/>
    <cellStyle name="Poznámka 2 5" xfId="254"/>
    <cellStyle name="Poznámka 2 5 10" xfId="17463"/>
    <cellStyle name="Poznámka 2 5 10 2" xfId="23287"/>
    <cellStyle name="Poznámka 2 5 11" xfId="18894"/>
    <cellStyle name="Poznámka 2 5 2" xfId="13206"/>
    <cellStyle name="Poznámka 2 5 2 2" xfId="13855"/>
    <cellStyle name="Poznámka 2 5 2 2 10" xfId="19791"/>
    <cellStyle name="Poznámka 2 5 2 2 2" xfId="15490"/>
    <cellStyle name="Poznámka 2 5 2 2 2 2" xfId="16795"/>
    <cellStyle name="Poznámka 2 5 2 2 2 2 2" xfId="17308"/>
    <cellStyle name="Poznámka 2 5 2 2 2 2 2 2" xfId="23132"/>
    <cellStyle name="Poznámka 2 5 2 2 2 2 3" xfId="17808"/>
    <cellStyle name="Poznámka 2 5 2 2 2 2 3 2" xfId="23632"/>
    <cellStyle name="Poznámka 2 5 2 2 2 2 4" xfId="18265"/>
    <cellStyle name="Poznámka 2 5 2 2 2 2 4 2" xfId="24089"/>
    <cellStyle name="Poznámka 2 5 2 2 2 2 5" xfId="18722"/>
    <cellStyle name="Poznámka 2 5 2 2 2 2 5 2" xfId="24546"/>
    <cellStyle name="Poznámka 2 5 2 2 2 2 6" xfId="22619"/>
    <cellStyle name="Poznámka 2 5 2 2 2 3" xfId="16899"/>
    <cellStyle name="Poznámka 2 5 2 2 2 3 2" xfId="17412"/>
    <cellStyle name="Poznámka 2 5 2 2 2 3 2 2" xfId="23236"/>
    <cellStyle name="Poznámka 2 5 2 2 2 3 3" xfId="17912"/>
    <cellStyle name="Poznámka 2 5 2 2 2 3 3 2" xfId="23736"/>
    <cellStyle name="Poznámka 2 5 2 2 2 3 4" xfId="18369"/>
    <cellStyle name="Poznámka 2 5 2 2 2 3 4 2" xfId="24193"/>
    <cellStyle name="Poznámka 2 5 2 2 2 3 5" xfId="18826"/>
    <cellStyle name="Poznámka 2 5 2 2 2 3 5 2" xfId="24650"/>
    <cellStyle name="Poznámka 2 5 2 2 2 3 6" xfId="22723"/>
    <cellStyle name="Poznámka 2 5 2 2 2 4" xfId="16547"/>
    <cellStyle name="Poznámka 2 5 2 2 2 4 2" xfId="22371"/>
    <cellStyle name="Poznámka 2 5 2 2 2 5" xfId="17060"/>
    <cellStyle name="Poznámka 2 5 2 2 2 5 2" xfId="22884"/>
    <cellStyle name="Poznámka 2 5 2 2 2 6" xfId="17560"/>
    <cellStyle name="Poznámka 2 5 2 2 2 6 2" xfId="23384"/>
    <cellStyle name="Poznámka 2 5 2 2 2 7" xfId="18017"/>
    <cellStyle name="Poznámka 2 5 2 2 2 7 2" xfId="23841"/>
    <cellStyle name="Poznámka 2 5 2 2 2 8" xfId="18474"/>
    <cellStyle name="Poznámka 2 5 2 2 2 8 2" xfId="24298"/>
    <cellStyle name="Poznámka 2 5 2 2 2 9" xfId="21315"/>
    <cellStyle name="Poznámka 2 5 2 2 3" xfId="16747"/>
    <cellStyle name="Poznámka 2 5 2 2 3 2" xfId="17260"/>
    <cellStyle name="Poznámka 2 5 2 2 3 2 2" xfId="23084"/>
    <cellStyle name="Poznámka 2 5 2 2 3 3" xfId="17760"/>
    <cellStyle name="Poznámka 2 5 2 2 3 3 2" xfId="23584"/>
    <cellStyle name="Poznámka 2 5 2 2 3 4" xfId="18217"/>
    <cellStyle name="Poznámka 2 5 2 2 3 4 2" xfId="24041"/>
    <cellStyle name="Poznámka 2 5 2 2 3 5" xfId="18674"/>
    <cellStyle name="Poznámka 2 5 2 2 3 5 2" xfId="24498"/>
    <cellStyle name="Poznámka 2 5 2 2 3 6" xfId="22571"/>
    <cellStyle name="Poznámka 2 5 2 2 4" xfId="16851"/>
    <cellStyle name="Poznámka 2 5 2 2 4 2" xfId="17364"/>
    <cellStyle name="Poznámka 2 5 2 2 4 2 2" xfId="23188"/>
    <cellStyle name="Poznámka 2 5 2 2 4 3" xfId="17864"/>
    <cellStyle name="Poznámka 2 5 2 2 4 3 2" xfId="23688"/>
    <cellStyle name="Poznámka 2 5 2 2 4 4" xfId="18321"/>
    <cellStyle name="Poznámka 2 5 2 2 4 4 2" xfId="24145"/>
    <cellStyle name="Poznámka 2 5 2 2 4 5" xfId="18778"/>
    <cellStyle name="Poznámka 2 5 2 2 4 5 2" xfId="24602"/>
    <cellStyle name="Poznámka 2 5 2 2 4 6" xfId="22675"/>
    <cellStyle name="Poznámka 2 5 2 2 5" xfId="16499"/>
    <cellStyle name="Poznámka 2 5 2 2 5 2" xfId="22323"/>
    <cellStyle name="Poznámka 2 5 2 2 6" xfId="17012"/>
    <cellStyle name="Poznámka 2 5 2 2 6 2" xfId="22836"/>
    <cellStyle name="Poznámka 2 5 2 2 7" xfId="17512"/>
    <cellStyle name="Poznámka 2 5 2 2 7 2" xfId="23336"/>
    <cellStyle name="Poznámka 2 5 2 2 8" xfId="17969"/>
    <cellStyle name="Poznámka 2 5 2 2 8 2" xfId="23793"/>
    <cellStyle name="Poznámka 2 5 2 2 9" xfId="18426"/>
    <cellStyle name="Poznámka 2 5 2 2 9 2" xfId="24250"/>
    <cellStyle name="Poznámka 2 5 2 3" xfId="14149"/>
    <cellStyle name="Poznámka 2 5 2 3 2" xfId="15743"/>
    <cellStyle name="Poznámka 2 5 2 3 2 2" xfId="21568"/>
    <cellStyle name="Poznámka 2 5 2 3 3" xfId="16627"/>
    <cellStyle name="Poznámka 2 5 2 3 3 2" xfId="22451"/>
    <cellStyle name="Poznámka 2 5 2 3 4" xfId="17140"/>
    <cellStyle name="Poznámka 2 5 2 3 4 2" xfId="22964"/>
    <cellStyle name="Poznámka 2 5 2 3 5" xfId="17640"/>
    <cellStyle name="Poznámka 2 5 2 3 5 2" xfId="23464"/>
    <cellStyle name="Poznámka 2 5 2 3 6" xfId="18097"/>
    <cellStyle name="Poznámka 2 5 2 3 6 2" xfId="23921"/>
    <cellStyle name="Poznámka 2 5 2 3 7" xfId="18554"/>
    <cellStyle name="Poznámka 2 5 2 3 7 2" xfId="24378"/>
    <cellStyle name="Poznámka 2 5 2 3 8" xfId="20046"/>
    <cellStyle name="Poznámka 2 5 2 4" xfId="14402"/>
    <cellStyle name="Poznámka 2 5 2 4 2" xfId="15996"/>
    <cellStyle name="Poznámka 2 5 2 4 2 2" xfId="21821"/>
    <cellStyle name="Poznámka 2 5 2 4 3" xfId="20299"/>
    <cellStyle name="Poznámka 2 5 2 5" xfId="14850"/>
    <cellStyle name="Poznámka 2 5 2 5 2" xfId="20678"/>
    <cellStyle name="Poznámka 2 5 2 6" xfId="16441"/>
    <cellStyle name="Poznámka 2 5 2 6 2" xfId="22265"/>
    <cellStyle name="Poznámka 2 5 2 7" xfId="16954"/>
    <cellStyle name="Poznámka 2 5 2 7 2" xfId="22778"/>
    <cellStyle name="Poznámka 2 5 2 8" xfId="19147"/>
    <cellStyle name="Poznámka 2 5 3" xfId="13096"/>
    <cellStyle name="Poznámka 2 5 3 10" xfId="18621"/>
    <cellStyle name="Poznámka 2 5 3 10 2" xfId="24445"/>
    <cellStyle name="Poznámka 2 5 3 11" xfId="19038"/>
    <cellStyle name="Poznámka 2 5 3 2" xfId="13746"/>
    <cellStyle name="Poznámka 2 5 3 2 2" xfId="15381"/>
    <cellStyle name="Poznámka 2 5 3 2 2 2" xfId="21206"/>
    <cellStyle name="Poznámka 2 5 3 2 3" xfId="19682"/>
    <cellStyle name="Poznámka 2 5 3 3" xfId="14040"/>
    <cellStyle name="Poznámka 2 5 3 3 2" xfId="15634"/>
    <cellStyle name="Poznámka 2 5 3 3 2 2" xfId="21459"/>
    <cellStyle name="Poznámka 2 5 3 3 3" xfId="19937"/>
    <cellStyle name="Poznámka 2 5 3 4" xfId="14293"/>
    <cellStyle name="Poznámka 2 5 3 4 2" xfId="15887"/>
    <cellStyle name="Poznámka 2 5 3 4 2 2" xfId="21712"/>
    <cellStyle name="Poznámka 2 5 3 4 3" xfId="20190"/>
    <cellStyle name="Poznámka 2 5 3 5" xfId="14741"/>
    <cellStyle name="Poznámka 2 5 3 5 2" xfId="20569"/>
    <cellStyle name="Poznámka 2 5 3 6" xfId="16694"/>
    <cellStyle name="Poznámka 2 5 3 6 2" xfId="22518"/>
    <cellStyle name="Poznámka 2 5 3 7" xfId="17207"/>
    <cellStyle name="Poznámka 2 5 3 7 2" xfId="23031"/>
    <cellStyle name="Poznámka 2 5 3 8" xfId="17707"/>
    <cellStyle name="Poznámka 2 5 3 8 2" xfId="23531"/>
    <cellStyle name="Poznámka 2 5 3 9" xfId="18164"/>
    <cellStyle name="Poznámka 2 5 3 9 2" xfId="23988"/>
    <cellStyle name="Poznámka 2 5 4" xfId="13361"/>
    <cellStyle name="Poznámka 2 5 4 2" xfId="14998"/>
    <cellStyle name="Poznámka 2 5 4 2 2" xfId="20823"/>
    <cellStyle name="Poznámka 2 5 4 3" xfId="19299"/>
    <cellStyle name="Poznámka 2 5 5" xfId="13600"/>
    <cellStyle name="Poznámka 2 5 5 2" xfId="15237"/>
    <cellStyle name="Poznámka 2 5 5 2 2" xfId="21062"/>
    <cellStyle name="Poznámka 2 5 5 3" xfId="19538"/>
    <cellStyle name="Poznámka 2 5 6" xfId="13405"/>
    <cellStyle name="Poznámka 2 5 6 2" xfId="15042"/>
    <cellStyle name="Poznámka 2 5 6 2 2" xfId="20867"/>
    <cellStyle name="Poznámka 2 5 6 3" xfId="19343"/>
    <cellStyle name="Poznámka 2 5 7" xfId="14512"/>
    <cellStyle name="Poznámka 2 5 7 2" xfId="16105"/>
    <cellStyle name="Poznámka 2 5 7 2 2" xfId="21930"/>
    <cellStyle name="Poznámka 2 5 7 3" xfId="20408"/>
    <cellStyle name="Poznámka 2 5 8" xfId="16230"/>
    <cellStyle name="Poznámka 2 5 8 2" xfId="22054"/>
    <cellStyle name="Poznámka 2 5 9" xfId="16366"/>
    <cellStyle name="Poznámka 2 5 9 2" xfId="22190"/>
    <cellStyle name="Poznámka 2 6" xfId="13188"/>
    <cellStyle name="Poznámka 2 6 10" xfId="18630"/>
    <cellStyle name="Poznámka 2 6 10 2" xfId="24454"/>
    <cellStyle name="Poznámka 2 6 11" xfId="19129"/>
    <cellStyle name="Poznámka 2 6 2" xfId="13837"/>
    <cellStyle name="Poznámka 2 6 2 2" xfId="15472"/>
    <cellStyle name="Poznámka 2 6 2 2 2" xfId="21297"/>
    <cellStyle name="Poznámka 2 6 2 3" xfId="19773"/>
    <cellStyle name="Poznámka 2 6 3" xfId="14131"/>
    <cellStyle name="Poznámka 2 6 3 2" xfId="15725"/>
    <cellStyle name="Poznámka 2 6 3 2 2" xfId="21550"/>
    <cellStyle name="Poznámka 2 6 3 3" xfId="20028"/>
    <cellStyle name="Poznámka 2 6 4" xfId="14384"/>
    <cellStyle name="Poznámka 2 6 4 2" xfId="15978"/>
    <cellStyle name="Poznámka 2 6 4 2 2" xfId="21803"/>
    <cellStyle name="Poznámka 2 6 4 3" xfId="20281"/>
    <cellStyle name="Poznámka 2 6 5" xfId="14832"/>
    <cellStyle name="Poznámka 2 6 5 2" xfId="20660"/>
    <cellStyle name="Poznámka 2 6 6" xfId="16703"/>
    <cellStyle name="Poznámka 2 6 6 2" xfId="22527"/>
    <cellStyle name="Poznámka 2 6 7" xfId="17216"/>
    <cellStyle name="Poznámka 2 6 7 2" xfId="23040"/>
    <cellStyle name="Poznámka 2 6 8" xfId="17716"/>
    <cellStyle name="Poznámka 2 6 8 2" xfId="23540"/>
    <cellStyle name="Poznámka 2 6 9" xfId="18173"/>
    <cellStyle name="Poznámka 2 6 9 2" xfId="23997"/>
    <cellStyle name="Poznámka 2 7" xfId="13048"/>
    <cellStyle name="Poznámka 2 7 2" xfId="13698"/>
    <cellStyle name="Poznámka 2 7 2 2" xfId="15333"/>
    <cellStyle name="Poznámka 2 7 2 2 2" xfId="21158"/>
    <cellStyle name="Poznámka 2 7 2 3" xfId="19634"/>
    <cellStyle name="Poznámka 2 7 3" xfId="13992"/>
    <cellStyle name="Poznámka 2 7 3 2" xfId="15586"/>
    <cellStyle name="Poznámka 2 7 3 2 2" xfId="21411"/>
    <cellStyle name="Poznámka 2 7 3 3" xfId="19889"/>
    <cellStyle name="Poznámka 2 7 4" xfId="14245"/>
    <cellStyle name="Poznámka 2 7 4 2" xfId="15839"/>
    <cellStyle name="Poznámka 2 7 4 2 2" xfId="21664"/>
    <cellStyle name="Poznámka 2 7 4 3" xfId="20142"/>
    <cellStyle name="Poznámka 2 7 5" xfId="14693"/>
    <cellStyle name="Poznámka 2 7 5 2" xfId="20521"/>
    <cellStyle name="Poznámka 2 7 6" xfId="18990"/>
    <cellStyle name="Poznámka 2 8" xfId="13313"/>
    <cellStyle name="Poznámka 2 8 2" xfId="14950"/>
    <cellStyle name="Poznámka 2 8 2 2" xfId="20775"/>
    <cellStyle name="Poznámka 2 8 3" xfId="19251"/>
    <cellStyle name="Poznámka 2 9" xfId="13648"/>
    <cellStyle name="Poznámka 2 9 2" xfId="15285"/>
    <cellStyle name="Poznámka 2 9 2 2" xfId="21110"/>
    <cellStyle name="Poznámka 2 9 3" xfId="19586"/>
    <cellStyle name="Poznámka 3" xfId="217"/>
    <cellStyle name="Poznámka 3 2" xfId="270"/>
    <cellStyle name="Poznámka 3 2 10" xfId="17461"/>
    <cellStyle name="Poznámka 3 2 10 2" xfId="23285"/>
    <cellStyle name="Poznámka 3 2 11" xfId="18910"/>
    <cellStyle name="Poznámka 3 2 2" xfId="13222"/>
    <cellStyle name="Poznámka 3 2 2 2" xfId="13871"/>
    <cellStyle name="Poznámka 3 2 2 2 10" xfId="19807"/>
    <cellStyle name="Poznámka 3 2 2 2 2" xfId="15506"/>
    <cellStyle name="Poznámka 3 2 2 2 2 2" xfId="16811"/>
    <cellStyle name="Poznámka 3 2 2 2 2 2 2" xfId="17324"/>
    <cellStyle name="Poznámka 3 2 2 2 2 2 2 2" xfId="23148"/>
    <cellStyle name="Poznámka 3 2 2 2 2 2 3" xfId="17824"/>
    <cellStyle name="Poznámka 3 2 2 2 2 2 3 2" xfId="23648"/>
    <cellStyle name="Poznámka 3 2 2 2 2 2 4" xfId="18281"/>
    <cellStyle name="Poznámka 3 2 2 2 2 2 4 2" xfId="24105"/>
    <cellStyle name="Poznámka 3 2 2 2 2 2 5" xfId="18738"/>
    <cellStyle name="Poznámka 3 2 2 2 2 2 5 2" xfId="24562"/>
    <cellStyle name="Poznámka 3 2 2 2 2 2 6" xfId="22635"/>
    <cellStyle name="Poznámka 3 2 2 2 2 3" xfId="16915"/>
    <cellStyle name="Poznámka 3 2 2 2 2 3 2" xfId="17428"/>
    <cellStyle name="Poznámka 3 2 2 2 2 3 2 2" xfId="23252"/>
    <cellStyle name="Poznámka 3 2 2 2 2 3 3" xfId="17928"/>
    <cellStyle name="Poznámka 3 2 2 2 2 3 3 2" xfId="23752"/>
    <cellStyle name="Poznámka 3 2 2 2 2 3 4" xfId="18385"/>
    <cellStyle name="Poznámka 3 2 2 2 2 3 4 2" xfId="24209"/>
    <cellStyle name="Poznámka 3 2 2 2 2 3 5" xfId="18842"/>
    <cellStyle name="Poznámka 3 2 2 2 2 3 5 2" xfId="24666"/>
    <cellStyle name="Poznámka 3 2 2 2 2 3 6" xfId="22739"/>
    <cellStyle name="Poznámka 3 2 2 2 2 4" xfId="16563"/>
    <cellStyle name="Poznámka 3 2 2 2 2 4 2" xfId="22387"/>
    <cellStyle name="Poznámka 3 2 2 2 2 5" xfId="17076"/>
    <cellStyle name="Poznámka 3 2 2 2 2 5 2" xfId="22900"/>
    <cellStyle name="Poznámka 3 2 2 2 2 6" xfId="17576"/>
    <cellStyle name="Poznámka 3 2 2 2 2 6 2" xfId="23400"/>
    <cellStyle name="Poznámka 3 2 2 2 2 7" xfId="18033"/>
    <cellStyle name="Poznámka 3 2 2 2 2 7 2" xfId="23857"/>
    <cellStyle name="Poznámka 3 2 2 2 2 8" xfId="18490"/>
    <cellStyle name="Poznámka 3 2 2 2 2 8 2" xfId="24314"/>
    <cellStyle name="Poznámka 3 2 2 2 2 9" xfId="21331"/>
    <cellStyle name="Poznámka 3 2 2 2 3" xfId="16763"/>
    <cellStyle name="Poznámka 3 2 2 2 3 2" xfId="17276"/>
    <cellStyle name="Poznámka 3 2 2 2 3 2 2" xfId="23100"/>
    <cellStyle name="Poznámka 3 2 2 2 3 3" xfId="17776"/>
    <cellStyle name="Poznámka 3 2 2 2 3 3 2" xfId="23600"/>
    <cellStyle name="Poznámka 3 2 2 2 3 4" xfId="18233"/>
    <cellStyle name="Poznámka 3 2 2 2 3 4 2" xfId="24057"/>
    <cellStyle name="Poznámka 3 2 2 2 3 5" xfId="18690"/>
    <cellStyle name="Poznámka 3 2 2 2 3 5 2" xfId="24514"/>
    <cellStyle name="Poznámka 3 2 2 2 3 6" xfId="22587"/>
    <cellStyle name="Poznámka 3 2 2 2 4" xfId="16867"/>
    <cellStyle name="Poznámka 3 2 2 2 4 2" xfId="17380"/>
    <cellStyle name="Poznámka 3 2 2 2 4 2 2" xfId="23204"/>
    <cellStyle name="Poznámka 3 2 2 2 4 3" xfId="17880"/>
    <cellStyle name="Poznámka 3 2 2 2 4 3 2" xfId="23704"/>
    <cellStyle name="Poznámka 3 2 2 2 4 4" xfId="18337"/>
    <cellStyle name="Poznámka 3 2 2 2 4 4 2" xfId="24161"/>
    <cellStyle name="Poznámka 3 2 2 2 4 5" xfId="18794"/>
    <cellStyle name="Poznámka 3 2 2 2 4 5 2" xfId="24618"/>
    <cellStyle name="Poznámka 3 2 2 2 4 6" xfId="22691"/>
    <cellStyle name="Poznámka 3 2 2 2 5" xfId="16515"/>
    <cellStyle name="Poznámka 3 2 2 2 5 2" xfId="22339"/>
    <cellStyle name="Poznámka 3 2 2 2 6" xfId="17028"/>
    <cellStyle name="Poznámka 3 2 2 2 6 2" xfId="22852"/>
    <cellStyle name="Poznámka 3 2 2 2 7" xfId="17528"/>
    <cellStyle name="Poznámka 3 2 2 2 7 2" xfId="23352"/>
    <cellStyle name="Poznámka 3 2 2 2 8" xfId="17985"/>
    <cellStyle name="Poznámka 3 2 2 2 8 2" xfId="23809"/>
    <cellStyle name="Poznámka 3 2 2 2 9" xfId="18442"/>
    <cellStyle name="Poznámka 3 2 2 2 9 2" xfId="24266"/>
    <cellStyle name="Poznámka 3 2 2 3" xfId="14165"/>
    <cellStyle name="Poznámka 3 2 2 3 2" xfId="15759"/>
    <cellStyle name="Poznámka 3 2 2 3 2 2" xfId="21584"/>
    <cellStyle name="Poznámka 3 2 2 3 3" xfId="16617"/>
    <cellStyle name="Poznámka 3 2 2 3 3 2" xfId="22441"/>
    <cellStyle name="Poznámka 3 2 2 3 4" xfId="17130"/>
    <cellStyle name="Poznámka 3 2 2 3 4 2" xfId="22954"/>
    <cellStyle name="Poznámka 3 2 2 3 5" xfId="17630"/>
    <cellStyle name="Poznámka 3 2 2 3 5 2" xfId="23454"/>
    <cellStyle name="Poznámka 3 2 2 3 6" xfId="18087"/>
    <cellStyle name="Poznámka 3 2 2 3 6 2" xfId="23911"/>
    <cellStyle name="Poznámka 3 2 2 3 7" xfId="18544"/>
    <cellStyle name="Poznámka 3 2 2 3 7 2" xfId="24368"/>
    <cellStyle name="Poznámka 3 2 2 3 8" xfId="20062"/>
    <cellStyle name="Poznámka 3 2 2 4" xfId="14418"/>
    <cellStyle name="Poznámka 3 2 2 4 2" xfId="16012"/>
    <cellStyle name="Poznámka 3 2 2 4 2 2" xfId="21837"/>
    <cellStyle name="Poznámka 3 2 2 4 3" xfId="20315"/>
    <cellStyle name="Poznámka 3 2 2 5" xfId="14866"/>
    <cellStyle name="Poznámka 3 2 2 5 2" xfId="20694"/>
    <cellStyle name="Poznámka 3 2 2 6" xfId="16457"/>
    <cellStyle name="Poznámka 3 2 2 6 2" xfId="22281"/>
    <cellStyle name="Poznámka 3 2 2 7" xfId="16970"/>
    <cellStyle name="Poznámka 3 2 2 7 2" xfId="22794"/>
    <cellStyle name="Poznámka 3 2 2 8" xfId="19163"/>
    <cellStyle name="Poznámka 3 2 3" xfId="13112"/>
    <cellStyle name="Poznámka 3 2 3 10" xfId="18619"/>
    <cellStyle name="Poznámka 3 2 3 10 2" xfId="24443"/>
    <cellStyle name="Poznámka 3 2 3 11" xfId="19054"/>
    <cellStyle name="Poznámka 3 2 3 2" xfId="13762"/>
    <cellStyle name="Poznámka 3 2 3 2 2" xfId="15397"/>
    <cellStyle name="Poznámka 3 2 3 2 2 2" xfId="21222"/>
    <cellStyle name="Poznámka 3 2 3 2 3" xfId="19698"/>
    <cellStyle name="Poznámka 3 2 3 3" xfId="14056"/>
    <cellStyle name="Poznámka 3 2 3 3 2" xfId="15650"/>
    <cellStyle name="Poznámka 3 2 3 3 2 2" xfId="21475"/>
    <cellStyle name="Poznámka 3 2 3 3 3" xfId="19953"/>
    <cellStyle name="Poznámka 3 2 3 4" xfId="14309"/>
    <cellStyle name="Poznámka 3 2 3 4 2" xfId="15903"/>
    <cellStyle name="Poznámka 3 2 3 4 2 2" xfId="21728"/>
    <cellStyle name="Poznámka 3 2 3 4 3" xfId="20206"/>
    <cellStyle name="Poznámka 3 2 3 5" xfId="14757"/>
    <cellStyle name="Poznámka 3 2 3 5 2" xfId="20585"/>
    <cellStyle name="Poznámka 3 2 3 6" xfId="16692"/>
    <cellStyle name="Poznámka 3 2 3 6 2" xfId="22516"/>
    <cellStyle name="Poznámka 3 2 3 7" xfId="17205"/>
    <cellStyle name="Poznámka 3 2 3 7 2" xfId="23029"/>
    <cellStyle name="Poznámka 3 2 3 8" xfId="17705"/>
    <cellStyle name="Poznámka 3 2 3 8 2" xfId="23529"/>
    <cellStyle name="Poznámka 3 2 3 9" xfId="18162"/>
    <cellStyle name="Poznámka 3 2 3 9 2" xfId="23986"/>
    <cellStyle name="Poznámka 3 2 4" xfId="13377"/>
    <cellStyle name="Poznámka 3 2 4 2" xfId="15014"/>
    <cellStyle name="Poznámka 3 2 4 2 2" xfId="20839"/>
    <cellStyle name="Poznámka 3 2 4 3" xfId="19315"/>
    <cellStyle name="Poznámka 3 2 5" xfId="13584"/>
    <cellStyle name="Poznámka 3 2 5 2" xfId="15221"/>
    <cellStyle name="Poznámka 3 2 5 2 2" xfId="21046"/>
    <cellStyle name="Poznámka 3 2 5 3" xfId="19522"/>
    <cellStyle name="Poznámka 3 2 6" xfId="13662"/>
    <cellStyle name="Poznámka 3 2 6 2" xfId="15297"/>
    <cellStyle name="Poznámka 3 2 6 2 2" xfId="21122"/>
    <cellStyle name="Poznámka 3 2 6 3" xfId="19598"/>
    <cellStyle name="Poznámka 3 2 7" xfId="14528"/>
    <cellStyle name="Poznámka 3 2 7 2" xfId="16121"/>
    <cellStyle name="Poznámka 3 2 7 2 2" xfId="21946"/>
    <cellStyle name="Poznámka 3 2 7 3" xfId="20424"/>
    <cellStyle name="Poznámka 3 2 8" xfId="16232"/>
    <cellStyle name="Poznámka 3 2 8 2" xfId="22056"/>
    <cellStyle name="Poznámka 3 2 9" xfId="16364"/>
    <cellStyle name="Poznámka 3 2 9 2" xfId="22188"/>
    <cellStyle name="Poznámka 3 3" xfId="13064"/>
    <cellStyle name="Poznámka 3 3 10" xfId="18620"/>
    <cellStyle name="Poznámka 3 3 10 2" xfId="24444"/>
    <cellStyle name="Poznámka 3 3 11" xfId="19006"/>
    <cellStyle name="Poznámka 3 3 2" xfId="13714"/>
    <cellStyle name="Poznámka 3 3 2 2" xfId="15349"/>
    <cellStyle name="Poznámka 3 3 2 2 2" xfId="21174"/>
    <cellStyle name="Poznámka 3 3 2 3" xfId="19650"/>
    <cellStyle name="Poznámka 3 3 3" xfId="14008"/>
    <cellStyle name="Poznámka 3 3 3 2" xfId="15602"/>
    <cellStyle name="Poznámka 3 3 3 2 2" xfId="21427"/>
    <cellStyle name="Poznámka 3 3 3 3" xfId="19905"/>
    <cellStyle name="Poznámka 3 3 4" xfId="14261"/>
    <cellStyle name="Poznámka 3 3 4 2" xfId="15855"/>
    <cellStyle name="Poznámka 3 3 4 2 2" xfId="21680"/>
    <cellStyle name="Poznámka 3 3 4 3" xfId="20158"/>
    <cellStyle name="Poznámka 3 3 5" xfId="14709"/>
    <cellStyle name="Poznámka 3 3 5 2" xfId="20537"/>
    <cellStyle name="Poznámka 3 3 6" xfId="16693"/>
    <cellStyle name="Poznámka 3 3 6 2" xfId="22517"/>
    <cellStyle name="Poznámka 3 3 7" xfId="17206"/>
    <cellStyle name="Poznámka 3 3 7 2" xfId="23030"/>
    <cellStyle name="Poznámka 3 3 8" xfId="17706"/>
    <cellStyle name="Poznámka 3 3 8 2" xfId="23530"/>
    <cellStyle name="Poznámka 3 3 9" xfId="18163"/>
    <cellStyle name="Poznámka 3 3 9 2" xfId="23987"/>
    <cellStyle name="Poznámka 3 4" xfId="13329"/>
    <cellStyle name="Poznámka 3 4 2" xfId="14966"/>
    <cellStyle name="Poznámka 3 4 2 2" xfId="20791"/>
    <cellStyle name="Poznámka 3 4 3" xfId="19267"/>
    <cellStyle name="Poznámka 3 5" xfId="13632"/>
    <cellStyle name="Poznámka 3 5 2" xfId="15269"/>
    <cellStyle name="Poznámka 3 5 2 2" xfId="21094"/>
    <cellStyle name="Poznámka 3 5 3" xfId="19570"/>
    <cellStyle name="Poznámka 3 6" xfId="16231"/>
    <cellStyle name="Poznámka 3 6 2" xfId="22055"/>
    <cellStyle name="Poznámka 3 7" xfId="16365"/>
    <cellStyle name="Poznámka 3 7 2" xfId="22189"/>
    <cellStyle name="Poznámka 3 8" xfId="17462"/>
    <cellStyle name="Poznámka 3 8 2" xfId="23286"/>
    <cellStyle name="Poznámka 4" xfId="222"/>
    <cellStyle name="Poznámka 4 2" xfId="275"/>
    <cellStyle name="Poznámka 4 2 10" xfId="17459"/>
    <cellStyle name="Poznámka 4 2 10 2" xfId="23283"/>
    <cellStyle name="Poznámka 4 2 11" xfId="18915"/>
    <cellStyle name="Poznámka 4 2 2" xfId="13227"/>
    <cellStyle name="Poznámka 4 2 2 2" xfId="13876"/>
    <cellStyle name="Poznámka 4 2 2 2 10" xfId="19812"/>
    <cellStyle name="Poznámka 4 2 2 2 2" xfId="15511"/>
    <cellStyle name="Poznámka 4 2 2 2 2 2" xfId="16816"/>
    <cellStyle name="Poznámka 4 2 2 2 2 2 2" xfId="17329"/>
    <cellStyle name="Poznámka 4 2 2 2 2 2 2 2" xfId="23153"/>
    <cellStyle name="Poznámka 4 2 2 2 2 2 3" xfId="17829"/>
    <cellStyle name="Poznámka 4 2 2 2 2 2 3 2" xfId="23653"/>
    <cellStyle name="Poznámka 4 2 2 2 2 2 4" xfId="18286"/>
    <cellStyle name="Poznámka 4 2 2 2 2 2 4 2" xfId="24110"/>
    <cellStyle name="Poznámka 4 2 2 2 2 2 5" xfId="18743"/>
    <cellStyle name="Poznámka 4 2 2 2 2 2 5 2" xfId="24567"/>
    <cellStyle name="Poznámka 4 2 2 2 2 2 6" xfId="22640"/>
    <cellStyle name="Poznámka 4 2 2 2 2 3" xfId="16920"/>
    <cellStyle name="Poznámka 4 2 2 2 2 3 2" xfId="17433"/>
    <cellStyle name="Poznámka 4 2 2 2 2 3 2 2" xfId="23257"/>
    <cellStyle name="Poznámka 4 2 2 2 2 3 3" xfId="17933"/>
    <cellStyle name="Poznámka 4 2 2 2 2 3 3 2" xfId="23757"/>
    <cellStyle name="Poznámka 4 2 2 2 2 3 4" xfId="18390"/>
    <cellStyle name="Poznámka 4 2 2 2 2 3 4 2" xfId="24214"/>
    <cellStyle name="Poznámka 4 2 2 2 2 3 5" xfId="18847"/>
    <cellStyle name="Poznámka 4 2 2 2 2 3 5 2" xfId="24671"/>
    <cellStyle name="Poznámka 4 2 2 2 2 3 6" xfId="22744"/>
    <cellStyle name="Poznámka 4 2 2 2 2 4" xfId="16568"/>
    <cellStyle name="Poznámka 4 2 2 2 2 4 2" xfId="22392"/>
    <cellStyle name="Poznámka 4 2 2 2 2 5" xfId="17081"/>
    <cellStyle name="Poznámka 4 2 2 2 2 5 2" xfId="22905"/>
    <cellStyle name="Poznámka 4 2 2 2 2 6" xfId="17581"/>
    <cellStyle name="Poznámka 4 2 2 2 2 6 2" xfId="23405"/>
    <cellStyle name="Poznámka 4 2 2 2 2 7" xfId="18038"/>
    <cellStyle name="Poznámka 4 2 2 2 2 7 2" xfId="23862"/>
    <cellStyle name="Poznámka 4 2 2 2 2 8" xfId="18495"/>
    <cellStyle name="Poznámka 4 2 2 2 2 8 2" xfId="24319"/>
    <cellStyle name="Poznámka 4 2 2 2 2 9" xfId="21336"/>
    <cellStyle name="Poznámka 4 2 2 2 3" xfId="16768"/>
    <cellStyle name="Poznámka 4 2 2 2 3 2" xfId="17281"/>
    <cellStyle name="Poznámka 4 2 2 2 3 2 2" xfId="23105"/>
    <cellStyle name="Poznámka 4 2 2 2 3 3" xfId="17781"/>
    <cellStyle name="Poznámka 4 2 2 2 3 3 2" xfId="23605"/>
    <cellStyle name="Poznámka 4 2 2 2 3 4" xfId="18238"/>
    <cellStyle name="Poznámka 4 2 2 2 3 4 2" xfId="24062"/>
    <cellStyle name="Poznámka 4 2 2 2 3 5" xfId="18695"/>
    <cellStyle name="Poznámka 4 2 2 2 3 5 2" xfId="24519"/>
    <cellStyle name="Poznámka 4 2 2 2 3 6" xfId="22592"/>
    <cellStyle name="Poznámka 4 2 2 2 4" xfId="16872"/>
    <cellStyle name="Poznámka 4 2 2 2 4 2" xfId="17385"/>
    <cellStyle name="Poznámka 4 2 2 2 4 2 2" xfId="23209"/>
    <cellStyle name="Poznámka 4 2 2 2 4 3" xfId="17885"/>
    <cellStyle name="Poznámka 4 2 2 2 4 3 2" xfId="23709"/>
    <cellStyle name="Poznámka 4 2 2 2 4 4" xfId="18342"/>
    <cellStyle name="Poznámka 4 2 2 2 4 4 2" xfId="24166"/>
    <cellStyle name="Poznámka 4 2 2 2 4 5" xfId="18799"/>
    <cellStyle name="Poznámka 4 2 2 2 4 5 2" xfId="24623"/>
    <cellStyle name="Poznámka 4 2 2 2 4 6" xfId="22696"/>
    <cellStyle name="Poznámka 4 2 2 2 5" xfId="16520"/>
    <cellStyle name="Poznámka 4 2 2 2 5 2" xfId="22344"/>
    <cellStyle name="Poznámka 4 2 2 2 6" xfId="17033"/>
    <cellStyle name="Poznámka 4 2 2 2 6 2" xfId="22857"/>
    <cellStyle name="Poznámka 4 2 2 2 7" xfId="17533"/>
    <cellStyle name="Poznámka 4 2 2 2 7 2" xfId="23357"/>
    <cellStyle name="Poznámka 4 2 2 2 8" xfId="17990"/>
    <cellStyle name="Poznámka 4 2 2 2 8 2" xfId="23814"/>
    <cellStyle name="Poznámka 4 2 2 2 9" xfId="18447"/>
    <cellStyle name="Poznámka 4 2 2 2 9 2" xfId="24271"/>
    <cellStyle name="Poznámka 4 2 2 3" xfId="14170"/>
    <cellStyle name="Poznámka 4 2 2 3 2" xfId="15764"/>
    <cellStyle name="Poznámka 4 2 2 3 2 2" xfId="21589"/>
    <cellStyle name="Poznámka 4 2 2 3 3" xfId="16614"/>
    <cellStyle name="Poznámka 4 2 2 3 3 2" xfId="22438"/>
    <cellStyle name="Poznámka 4 2 2 3 4" xfId="17127"/>
    <cellStyle name="Poznámka 4 2 2 3 4 2" xfId="22951"/>
    <cellStyle name="Poznámka 4 2 2 3 5" xfId="17627"/>
    <cellStyle name="Poznámka 4 2 2 3 5 2" xfId="23451"/>
    <cellStyle name="Poznámka 4 2 2 3 6" xfId="18084"/>
    <cellStyle name="Poznámka 4 2 2 3 6 2" xfId="23908"/>
    <cellStyle name="Poznámka 4 2 2 3 7" xfId="18541"/>
    <cellStyle name="Poznámka 4 2 2 3 7 2" xfId="24365"/>
    <cellStyle name="Poznámka 4 2 2 3 8" xfId="20067"/>
    <cellStyle name="Poznámka 4 2 2 4" xfId="14423"/>
    <cellStyle name="Poznámka 4 2 2 4 2" xfId="16017"/>
    <cellStyle name="Poznámka 4 2 2 4 2 2" xfId="21842"/>
    <cellStyle name="Poznámka 4 2 2 4 3" xfId="20320"/>
    <cellStyle name="Poznámka 4 2 2 5" xfId="14871"/>
    <cellStyle name="Poznámka 4 2 2 5 2" xfId="20699"/>
    <cellStyle name="Poznámka 4 2 2 6" xfId="16462"/>
    <cellStyle name="Poznámka 4 2 2 6 2" xfId="22286"/>
    <cellStyle name="Poznámka 4 2 2 7" xfId="16975"/>
    <cellStyle name="Poznámka 4 2 2 7 2" xfId="22799"/>
    <cellStyle name="Poznámka 4 2 2 8" xfId="19168"/>
    <cellStyle name="Poznámka 4 2 3" xfId="13117"/>
    <cellStyle name="Poznámka 4 2 3 10" xfId="18617"/>
    <cellStyle name="Poznámka 4 2 3 10 2" xfId="24441"/>
    <cellStyle name="Poznámka 4 2 3 11" xfId="19059"/>
    <cellStyle name="Poznámka 4 2 3 2" xfId="13767"/>
    <cellStyle name="Poznámka 4 2 3 2 2" xfId="15402"/>
    <cellStyle name="Poznámka 4 2 3 2 2 2" xfId="21227"/>
    <cellStyle name="Poznámka 4 2 3 2 3" xfId="19703"/>
    <cellStyle name="Poznámka 4 2 3 3" xfId="14061"/>
    <cellStyle name="Poznámka 4 2 3 3 2" xfId="15655"/>
    <cellStyle name="Poznámka 4 2 3 3 2 2" xfId="21480"/>
    <cellStyle name="Poznámka 4 2 3 3 3" xfId="19958"/>
    <cellStyle name="Poznámka 4 2 3 4" xfId="14314"/>
    <cellStyle name="Poznámka 4 2 3 4 2" xfId="15908"/>
    <cellStyle name="Poznámka 4 2 3 4 2 2" xfId="21733"/>
    <cellStyle name="Poznámka 4 2 3 4 3" xfId="20211"/>
    <cellStyle name="Poznámka 4 2 3 5" xfId="14762"/>
    <cellStyle name="Poznámka 4 2 3 5 2" xfId="20590"/>
    <cellStyle name="Poznámka 4 2 3 6" xfId="16690"/>
    <cellStyle name="Poznámka 4 2 3 6 2" xfId="22514"/>
    <cellStyle name="Poznámka 4 2 3 7" xfId="17203"/>
    <cellStyle name="Poznámka 4 2 3 7 2" xfId="23027"/>
    <cellStyle name="Poznámka 4 2 3 8" xfId="17703"/>
    <cellStyle name="Poznámka 4 2 3 8 2" xfId="23527"/>
    <cellStyle name="Poznámka 4 2 3 9" xfId="18160"/>
    <cellStyle name="Poznámka 4 2 3 9 2" xfId="23984"/>
    <cellStyle name="Poznámka 4 2 4" xfId="13382"/>
    <cellStyle name="Poznámka 4 2 4 2" xfId="15019"/>
    <cellStyle name="Poznámka 4 2 4 2 2" xfId="20844"/>
    <cellStyle name="Poznámka 4 2 4 3" xfId="19320"/>
    <cellStyle name="Poznámka 4 2 5" xfId="13579"/>
    <cellStyle name="Poznámka 4 2 5 2" xfId="15216"/>
    <cellStyle name="Poznámka 4 2 5 2 2" xfId="21041"/>
    <cellStyle name="Poznámka 4 2 5 3" xfId="19517"/>
    <cellStyle name="Poznámka 4 2 6" xfId="13672"/>
    <cellStyle name="Poznámka 4 2 6 2" xfId="15307"/>
    <cellStyle name="Poznámka 4 2 6 2 2" xfId="21132"/>
    <cellStyle name="Poznámka 4 2 6 3" xfId="19608"/>
    <cellStyle name="Poznámka 4 2 7" xfId="14533"/>
    <cellStyle name="Poznámka 4 2 7 2" xfId="16126"/>
    <cellStyle name="Poznámka 4 2 7 2 2" xfId="21951"/>
    <cellStyle name="Poznámka 4 2 7 3" xfId="20429"/>
    <cellStyle name="Poznámka 4 2 8" xfId="16234"/>
    <cellStyle name="Poznámka 4 2 8 2" xfId="22058"/>
    <cellStyle name="Poznámka 4 2 9" xfId="16362"/>
    <cellStyle name="Poznámka 4 2 9 2" xfId="22186"/>
    <cellStyle name="Poznámka 4 3" xfId="13069"/>
    <cellStyle name="Poznámka 4 3 10" xfId="18618"/>
    <cellStyle name="Poznámka 4 3 10 2" xfId="24442"/>
    <cellStyle name="Poznámka 4 3 11" xfId="19011"/>
    <cellStyle name="Poznámka 4 3 2" xfId="13719"/>
    <cellStyle name="Poznámka 4 3 2 2" xfId="15354"/>
    <cellStyle name="Poznámka 4 3 2 2 2" xfId="21179"/>
    <cellStyle name="Poznámka 4 3 2 3" xfId="19655"/>
    <cellStyle name="Poznámka 4 3 3" xfId="14013"/>
    <cellStyle name="Poznámka 4 3 3 2" xfId="15607"/>
    <cellStyle name="Poznámka 4 3 3 2 2" xfId="21432"/>
    <cellStyle name="Poznámka 4 3 3 3" xfId="19910"/>
    <cellStyle name="Poznámka 4 3 4" xfId="14266"/>
    <cellStyle name="Poznámka 4 3 4 2" xfId="15860"/>
    <cellStyle name="Poznámka 4 3 4 2 2" xfId="21685"/>
    <cellStyle name="Poznámka 4 3 4 3" xfId="20163"/>
    <cellStyle name="Poznámka 4 3 5" xfId="14714"/>
    <cellStyle name="Poznámka 4 3 5 2" xfId="20542"/>
    <cellStyle name="Poznámka 4 3 6" xfId="16691"/>
    <cellStyle name="Poznámka 4 3 6 2" xfId="22515"/>
    <cellStyle name="Poznámka 4 3 7" xfId="17204"/>
    <cellStyle name="Poznámka 4 3 7 2" xfId="23028"/>
    <cellStyle name="Poznámka 4 3 8" xfId="17704"/>
    <cellStyle name="Poznámka 4 3 8 2" xfId="23528"/>
    <cellStyle name="Poznámka 4 3 9" xfId="18161"/>
    <cellStyle name="Poznámka 4 3 9 2" xfId="23985"/>
    <cellStyle name="Poznámka 4 4" xfId="13334"/>
    <cellStyle name="Poznámka 4 4 2" xfId="14971"/>
    <cellStyle name="Poznámka 4 4 2 2" xfId="20796"/>
    <cellStyle name="Poznámka 4 4 3" xfId="19272"/>
    <cellStyle name="Poznámka 4 5" xfId="13627"/>
    <cellStyle name="Poznámka 4 5 2" xfId="15264"/>
    <cellStyle name="Poznámka 4 5 2 2" xfId="21089"/>
    <cellStyle name="Poznámka 4 5 3" xfId="19565"/>
    <cellStyle name="Poznámka 4 6" xfId="16233"/>
    <cellStyle name="Poznámka 4 6 2" xfId="22057"/>
    <cellStyle name="Poznámka 4 7" xfId="16363"/>
    <cellStyle name="Poznámka 4 7 2" xfId="22187"/>
    <cellStyle name="Poznámka 4 8" xfId="17460"/>
    <cellStyle name="Poznámka 4 8 2" xfId="23284"/>
    <cellStyle name="Poznámka 5" xfId="246"/>
    <cellStyle name="Poznámka 5 10" xfId="17458"/>
    <cellStyle name="Poznámka 5 10 2" xfId="23282"/>
    <cellStyle name="Poznámka 5 11" xfId="18888"/>
    <cellStyle name="Poznámka 5 2" xfId="13200"/>
    <cellStyle name="Poznámka 5 2 2" xfId="13849"/>
    <cellStyle name="Poznámka 5 2 2 10" xfId="19785"/>
    <cellStyle name="Poznámka 5 2 2 2" xfId="15484"/>
    <cellStyle name="Poznámka 5 2 2 2 2" xfId="16789"/>
    <cellStyle name="Poznámka 5 2 2 2 2 2" xfId="17302"/>
    <cellStyle name="Poznámka 5 2 2 2 2 2 2" xfId="23126"/>
    <cellStyle name="Poznámka 5 2 2 2 2 3" xfId="17802"/>
    <cellStyle name="Poznámka 5 2 2 2 2 3 2" xfId="23626"/>
    <cellStyle name="Poznámka 5 2 2 2 2 4" xfId="18259"/>
    <cellStyle name="Poznámka 5 2 2 2 2 4 2" xfId="24083"/>
    <cellStyle name="Poznámka 5 2 2 2 2 5" xfId="18716"/>
    <cellStyle name="Poznámka 5 2 2 2 2 5 2" xfId="24540"/>
    <cellStyle name="Poznámka 5 2 2 2 2 6" xfId="22613"/>
    <cellStyle name="Poznámka 5 2 2 2 3" xfId="16893"/>
    <cellStyle name="Poznámka 5 2 2 2 3 2" xfId="17406"/>
    <cellStyle name="Poznámka 5 2 2 2 3 2 2" xfId="23230"/>
    <cellStyle name="Poznámka 5 2 2 2 3 3" xfId="17906"/>
    <cellStyle name="Poznámka 5 2 2 2 3 3 2" xfId="23730"/>
    <cellStyle name="Poznámka 5 2 2 2 3 4" xfId="18363"/>
    <cellStyle name="Poznámka 5 2 2 2 3 4 2" xfId="24187"/>
    <cellStyle name="Poznámka 5 2 2 2 3 5" xfId="18820"/>
    <cellStyle name="Poznámka 5 2 2 2 3 5 2" xfId="24644"/>
    <cellStyle name="Poznámka 5 2 2 2 3 6" xfId="22717"/>
    <cellStyle name="Poznámka 5 2 2 2 4" xfId="16541"/>
    <cellStyle name="Poznámka 5 2 2 2 4 2" xfId="22365"/>
    <cellStyle name="Poznámka 5 2 2 2 5" xfId="17054"/>
    <cellStyle name="Poznámka 5 2 2 2 5 2" xfId="22878"/>
    <cellStyle name="Poznámka 5 2 2 2 6" xfId="17554"/>
    <cellStyle name="Poznámka 5 2 2 2 6 2" xfId="23378"/>
    <cellStyle name="Poznámka 5 2 2 2 7" xfId="18011"/>
    <cellStyle name="Poznámka 5 2 2 2 7 2" xfId="23835"/>
    <cellStyle name="Poznámka 5 2 2 2 8" xfId="18468"/>
    <cellStyle name="Poznámka 5 2 2 2 8 2" xfId="24292"/>
    <cellStyle name="Poznámka 5 2 2 2 9" xfId="21309"/>
    <cellStyle name="Poznámka 5 2 2 3" xfId="16741"/>
    <cellStyle name="Poznámka 5 2 2 3 2" xfId="17254"/>
    <cellStyle name="Poznámka 5 2 2 3 2 2" xfId="23078"/>
    <cellStyle name="Poznámka 5 2 2 3 3" xfId="17754"/>
    <cellStyle name="Poznámka 5 2 2 3 3 2" xfId="23578"/>
    <cellStyle name="Poznámka 5 2 2 3 4" xfId="18211"/>
    <cellStyle name="Poznámka 5 2 2 3 4 2" xfId="24035"/>
    <cellStyle name="Poznámka 5 2 2 3 5" xfId="18668"/>
    <cellStyle name="Poznámka 5 2 2 3 5 2" xfId="24492"/>
    <cellStyle name="Poznámka 5 2 2 3 6" xfId="22565"/>
    <cellStyle name="Poznámka 5 2 2 4" xfId="16845"/>
    <cellStyle name="Poznámka 5 2 2 4 2" xfId="17358"/>
    <cellStyle name="Poznámka 5 2 2 4 2 2" xfId="23182"/>
    <cellStyle name="Poznámka 5 2 2 4 3" xfId="17858"/>
    <cellStyle name="Poznámka 5 2 2 4 3 2" xfId="23682"/>
    <cellStyle name="Poznámka 5 2 2 4 4" xfId="18315"/>
    <cellStyle name="Poznámka 5 2 2 4 4 2" xfId="24139"/>
    <cellStyle name="Poznámka 5 2 2 4 5" xfId="18772"/>
    <cellStyle name="Poznámka 5 2 2 4 5 2" xfId="24596"/>
    <cellStyle name="Poznámka 5 2 2 4 6" xfId="22669"/>
    <cellStyle name="Poznámka 5 2 2 5" xfId="16493"/>
    <cellStyle name="Poznámka 5 2 2 5 2" xfId="22317"/>
    <cellStyle name="Poznámka 5 2 2 6" xfId="17006"/>
    <cellStyle name="Poznámka 5 2 2 6 2" xfId="22830"/>
    <cellStyle name="Poznámka 5 2 2 7" xfId="17506"/>
    <cellStyle name="Poznámka 5 2 2 7 2" xfId="23330"/>
    <cellStyle name="Poznámka 5 2 2 8" xfId="17963"/>
    <cellStyle name="Poznámka 5 2 2 8 2" xfId="23787"/>
    <cellStyle name="Poznámka 5 2 2 9" xfId="18420"/>
    <cellStyle name="Poznámka 5 2 2 9 2" xfId="24244"/>
    <cellStyle name="Poznámka 5 2 3" xfId="14143"/>
    <cellStyle name="Poznámka 5 2 3 2" xfId="15737"/>
    <cellStyle name="Poznámka 5 2 3 2 2" xfId="21562"/>
    <cellStyle name="Poznámka 5 2 3 3" xfId="16633"/>
    <cellStyle name="Poznámka 5 2 3 3 2" xfId="22457"/>
    <cellStyle name="Poznámka 5 2 3 4" xfId="17146"/>
    <cellStyle name="Poznámka 5 2 3 4 2" xfId="22970"/>
    <cellStyle name="Poznámka 5 2 3 5" xfId="17646"/>
    <cellStyle name="Poznámka 5 2 3 5 2" xfId="23470"/>
    <cellStyle name="Poznámka 5 2 3 6" xfId="18103"/>
    <cellStyle name="Poznámka 5 2 3 6 2" xfId="23927"/>
    <cellStyle name="Poznámka 5 2 3 7" xfId="18560"/>
    <cellStyle name="Poznámka 5 2 3 7 2" xfId="24384"/>
    <cellStyle name="Poznámka 5 2 3 8" xfId="20040"/>
    <cellStyle name="Poznámka 5 2 4" xfId="14396"/>
    <cellStyle name="Poznámka 5 2 4 2" xfId="15990"/>
    <cellStyle name="Poznámka 5 2 4 2 2" xfId="21815"/>
    <cellStyle name="Poznámka 5 2 4 3" xfId="20293"/>
    <cellStyle name="Poznámka 5 2 5" xfId="14844"/>
    <cellStyle name="Poznámka 5 2 5 2" xfId="20672"/>
    <cellStyle name="Poznámka 5 2 6" xfId="16435"/>
    <cellStyle name="Poznámka 5 2 6 2" xfId="22259"/>
    <cellStyle name="Poznámka 5 2 7" xfId="16948"/>
    <cellStyle name="Poznámka 5 2 7 2" xfId="22772"/>
    <cellStyle name="Poznámka 5 2 8" xfId="19141"/>
    <cellStyle name="Poznámka 5 3" xfId="13090"/>
    <cellStyle name="Poznámka 5 3 10" xfId="18616"/>
    <cellStyle name="Poznámka 5 3 10 2" xfId="24440"/>
    <cellStyle name="Poznámka 5 3 11" xfId="19032"/>
    <cellStyle name="Poznámka 5 3 2" xfId="13740"/>
    <cellStyle name="Poznámka 5 3 2 2" xfId="15375"/>
    <cellStyle name="Poznámka 5 3 2 2 2" xfId="21200"/>
    <cellStyle name="Poznámka 5 3 2 3" xfId="19676"/>
    <cellStyle name="Poznámka 5 3 3" xfId="14034"/>
    <cellStyle name="Poznámka 5 3 3 2" xfId="15628"/>
    <cellStyle name="Poznámka 5 3 3 2 2" xfId="21453"/>
    <cellStyle name="Poznámka 5 3 3 3" xfId="19931"/>
    <cellStyle name="Poznámka 5 3 4" xfId="14287"/>
    <cellStyle name="Poznámka 5 3 4 2" xfId="15881"/>
    <cellStyle name="Poznámka 5 3 4 2 2" xfId="21706"/>
    <cellStyle name="Poznámka 5 3 4 3" xfId="20184"/>
    <cellStyle name="Poznámka 5 3 5" xfId="14735"/>
    <cellStyle name="Poznámka 5 3 5 2" xfId="20563"/>
    <cellStyle name="Poznámka 5 3 6" xfId="16689"/>
    <cellStyle name="Poznámka 5 3 6 2" xfId="22513"/>
    <cellStyle name="Poznámka 5 3 7" xfId="17202"/>
    <cellStyle name="Poznámka 5 3 7 2" xfId="23026"/>
    <cellStyle name="Poznámka 5 3 8" xfId="17702"/>
    <cellStyle name="Poznámka 5 3 8 2" xfId="23526"/>
    <cellStyle name="Poznámka 5 3 9" xfId="18159"/>
    <cellStyle name="Poznámka 5 3 9 2" xfId="23983"/>
    <cellStyle name="Poznámka 5 4" xfId="13355"/>
    <cellStyle name="Poznámka 5 4 2" xfId="14992"/>
    <cellStyle name="Poznámka 5 4 2 2" xfId="20817"/>
    <cellStyle name="Poznámka 5 4 3" xfId="19293"/>
    <cellStyle name="Poznámka 5 5" xfId="13606"/>
    <cellStyle name="Poznámka 5 5 2" xfId="15243"/>
    <cellStyle name="Poznámka 5 5 2 2" xfId="21068"/>
    <cellStyle name="Poznámka 5 5 3" xfId="19544"/>
    <cellStyle name="Poznámka 5 6" xfId="13657"/>
    <cellStyle name="Poznámka 5 6 2" xfId="15292"/>
    <cellStyle name="Poznámka 5 6 2 2" xfId="21117"/>
    <cellStyle name="Poznámka 5 6 3" xfId="19593"/>
    <cellStyle name="Poznámka 5 7" xfId="14506"/>
    <cellStyle name="Poznámka 5 7 2" xfId="16099"/>
    <cellStyle name="Poznámka 5 7 2 2" xfId="21924"/>
    <cellStyle name="Poznámka 5 7 3" xfId="20402"/>
    <cellStyle name="Poznámka 5 8" xfId="16235"/>
    <cellStyle name="Poznámka 5 8 2" xfId="22059"/>
    <cellStyle name="Poznámka 5 9" xfId="16361"/>
    <cellStyle name="Poznámka 5 9 2" xfId="22185"/>
    <cellStyle name="Poznámka 6" xfId="13040"/>
    <cellStyle name="Poznámka 6 10" xfId="18631"/>
    <cellStyle name="Poznámka 6 10 2" xfId="24455"/>
    <cellStyle name="Poznámka 6 11" xfId="18984"/>
    <cellStyle name="Poznámka 6 2" xfId="13692"/>
    <cellStyle name="Poznámka 6 2 2" xfId="15327"/>
    <cellStyle name="Poznámka 6 2 2 2" xfId="21152"/>
    <cellStyle name="Poznámka 6 2 3" xfId="19628"/>
    <cellStyle name="Poznámka 6 3" xfId="13986"/>
    <cellStyle name="Poznámka 6 3 2" xfId="15580"/>
    <cellStyle name="Poznámka 6 3 2 2" xfId="21405"/>
    <cellStyle name="Poznámka 6 3 3" xfId="19883"/>
    <cellStyle name="Poznámka 6 4" xfId="14239"/>
    <cellStyle name="Poznámka 6 4 2" xfId="15833"/>
    <cellStyle name="Poznámka 6 4 2 2" xfId="21658"/>
    <cellStyle name="Poznámka 6 4 3" xfId="20136"/>
    <cellStyle name="Poznámka 6 5" xfId="14687"/>
    <cellStyle name="Poznámka 6 5 2" xfId="20515"/>
    <cellStyle name="Poznámka 6 6" xfId="16704"/>
    <cellStyle name="Poznámka 6 6 2" xfId="22528"/>
    <cellStyle name="Poznámka 6 7" xfId="17217"/>
    <cellStyle name="Poznámka 6 7 2" xfId="23041"/>
    <cellStyle name="Poznámka 6 8" xfId="17717"/>
    <cellStyle name="Poznámka 6 8 2" xfId="23541"/>
    <cellStyle name="Poznámka 6 9" xfId="18174"/>
    <cellStyle name="Poznámka 6 9 2" xfId="23998"/>
    <cellStyle name="Poznámka 7" xfId="13305"/>
    <cellStyle name="Poznámka 7 2" xfId="14943"/>
    <cellStyle name="Poznámka 7 2 2" xfId="20768"/>
    <cellStyle name="Poznámka 7 3" xfId="19244"/>
    <cellStyle name="Poznámka 8" xfId="13654"/>
    <cellStyle name="Poznámka 8 2" xfId="15290"/>
    <cellStyle name="Poznámka 8 2 2" xfId="21115"/>
    <cellStyle name="Poznámka 8 3" xfId="19591"/>
    <cellStyle name="Poznámka 9" xfId="16220"/>
    <cellStyle name="Poznámka 9 2" xfId="22044"/>
    <cellStyle name="Propojená buňka" xfId="34"/>
    <cellStyle name="S0" xfId="13958"/>
    <cellStyle name="S10" xfId="13968"/>
    <cellStyle name="S11" xfId="13969"/>
    <cellStyle name="S12" xfId="13970"/>
    <cellStyle name="S13" xfId="13960"/>
    <cellStyle name="S2" xfId="13961"/>
    <cellStyle name="S3" xfId="13959"/>
    <cellStyle name="S4" xfId="13962"/>
    <cellStyle name="S5" xfId="13963"/>
    <cellStyle name="S6" xfId="13964"/>
    <cellStyle name="S7" xfId="13965"/>
    <cellStyle name="S8" xfId="13966"/>
    <cellStyle name="S9" xfId="13967"/>
    <cellStyle name="SAPBEXstdItem" xfId="157"/>
    <cellStyle name="SAPBEXstdItem 10" xfId="14492"/>
    <cellStyle name="SAPBEXstdItem 10 2" xfId="16085"/>
    <cellStyle name="SAPBEXstdItem 10 2 2" xfId="21910"/>
    <cellStyle name="SAPBEXstdItem 10 3" xfId="20388"/>
    <cellStyle name="SAPBEXstdItem 11" xfId="16236"/>
    <cellStyle name="SAPBEXstdItem 11 2" xfId="22060"/>
    <cellStyle name="SAPBEXstdItem 12" xfId="16359"/>
    <cellStyle name="SAPBEXstdItem 12 2" xfId="22183"/>
    <cellStyle name="SAPBEXstdItem 13" xfId="17457"/>
    <cellStyle name="SAPBEXstdItem 13 2" xfId="23281"/>
    <cellStyle name="SAPBEXstdItem 14" xfId="18872"/>
    <cellStyle name="SAPBEXstdItem 2" xfId="197"/>
    <cellStyle name="SAPBEXstdItem 2 10" xfId="14498"/>
    <cellStyle name="SAPBEXstdItem 2 10 2" xfId="16091"/>
    <cellStyle name="SAPBEXstdItem 2 10 2 2" xfId="21916"/>
    <cellStyle name="SAPBEXstdItem 2 10 3" xfId="20394"/>
    <cellStyle name="SAPBEXstdItem 2 11" xfId="16237"/>
    <cellStyle name="SAPBEXstdItem 2 11 2" xfId="22061"/>
    <cellStyle name="SAPBEXstdItem 2 12" xfId="16358"/>
    <cellStyle name="SAPBEXstdItem 2 12 2" xfId="22182"/>
    <cellStyle name="SAPBEXstdItem 2 13" xfId="17456"/>
    <cellStyle name="SAPBEXstdItem 2 13 2" xfId="23280"/>
    <cellStyle name="SAPBEXstdItem 2 14" xfId="18879"/>
    <cellStyle name="SAPBEXstdItem 2 2" xfId="208"/>
    <cellStyle name="SAPBEXstdItem 2 2 10" xfId="16357"/>
    <cellStyle name="SAPBEXstdItem 2 2 10 2" xfId="22181"/>
    <cellStyle name="SAPBEXstdItem 2 2 11" xfId="17455"/>
    <cellStyle name="SAPBEXstdItem 2 2 11 2" xfId="23279"/>
    <cellStyle name="SAPBEXstdItem 2 2 12" xfId="18881"/>
    <cellStyle name="SAPBEXstdItem 2 2 2" xfId="243"/>
    <cellStyle name="SAPBEXstdItem 2 2 2 10" xfId="17454"/>
    <cellStyle name="SAPBEXstdItem 2 2 2 10 2" xfId="23278"/>
    <cellStyle name="SAPBEXstdItem 2 2 2 11" xfId="18886"/>
    <cellStyle name="SAPBEXstdItem 2 2 2 2" xfId="294"/>
    <cellStyle name="SAPBEXstdItem 2 2 2 2 10" xfId="16946"/>
    <cellStyle name="SAPBEXstdItem 2 2 2 2 10 2" xfId="22770"/>
    <cellStyle name="SAPBEXstdItem 2 2 2 2 11" xfId="18934"/>
    <cellStyle name="SAPBEXstdItem 2 2 2 2 2" xfId="13246"/>
    <cellStyle name="SAPBEXstdItem 2 2 2 2 2 2" xfId="13895"/>
    <cellStyle name="SAPBEXstdItem 2 2 2 2 2 2 10" xfId="19831"/>
    <cellStyle name="SAPBEXstdItem 2 2 2 2 2 2 2" xfId="15530"/>
    <cellStyle name="SAPBEXstdItem 2 2 2 2 2 2 2 2" xfId="16835"/>
    <cellStyle name="SAPBEXstdItem 2 2 2 2 2 2 2 2 2" xfId="17348"/>
    <cellStyle name="SAPBEXstdItem 2 2 2 2 2 2 2 2 2 2" xfId="23172"/>
    <cellStyle name="SAPBEXstdItem 2 2 2 2 2 2 2 2 3" xfId="17848"/>
    <cellStyle name="SAPBEXstdItem 2 2 2 2 2 2 2 2 3 2" xfId="23672"/>
    <cellStyle name="SAPBEXstdItem 2 2 2 2 2 2 2 2 4" xfId="18305"/>
    <cellStyle name="SAPBEXstdItem 2 2 2 2 2 2 2 2 4 2" xfId="24129"/>
    <cellStyle name="SAPBEXstdItem 2 2 2 2 2 2 2 2 5" xfId="18762"/>
    <cellStyle name="SAPBEXstdItem 2 2 2 2 2 2 2 2 5 2" xfId="24586"/>
    <cellStyle name="SAPBEXstdItem 2 2 2 2 2 2 2 2 6" xfId="22659"/>
    <cellStyle name="SAPBEXstdItem 2 2 2 2 2 2 2 3" xfId="16939"/>
    <cellStyle name="SAPBEXstdItem 2 2 2 2 2 2 2 3 2" xfId="17452"/>
    <cellStyle name="SAPBEXstdItem 2 2 2 2 2 2 2 3 2 2" xfId="23276"/>
    <cellStyle name="SAPBEXstdItem 2 2 2 2 2 2 2 3 3" xfId="17952"/>
    <cellStyle name="SAPBEXstdItem 2 2 2 2 2 2 2 3 3 2" xfId="23776"/>
    <cellStyle name="SAPBEXstdItem 2 2 2 2 2 2 2 3 4" xfId="18409"/>
    <cellStyle name="SAPBEXstdItem 2 2 2 2 2 2 2 3 4 2" xfId="24233"/>
    <cellStyle name="SAPBEXstdItem 2 2 2 2 2 2 2 3 5" xfId="18866"/>
    <cellStyle name="SAPBEXstdItem 2 2 2 2 2 2 2 3 5 2" xfId="24690"/>
    <cellStyle name="SAPBEXstdItem 2 2 2 2 2 2 2 3 6" xfId="22763"/>
    <cellStyle name="SAPBEXstdItem 2 2 2 2 2 2 2 4" xfId="16587"/>
    <cellStyle name="SAPBEXstdItem 2 2 2 2 2 2 2 4 2" xfId="22411"/>
    <cellStyle name="SAPBEXstdItem 2 2 2 2 2 2 2 5" xfId="17100"/>
    <cellStyle name="SAPBEXstdItem 2 2 2 2 2 2 2 5 2" xfId="22924"/>
    <cellStyle name="SAPBEXstdItem 2 2 2 2 2 2 2 6" xfId="17600"/>
    <cellStyle name="SAPBEXstdItem 2 2 2 2 2 2 2 6 2" xfId="23424"/>
    <cellStyle name="SAPBEXstdItem 2 2 2 2 2 2 2 7" xfId="18057"/>
    <cellStyle name="SAPBEXstdItem 2 2 2 2 2 2 2 7 2" xfId="23881"/>
    <cellStyle name="SAPBEXstdItem 2 2 2 2 2 2 2 8" xfId="18514"/>
    <cellStyle name="SAPBEXstdItem 2 2 2 2 2 2 2 8 2" xfId="24338"/>
    <cellStyle name="SAPBEXstdItem 2 2 2 2 2 2 2 9" xfId="21355"/>
    <cellStyle name="SAPBEXstdItem 2 2 2 2 2 2 3" xfId="16787"/>
    <cellStyle name="SAPBEXstdItem 2 2 2 2 2 2 3 2" xfId="17300"/>
    <cellStyle name="SAPBEXstdItem 2 2 2 2 2 2 3 2 2" xfId="23124"/>
    <cellStyle name="SAPBEXstdItem 2 2 2 2 2 2 3 3" xfId="17800"/>
    <cellStyle name="SAPBEXstdItem 2 2 2 2 2 2 3 3 2" xfId="23624"/>
    <cellStyle name="SAPBEXstdItem 2 2 2 2 2 2 3 4" xfId="18257"/>
    <cellStyle name="SAPBEXstdItem 2 2 2 2 2 2 3 4 2" xfId="24081"/>
    <cellStyle name="SAPBEXstdItem 2 2 2 2 2 2 3 5" xfId="18714"/>
    <cellStyle name="SAPBEXstdItem 2 2 2 2 2 2 3 5 2" xfId="24538"/>
    <cellStyle name="SAPBEXstdItem 2 2 2 2 2 2 3 6" xfId="22611"/>
    <cellStyle name="SAPBEXstdItem 2 2 2 2 2 2 4" xfId="16891"/>
    <cellStyle name="SAPBEXstdItem 2 2 2 2 2 2 4 2" xfId="17404"/>
    <cellStyle name="SAPBEXstdItem 2 2 2 2 2 2 4 2 2" xfId="23228"/>
    <cellStyle name="SAPBEXstdItem 2 2 2 2 2 2 4 3" xfId="17904"/>
    <cellStyle name="SAPBEXstdItem 2 2 2 2 2 2 4 3 2" xfId="23728"/>
    <cellStyle name="SAPBEXstdItem 2 2 2 2 2 2 4 4" xfId="18361"/>
    <cellStyle name="SAPBEXstdItem 2 2 2 2 2 2 4 4 2" xfId="24185"/>
    <cellStyle name="SAPBEXstdItem 2 2 2 2 2 2 4 5" xfId="18818"/>
    <cellStyle name="SAPBEXstdItem 2 2 2 2 2 2 4 5 2" xfId="24642"/>
    <cellStyle name="SAPBEXstdItem 2 2 2 2 2 2 4 6" xfId="22715"/>
    <cellStyle name="SAPBEXstdItem 2 2 2 2 2 2 5" xfId="16539"/>
    <cellStyle name="SAPBEXstdItem 2 2 2 2 2 2 5 2" xfId="22363"/>
    <cellStyle name="SAPBEXstdItem 2 2 2 2 2 2 6" xfId="17052"/>
    <cellStyle name="SAPBEXstdItem 2 2 2 2 2 2 6 2" xfId="22876"/>
    <cellStyle name="SAPBEXstdItem 2 2 2 2 2 2 7" xfId="17552"/>
    <cellStyle name="SAPBEXstdItem 2 2 2 2 2 2 7 2" xfId="23376"/>
    <cellStyle name="SAPBEXstdItem 2 2 2 2 2 2 8" xfId="18009"/>
    <cellStyle name="SAPBEXstdItem 2 2 2 2 2 2 8 2" xfId="23833"/>
    <cellStyle name="SAPBEXstdItem 2 2 2 2 2 2 9" xfId="18466"/>
    <cellStyle name="SAPBEXstdItem 2 2 2 2 2 2 9 2" xfId="24290"/>
    <cellStyle name="SAPBEXstdItem 2 2 2 2 2 3" xfId="14189"/>
    <cellStyle name="SAPBEXstdItem 2 2 2 2 2 3 2" xfId="15783"/>
    <cellStyle name="SAPBEXstdItem 2 2 2 2 2 3 2 2" xfId="16739"/>
    <cellStyle name="SAPBEXstdItem 2 2 2 2 2 3 2 2 2" xfId="22563"/>
    <cellStyle name="SAPBEXstdItem 2 2 2 2 2 3 2 3" xfId="17252"/>
    <cellStyle name="SAPBEXstdItem 2 2 2 2 2 3 2 3 2" xfId="23076"/>
    <cellStyle name="SAPBEXstdItem 2 2 2 2 2 3 2 4" xfId="17752"/>
    <cellStyle name="SAPBEXstdItem 2 2 2 2 2 3 2 4 2" xfId="23576"/>
    <cellStyle name="SAPBEXstdItem 2 2 2 2 2 3 2 5" xfId="18209"/>
    <cellStyle name="SAPBEXstdItem 2 2 2 2 2 3 2 5 2" xfId="24033"/>
    <cellStyle name="SAPBEXstdItem 2 2 2 2 2 3 2 6" xfId="18666"/>
    <cellStyle name="SAPBEXstdItem 2 2 2 2 2 3 2 6 2" xfId="24490"/>
    <cellStyle name="SAPBEXstdItem 2 2 2 2 2 3 2 7" xfId="21608"/>
    <cellStyle name="SAPBEXstdItem 2 2 2 2 2 3 3" xfId="16843"/>
    <cellStyle name="SAPBEXstdItem 2 2 2 2 2 3 3 2" xfId="17356"/>
    <cellStyle name="SAPBEXstdItem 2 2 2 2 2 3 3 2 2" xfId="23180"/>
    <cellStyle name="SAPBEXstdItem 2 2 2 2 2 3 3 3" xfId="17856"/>
    <cellStyle name="SAPBEXstdItem 2 2 2 2 2 3 3 3 2" xfId="23680"/>
    <cellStyle name="SAPBEXstdItem 2 2 2 2 2 3 3 4" xfId="18313"/>
    <cellStyle name="SAPBEXstdItem 2 2 2 2 2 3 3 4 2" xfId="24137"/>
    <cellStyle name="SAPBEXstdItem 2 2 2 2 2 3 3 5" xfId="18770"/>
    <cellStyle name="SAPBEXstdItem 2 2 2 2 2 3 3 5 2" xfId="24594"/>
    <cellStyle name="SAPBEXstdItem 2 2 2 2 2 3 3 6" xfId="22667"/>
    <cellStyle name="SAPBEXstdItem 2 2 2 2 2 3 4" xfId="16491"/>
    <cellStyle name="SAPBEXstdItem 2 2 2 2 2 3 4 2" xfId="22315"/>
    <cellStyle name="SAPBEXstdItem 2 2 2 2 2 3 5" xfId="17004"/>
    <cellStyle name="SAPBEXstdItem 2 2 2 2 2 3 5 2" xfId="22828"/>
    <cellStyle name="SAPBEXstdItem 2 2 2 2 2 3 6" xfId="17504"/>
    <cellStyle name="SAPBEXstdItem 2 2 2 2 2 3 6 2" xfId="23328"/>
    <cellStyle name="SAPBEXstdItem 2 2 2 2 2 3 7" xfId="17961"/>
    <cellStyle name="SAPBEXstdItem 2 2 2 2 2 3 7 2" xfId="23785"/>
    <cellStyle name="SAPBEXstdItem 2 2 2 2 2 3 8" xfId="18418"/>
    <cellStyle name="SAPBEXstdItem 2 2 2 2 2 3 8 2" xfId="24242"/>
    <cellStyle name="SAPBEXstdItem 2 2 2 2 2 3 9" xfId="20086"/>
    <cellStyle name="SAPBEXstdItem 2 2 2 2 2 4" xfId="14442"/>
    <cellStyle name="SAPBEXstdItem 2 2 2 2 2 4 2" xfId="16036"/>
    <cellStyle name="SAPBEXstdItem 2 2 2 2 2 4 2 2" xfId="21861"/>
    <cellStyle name="SAPBEXstdItem 2 2 2 2 2 4 3" xfId="16595"/>
    <cellStyle name="SAPBEXstdItem 2 2 2 2 2 4 3 2" xfId="22419"/>
    <cellStyle name="SAPBEXstdItem 2 2 2 2 2 4 4" xfId="17108"/>
    <cellStyle name="SAPBEXstdItem 2 2 2 2 2 4 4 2" xfId="22932"/>
    <cellStyle name="SAPBEXstdItem 2 2 2 2 2 4 5" xfId="17608"/>
    <cellStyle name="SAPBEXstdItem 2 2 2 2 2 4 5 2" xfId="23432"/>
    <cellStyle name="SAPBEXstdItem 2 2 2 2 2 4 6" xfId="18065"/>
    <cellStyle name="SAPBEXstdItem 2 2 2 2 2 4 6 2" xfId="23889"/>
    <cellStyle name="SAPBEXstdItem 2 2 2 2 2 4 7" xfId="18522"/>
    <cellStyle name="SAPBEXstdItem 2 2 2 2 2 4 7 2" xfId="24346"/>
    <cellStyle name="SAPBEXstdItem 2 2 2 2 2 4 8" xfId="20339"/>
    <cellStyle name="SAPBEXstdItem 2 2 2 2 2 5" xfId="14890"/>
    <cellStyle name="SAPBEXstdItem 2 2 2 2 2 5 2" xfId="20718"/>
    <cellStyle name="SAPBEXstdItem 2 2 2 2 2 6" xfId="16481"/>
    <cellStyle name="SAPBEXstdItem 2 2 2 2 2 6 2" xfId="22305"/>
    <cellStyle name="SAPBEXstdItem 2 2 2 2 2 7" xfId="16994"/>
    <cellStyle name="SAPBEXstdItem 2 2 2 2 2 7 2" xfId="22818"/>
    <cellStyle name="SAPBEXstdItem 2 2 2 2 2 8" xfId="19187"/>
    <cellStyle name="SAPBEXstdItem 2 2 2 2 3" xfId="13136"/>
    <cellStyle name="SAPBEXstdItem 2 2 2 2 3 10" xfId="18611"/>
    <cellStyle name="SAPBEXstdItem 2 2 2 2 3 10 2" xfId="24435"/>
    <cellStyle name="SAPBEXstdItem 2 2 2 2 3 11" xfId="19078"/>
    <cellStyle name="SAPBEXstdItem 2 2 2 2 3 2" xfId="13786"/>
    <cellStyle name="SAPBEXstdItem 2 2 2 2 3 2 2" xfId="15421"/>
    <cellStyle name="SAPBEXstdItem 2 2 2 2 3 2 2 2" xfId="21246"/>
    <cellStyle name="SAPBEXstdItem 2 2 2 2 3 2 3" xfId="19722"/>
    <cellStyle name="SAPBEXstdItem 2 2 2 2 3 3" xfId="14080"/>
    <cellStyle name="SAPBEXstdItem 2 2 2 2 3 3 2" xfId="15674"/>
    <cellStyle name="SAPBEXstdItem 2 2 2 2 3 3 2 2" xfId="21499"/>
    <cellStyle name="SAPBEXstdItem 2 2 2 2 3 3 3" xfId="19977"/>
    <cellStyle name="SAPBEXstdItem 2 2 2 2 3 4" xfId="14333"/>
    <cellStyle name="SAPBEXstdItem 2 2 2 2 3 4 2" xfId="15927"/>
    <cellStyle name="SAPBEXstdItem 2 2 2 2 3 4 2 2" xfId="21752"/>
    <cellStyle name="SAPBEXstdItem 2 2 2 2 3 4 3" xfId="20230"/>
    <cellStyle name="SAPBEXstdItem 2 2 2 2 3 5" xfId="14781"/>
    <cellStyle name="SAPBEXstdItem 2 2 2 2 3 5 2" xfId="20609"/>
    <cellStyle name="SAPBEXstdItem 2 2 2 2 3 6" xfId="16684"/>
    <cellStyle name="SAPBEXstdItem 2 2 2 2 3 6 2" xfId="22508"/>
    <cellStyle name="SAPBEXstdItem 2 2 2 2 3 7" xfId="17197"/>
    <cellStyle name="SAPBEXstdItem 2 2 2 2 3 7 2" xfId="23021"/>
    <cellStyle name="SAPBEXstdItem 2 2 2 2 3 8" xfId="17697"/>
    <cellStyle name="SAPBEXstdItem 2 2 2 2 3 8 2" xfId="23521"/>
    <cellStyle name="SAPBEXstdItem 2 2 2 2 3 9" xfId="18154"/>
    <cellStyle name="SAPBEXstdItem 2 2 2 2 3 9 2" xfId="23978"/>
    <cellStyle name="SAPBEXstdItem 2 2 2 2 4" xfId="13401"/>
    <cellStyle name="SAPBEXstdItem 2 2 2 2 4 2" xfId="15038"/>
    <cellStyle name="SAPBEXstdItem 2 2 2 2 4 2 2" xfId="20863"/>
    <cellStyle name="SAPBEXstdItem 2 2 2 2 4 3" xfId="19339"/>
    <cellStyle name="SAPBEXstdItem 2 2 2 2 5" xfId="13560"/>
    <cellStyle name="SAPBEXstdItem 2 2 2 2 5 2" xfId="15197"/>
    <cellStyle name="SAPBEXstdItem 2 2 2 2 5 2 2" xfId="21022"/>
    <cellStyle name="SAPBEXstdItem 2 2 2 2 5 3" xfId="19498"/>
    <cellStyle name="SAPBEXstdItem 2 2 2 2 6" xfId="13415"/>
    <cellStyle name="SAPBEXstdItem 2 2 2 2 6 2" xfId="15052"/>
    <cellStyle name="SAPBEXstdItem 2 2 2 2 6 2 2" xfId="20877"/>
    <cellStyle name="SAPBEXstdItem 2 2 2 2 6 3" xfId="19353"/>
    <cellStyle name="SAPBEXstdItem 2 2 2 2 7" xfId="14552"/>
    <cellStyle name="SAPBEXstdItem 2 2 2 2 7 2" xfId="16145"/>
    <cellStyle name="SAPBEXstdItem 2 2 2 2 7 2 2" xfId="21970"/>
    <cellStyle name="SAPBEXstdItem 2 2 2 2 7 3" xfId="20448"/>
    <cellStyle name="SAPBEXstdItem 2 2 2 2 8" xfId="16240"/>
    <cellStyle name="SAPBEXstdItem 2 2 2 2 8 2" xfId="22064"/>
    <cellStyle name="SAPBEXstdItem 2 2 2 2 9" xfId="16355"/>
    <cellStyle name="SAPBEXstdItem 2 2 2 2 9 2" xfId="22179"/>
    <cellStyle name="SAPBEXstdItem 2 2 2 3" xfId="13198"/>
    <cellStyle name="SAPBEXstdItem 2 2 2 3 10" xfId="18612"/>
    <cellStyle name="SAPBEXstdItem 2 2 2 3 10 2" xfId="24436"/>
    <cellStyle name="SAPBEXstdItem 2 2 2 3 11" xfId="19139"/>
    <cellStyle name="SAPBEXstdItem 2 2 2 3 2" xfId="13847"/>
    <cellStyle name="SAPBEXstdItem 2 2 2 3 2 2" xfId="15482"/>
    <cellStyle name="SAPBEXstdItem 2 2 2 3 2 2 2" xfId="21307"/>
    <cellStyle name="SAPBEXstdItem 2 2 2 3 2 3" xfId="19783"/>
    <cellStyle name="SAPBEXstdItem 2 2 2 3 3" xfId="14141"/>
    <cellStyle name="SAPBEXstdItem 2 2 2 3 3 2" xfId="15735"/>
    <cellStyle name="SAPBEXstdItem 2 2 2 3 3 2 2" xfId="21560"/>
    <cellStyle name="SAPBEXstdItem 2 2 2 3 3 3" xfId="20038"/>
    <cellStyle name="SAPBEXstdItem 2 2 2 3 4" xfId="14394"/>
    <cellStyle name="SAPBEXstdItem 2 2 2 3 4 2" xfId="15988"/>
    <cellStyle name="SAPBEXstdItem 2 2 2 3 4 2 2" xfId="21813"/>
    <cellStyle name="SAPBEXstdItem 2 2 2 3 4 3" xfId="20291"/>
    <cellStyle name="SAPBEXstdItem 2 2 2 3 5" xfId="14842"/>
    <cellStyle name="SAPBEXstdItem 2 2 2 3 5 2" xfId="20670"/>
    <cellStyle name="SAPBEXstdItem 2 2 2 3 6" xfId="16685"/>
    <cellStyle name="SAPBEXstdItem 2 2 2 3 6 2" xfId="22509"/>
    <cellStyle name="SAPBEXstdItem 2 2 2 3 7" xfId="17198"/>
    <cellStyle name="SAPBEXstdItem 2 2 2 3 7 2" xfId="23022"/>
    <cellStyle name="SAPBEXstdItem 2 2 2 3 8" xfId="17698"/>
    <cellStyle name="SAPBEXstdItem 2 2 2 3 8 2" xfId="23522"/>
    <cellStyle name="SAPBEXstdItem 2 2 2 3 9" xfId="18155"/>
    <cellStyle name="SAPBEXstdItem 2 2 2 3 9 2" xfId="23979"/>
    <cellStyle name="SAPBEXstdItem 2 2 2 4" xfId="13088"/>
    <cellStyle name="SAPBEXstdItem 2 2 2 4 2" xfId="13738"/>
    <cellStyle name="SAPBEXstdItem 2 2 2 4 2 2" xfId="15373"/>
    <cellStyle name="SAPBEXstdItem 2 2 2 4 2 2 2" xfId="21198"/>
    <cellStyle name="SAPBEXstdItem 2 2 2 4 2 3" xfId="19674"/>
    <cellStyle name="SAPBEXstdItem 2 2 2 4 3" xfId="14032"/>
    <cellStyle name="SAPBEXstdItem 2 2 2 4 3 2" xfId="15626"/>
    <cellStyle name="SAPBEXstdItem 2 2 2 4 3 2 2" xfId="21451"/>
    <cellStyle name="SAPBEXstdItem 2 2 2 4 3 3" xfId="19929"/>
    <cellStyle name="SAPBEXstdItem 2 2 2 4 4" xfId="14285"/>
    <cellStyle name="SAPBEXstdItem 2 2 2 4 4 2" xfId="15879"/>
    <cellStyle name="SAPBEXstdItem 2 2 2 4 4 2 2" xfId="21704"/>
    <cellStyle name="SAPBEXstdItem 2 2 2 4 4 3" xfId="20182"/>
    <cellStyle name="SAPBEXstdItem 2 2 2 4 5" xfId="14733"/>
    <cellStyle name="SAPBEXstdItem 2 2 2 4 5 2" xfId="20561"/>
    <cellStyle name="SAPBEXstdItem 2 2 2 4 6" xfId="19030"/>
    <cellStyle name="SAPBEXstdItem 2 2 2 5" xfId="13353"/>
    <cellStyle name="SAPBEXstdItem 2 2 2 5 2" xfId="14990"/>
    <cellStyle name="SAPBEXstdItem 2 2 2 5 2 2" xfId="20815"/>
    <cellStyle name="SAPBEXstdItem 2 2 2 5 3" xfId="19291"/>
    <cellStyle name="SAPBEXstdItem 2 2 2 6" xfId="13608"/>
    <cellStyle name="SAPBEXstdItem 2 2 2 6 2" xfId="15245"/>
    <cellStyle name="SAPBEXstdItem 2 2 2 6 2 2" xfId="21070"/>
    <cellStyle name="SAPBEXstdItem 2 2 2 6 3" xfId="19546"/>
    <cellStyle name="SAPBEXstdItem 2 2 2 7" xfId="14504"/>
    <cellStyle name="SAPBEXstdItem 2 2 2 7 2" xfId="16097"/>
    <cellStyle name="SAPBEXstdItem 2 2 2 7 2 2" xfId="21922"/>
    <cellStyle name="SAPBEXstdItem 2 2 2 7 3" xfId="20400"/>
    <cellStyle name="SAPBEXstdItem 2 2 2 8" xfId="16239"/>
    <cellStyle name="SAPBEXstdItem 2 2 2 8 2" xfId="22063"/>
    <cellStyle name="SAPBEXstdItem 2 2 2 9" xfId="16356"/>
    <cellStyle name="SAPBEXstdItem 2 2 2 9 2" xfId="22180"/>
    <cellStyle name="SAPBEXstdItem 2 2 3" xfId="264"/>
    <cellStyle name="SAPBEXstdItem 2 2 3 10" xfId="17453"/>
    <cellStyle name="SAPBEXstdItem 2 2 3 10 2" xfId="23277"/>
    <cellStyle name="SAPBEXstdItem 2 2 3 11" xfId="18904"/>
    <cellStyle name="SAPBEXstdItem 2 2 3 2" xfId="13216"/>
    <cellStyle name="SAPBEXstdItem 2 2 3 2 2" xfId="13865"/>
    <cellStyle name="SAPBEXstdItem 2 2 3 2 2 10" xfId="19801"/>
    <cellStyle name="SAPBEXstdItem 2 2 3 2 2 2" xfId="15500"/>
    <cellStyle name="SAPBEXstdItem 2 2 3 2 2 2 2" xfId="16805"/>
    <cellStyle name="SAPBEXstdItem 2 2 3 2 2 2 2 2" xfId="17318"/>
    <cellStyle name="SAPBEXstdItem 2 2 3 2 2 2 2 2 2" xfId="23142"/>
    <cellStyle name="SAPBEXstdItem 2 2 3 2 2 2 2 3" xfId="17818"/>
    <cellStyle name="SAPBEXstdItem 2 2 3 2 2 2 2 3 2" xfId="23642"/>
    <cellStyle name="SAPBEXstdItem 2 2 3 2 2 2 2 4" xfId="18275"/>
    <cellStyle name="SAPBEXstdItem 2 2 3 2 2 2 2 4 2" xfId="24099"/>
    <cellStyle name="SAPBEXstdItem 2 2 3 2 2 2 2 5" xfId="18732"/>
    <cellStyle name="SAPBEXstdItem 2 2 3 2 2 2 2 5 2" xfId="24556"/>
    <cellStyle name="SAPBEXstdItem 2 2 3 2 2 2 2 6" xfId="22629"/>
    <cellStyle name="SAPBEXstdItem 2 2 3 2 2 2 3" xfId="16909"/>
    <cellStyle name="SAPBEXstdItem 2 2 3 2 2 2 3 2" xfId="17422"/>
    <cellStyle name="SAPBEXstdItem 2 2 3 2 2 2 3 2 2" xfId="23246"/>
    <cellStyle name="SAPBEXstdItem 2 2 3 2 2 2 3 3" xfId="17922"/>
    <cellStyle name="SAPBEXstdItem 2 2 3 2 2 2 3 3 2" xfId="23746"/>
    <cellStyle name="SAPBEXstdItem 2 2 3 2 2 2 3 4" xfId="18379"/>
    <cellStyle name="SAPBEXstdItem 2 2 3 2 2 2 3 4 2" xfId="24203"/>
    <cellStyle name="SAPBEXstdItem 2 2 3 2 2 2 3 5" xfId="18836"/>
    <cellStyle name="SAPBEXstdItem 2 2 3 2 2 2 3 5 2" xfId="24660"/>
    <cellStyle name="SAPBEXstdItem 2 2 3 2 2 2 3 6" xfId="22733"/>
    <cellStyle name="SAPBEXstdItem 2 2 3 2 2 2 4" xfId="16557"/>
    <cellStyle name="SAPBEXstdItem 2 2 3 2 2 2 4 2" xfId="22381"/>
    <cellStyle name="SAPBEXstdItem 2 2 3 2 2 2 5" xfId="17070"/>
    <cellStyle name="SAPBEXstdItem 2 2 3 2 2 2 5 2" xfId="22894"/>
    <cellStyle name="SAPBEXstdItem 2 2 3 2 2 2 6" xfId="17570"/>
    <cellStyle name="SAPBEXstdItem 2 2 3 2 2 2 6 2" xfId="23394"/>
    <cellStyle name="SAPBEXstdItem 2 2 3 2 2 2 7" xfId="18027"/>
    <cellStyle name="SAPBEXstdItem 2 2 3 2 2 2 7 2" xfId="23851"/>
    <cellStyle name="SAPBEXstdItem 2 2 3 2 2 2 8" xfId="18484"/>
    <cellStyle name="SAPBEXstdItem 2 2 3 2 2 2 8 2" xfId="24308"/>
    <cellStyle name="SAPBEXstdItem 2 2 3 2 2 2 9" xfId="21325"/>
    <cellStyle name="SAPBEXstdItem 2 2 3 2 2 3" xfId="16757"/>
    <cellStyle name="SAPBEXstdItem 2 2 3 2 2 3 2" xfId="17270"/>
    <cellStyle name="SAPBEXstdItem 2 2 3 2 2 3 2 2" xfId="23094"/>
    <cellStyle name="SAPBEXstdItem 2 2 3 2 2 3 3" xfId="17770"/>
    <cellStyle name="SAPBEXstdItem 2 2 3 2 2 3 3 2" xfId="23594"/>
    <cellStyle name="SAPBEXstdItem 2 2 3 2 2 3 4" xfId="18227"/>
    <cellStyle name="SAPBEXstdItem 2 2 3 2 2 3 4 2" xfId="24051"/>
    <cellStyle name="SAPBEXstdItem 2 2 3 2 2 3 5" xfId="18684"/>
    <cellStyle name="SAPBEXstdItem 2 2 3 2 2 3 5 2" xfId="24508"/>
    <cellStyle name="SAPBEXstdItem 2 2 3 2 2 3 6" xfId="22581"/>
    <cellStyle name="SAPBEXstdItem 2 2 3 2 2 4" xfId="16861"/>
    <cellStyle name="SAPBEXstdItem 2 2 3 2 2 4 2" xfId="17374"/>
    <cellStyle name="SAPBEXstdItem 2 2 3 2 2 4 2 2" xfId="23198"/>
    <cellStyle name="SAPBEXstdItem 2 2 3 2 2 4 3" xfId="17874"/>
    <cellStyle name="SAPBEXstdItem 2 2 3 2 2 4 3 2" xfId="23698"/>
    <cellStyle name="SAPBEXstdItem 2 2 3 2 2 4 4" xfId="18331"/>
    <cellStyle name="SAPBEXstdItem 2 2 3 2 2 4 4 2" xfId="24155"/>
    <cellStyle name="SAPBEXstdItem 2 2 3 2 2 4 5" xfId="18788"/>
    <cellStyle name="SAPBEXstdItem 2 2 3 2 2 4 5 2" xfId="24612"/>
    <cellStyle name="SAPBEXstdItem 2 2 3 2 2 4 6" xfId="22685"/>
    <cellStyle name="SAPBEXstdItem 2 2 3 2 2 5" xfId="16509"/>
    <cellStyle name="SAPBEXstdItem 2 2 3 2 2 5 2" xfId="22333"/>
    <cellStyle name="SAPBEXstdItem 2 2 3 2 2 6" xfId="17022"/>
    <cellStyle name="SAPBEXstdItem 2 2 3 2 2 6 2" xfId="22846"/>
    <cellStyle name="SAPBEXstdItem 2 2 3 2 2 7" xfId="17522"/>
    <cellStyle name="SAPBEXstdItem 2 2 3 2 2 7 2" xfId="23346"/>
    <cellStyle name="SAPBEXstdItem 2 2 3 2 2 8" xfId="17979"/>
    <cellStyle name="SAPBEXstdItem 2 2 3 2 2 8 2" xfId="23803"/>
    <cellStyle name="SAPBEXstdItem 2 2 3 2 2 9" xfId="18436"/>
    <cellStyle name="SAPBEXstdItem 2 2 3 2 2 9 2" xfId="24260"/>
    <cellStyle name="SAPBEXstdItem 2 2 3 2 3" xfId="14159"/>
    <cellStyle name="SAPBEXstdItem 2 2 3 2 3 2" xfId="15753"/>
    <cellStyle name="SAPBEXstdItem 2 2 3 2 3 2 2" xfId="16734"/>
    <cellStyle name="SAPBEXstdItem 2 2 3 2 3 2 2 2" xfId="22558"/>
    <cellStyle name="SAPBEXstdItem 2 2 3 2 3 2 3" xfId="17247"/>
    <cellStyle name="SAPBEXstdItem 2 2 3 2 3 2 3 2" xfId="23071"/>
    <cellStyle name="SAPBEXstdItem 2 2 3 2 3 2 4" xfId="17747"/>
    <cellStyle name="SAPBEXstdItem 2 2 3 2 3 2 4 2" xfId="23571"/>
    <cellStyle name="SAPBEXstdItem 2 2 3 2 3 2 5" xfId="18204"/>
    <cellStyle name="SAPBEXstdItem 2 2 3 2 3 2 5 2" xfId="24028"/>
    <cellStyle name="SAPBEXstdItem 2 2 3 2 3 2 6" xfId="18661"/>
    <cellStyle name="SAPBEXstdItem 2 2 3 2 3 2 6 2" xfId="24485"/>
    <cellStyle name="SAPBEXstdItem 2 2 3 2 3 2 7" xfId="21578"/>
    <cellStyle name="SAPBEXstdItem 2 2 3 2 3 3" xfId="16838"/>
    <cellStyle name="SAPBEXstdItem 2 2 3 2 3 3 2" xfId="17351"/>
    <cellStyle name="SAPBEXstdItem 2 2 3 2 3 3 2 2" xfId="23175"/>
    <cellStyle name="SAPBEXstdItem 2 2 3 2 3 3 3" xfId="17851"/>
    <cellStyle name="SAPBEXstdItem 2 2 3 2 3 3 3 2" xfId="23675"/>
    <cellStyle name="SAPBEXstdItem 2 2 3 2 3 3 4" xfId="18308"/>
    <cellStyle name="SAPBEXstdItem 2 2 3 2 3 3 4 2" xfId="24132"/>
    <cellStyle name="SAPBEXstdItem 2 2 3 2 3 3 5" xfId="18765"/>
    <cellStyle name="SAPBEXstdItem 2 2 3 2 3 3 5 2" xfId="24589"/>
    <cellStyle name="SAPBEXstdItem 2 2 3 2 3 3 6" xfId="22662"/>
    <cellStyle name="SAPBEXstdItem 2 2 3 2 3 4" xfId="16486"/>
    <cellStyle name="SAPBEXstdItem 2 2 3 2 3 4 2" xfId="22310"/>
    <cellStyle name="SAPBEXstdItem 2 2 3 2 3 5" xfId="16999"/>
    <cellStyle name="SAPBEXstdItem 2 2 3 2 3 5 2" xfId="22823"/>
    <cellStyle name="SAPBEXstdItem 2 2 3 2 3 6" xfId="17499"/>
    <cellStyle name="SAPBEXstdItem 2 2 3 2 3 6 2" xfId="23323"/>
    <cellStyle name="SAPBEXstdItem 2 2 3 2 3 7" xfId="17956"/>
    <cellStyle name="SAPBEXstdItem 2 2 3 2 3 7 2" xfId="23780"/>
    <cellStyle name="SAPBEXstdItem 2 2 3 2 3 8" xfId="18413"/>
    <cellStyle name="SAPBEXstdItem 2 2 3 2 3 8 2" xfId="24237"/>
    <cellStyle name="SAPBEXstdItem 2 2 3 2 3 9" xfId="20056"/>
    <cellStyle name="SAPBEXstdItem 2 2 3 2 4" xfId="14412"/>
    <cellStyle name="SAPBEXstdItem 2 2 3 2 4 2" xfId="16006"/>
    <cellStyle name="SAPBEXstdItem 2 2 3 2 4 2 2" xfId="21831"/>
    <cellStyle name="SAPBEXstdItem 2 2 3 2 4 3" xfId="16724"/>
    <cellStyle name="SAPBEXstdItem 2 2 3 2 4 3 2" xfId="22548"/>
    <cellStyle name="SAPBEXstdItem 2 2 3 2 4 4" xfId="17237"/>
    <cellStyle name="SAPBEXstdItem 2 2 3 2 4 4 2" xfId="23061"/>
    <cellStyle name="SAPBEXstdItem 2 2 3 2 4 5" xfId="17737"/>
    <cellStyle name="SAPBEXstdItem 2 2 3 2 4 5 2" xfId="23561"/>
    <cellStyle name="SAPBEXstdItem 2 2 3 2 4 6" xfId="18194"/>
    <cellStyle name="SAPBEXstdItem 2 2 3 2 4 6 2" xfId="24018"/>
    <cellStyle name="SAPBEXstdItem 2 2 3 2 4 7" xfId="18651"/>
    <cellStyle name="SAPBEXstdItem 2 2 3 2 4 7 2" xfId="24475"/>
    <cellStyle name="SAPBEXstdItem 2 2 3 2 4 8" xfId="20309"/>
    <cellStyle name="SAPBEXstdItem 2 2 3 2 5" xfId="14860"/>
    <cellStyle name="SAPBEXstdItem 2 2 3 2 5 2" xfId="20688"/>
    <cellStyle name="SAPBEXstdItem 2 2 3 2 6" xfId="16451"/>
    <cellStyle name="SAPBEXstdItem 2 2 3 2 6 2" xfId="22275"/>
    <cellStyle name="SAPBEXstdItem 2 2 3 2 7" xfId="16964"/>
    <cellStyle name="SAPBEXstdItem 2 2 3 2 7 2" xfId="22788"/>
    <cellStyle name="SAPBEXstdItem 2 2 3 2 8" xfId="19157"/>
    <cellStyle name="SAPBEXstdItem 2 2 3 3" xfId="13106"/>
    <cellStyle name="SAPBEXstdItem 2 2 3 3 10" xfId="18610"/>
    <cellStyle name="SAPBEXstdItem 2 2 3 3 10 2" xfId="24434"/>
    <cellStyle name="SAPBEXstdItem 2 2 3 3 11" xfId="19048"/>
    <cellStyle name="SAPBEXstdItem 2 2 3 3 2" xfId="13756"/>
    <cellStyle name="SAPBEXstdItem 2 2 3 3 2 2" xfId="15391"/>
    <cellStyle name="SAPBEXstdItem 2 2 3 3 2 2 2" xfId="21216"/>
    <cellStyle name="SAPBEXstdItem 2 2 3 3 2 3" xfId="19692"/>
    <cellStyle name="SAPBEXstdItem 2 2 3 3 3" xfId="14050"/>
    <cellStyle name="SAPBEXstdItem 2 2 3 3 3 2" xfId="15644"/>
    <cellStyle name="SAPBEXstdItem 2 2 3 3 3 2 2" xfId="21469"/>
    <cellStyle name="SAPBEXstdItem 2 2 3 3 3 3" xfId="19947"/>
    <cellStyle name="SAPBEXstdItem 2 2 3 3 4" xfId="14303"/>
    <cellStyle name="SAPBEXstdItem 2 2 3 3 4 2" xfId="15897"/>
    <cellStyle name="SAPBEXstdItem 2 2 3 3 4 2 2" xfId="21722"/>
    <cellStyle name="SAPBEXstdItem 2 2 3 3 4 3" xfId="20200"/>
    <cellStyle name="SAPBEXstdItem 2 2 3 3 5" xfId="14751"/>
    <cellStyle name="SAPBEXstdItem 2 2 3 3 5 2" xfId="20579"/>
    <cellStyle name="SAPBEXstdItem 2 2 3 3 6" xfId="16683"/>
    <cellStyle name="SAPBEXstdItem 2 2 3 3 6 2" xfId="22507"/>
    <cellStyle name="SAPBEXstdItem 2 2 3 3 7" xfId="17196"/>
    <cellStyle name="SAPBEXstdItem 2 2 3 3 7 2" xfId="23020"/>
    <cellStyle name="SAPBEXstdItem 2 2 3 3 8" xfId="17696"/>
    <cellStyle name="SAPBEXstdItem 2 2 3 3 8 2" xfId="23520"/>
    <cellStyle name="SAPBEXstdItem 2 2 3 3 9" xfId="18153"/>
    <cellStyle name="SAPBEXstdItem 2 2 3 3 9 2" xfId="23977"/>
    <cellStyle name="SAPBEXstdItem 2 2 3 4" xfId="13371"/>
    <cellStyle name="SAPBEXstdItem 2 2 3 4 2" xfId="15008"/>
    <cellStyle name="SAPBEXstdItem 2 2 3 4 2 2" xfId="20833"/>
    <cellStyle name="SAPBEXstdItem 2 2 3 4 3" xfId="19309"/>
    <cellStyle name="SAPBEXstdItem 2 2 3 5" xfId="13590"/>
    <cellStyle name="SAPBEXstdItem 2 2 3 5 2" xfId="15227"/>
    <cellStyle name="SAPBEXstdItem 2 2 3 5 2 2" xfId="21052"/>
    <cellStyle name="SAPBEXstdItem 2 2 3 5 3" xfId="19528"/>
    <cellStyle name="SAPBEXstdItem 2 2 3 6" xfId="13686"/>
    <cellStyle name="SAPBEXstdItem 2 2 3 6 2" xfId="15321"/>
    <cellStyle name="SAPBEXstdItem 2 2 3 6 2 2" xfId="21146"/>
    <cellStyle name="SAPBEXstdItem 2 2 3 6 3" xfId="19622"/>
    <cellStyle name="SAPBEXstdItem 2 2 3 7" xfId="14522"/>
    <cellStyle name="SAPBEXstdItem 2 2 3 7 2" xfId="16115"/>
    <cellStyle name="SAPBEXstdItem 2 2 3 7 2 2" xfId="21940"/>
    <cellStyle name="SAPBEXstdItem 2 2 3 7 3" xfId="20418"/>
    <cellStyle name="SAPBEXstdItem 2 2 3 8" xfId="16241"/>
    <cellStyle name="SAPBEXstdItem 2 2 3 8 2" xfId="22065"/>
    <cellStyle name="SAPBEXstdItem 2 2 3 9" xfId="16354"/>
    <cellStyle name="SAPBEXstdItem 2 2 3 9 2" xfId="22178"/>
    <cellStyle name="SAPBEXstdItem 2 2 4" xfId="13193"/>
    <cellStyle name="SAPBEXstdItem 2 2 4 10" xfId="18613"/>
    <cellStyle name="SAPBEXstdItem 2 2 4 10 2" xfId="24437"/>
    <cellStyle name="SAPBEXstdItem 2 2 4 11" xfId="19134"/>
    <cellStyle name="SAPBEXstdItem 2 2 4 2" xfId="13842"/>
    <cellStyle name="SAPBEXstdItem 2 2 4 2 2" xfId="15477"/>
    <cellStyle name="SAPBEXstdItem 2 2 4 2 2 2" xfId="21302"/>
    <cellStyle name="SAPBEXstdItem 2 2 4 2 3" xfId="19778"/>
    <cellStyle name="SAPBEXstdItem 2 2 4 3" xfId="14136"/>
    <cellStyle name="SAPBEXstdItem 2 2 4 3 2" xfId="15730"/>
    <cellStyle name="SAPBEXstdItem 2 2 4 3 2 2" xfId="21555"/>
    <cellStyle name="SAPBEXstdItem 2 2 4 3 3" xfId="20033"/>
    <cellStyle name="SAPBEXstdItem 2 2 4 4" xfId="14389"/>
    <cellStyle name="SAPBEXstdItem 2 2 4 4 2" xfId="15983"/>
    <cellStyle name="SAPBEXstdItem 2 2 4 4 2 2" xfId="21808"/>
    <cellStyle name="SAPBEXstdItem 2 2 4 4 3" xfId="20286"/>
    <cellStyle name="SAPBEXstdItem 2 2 4 5" xfId="14837"/>
    <cellStyle name="SAPBEXstdItem 2 2 4 5 2" xfId="20665"/>
    <cellStyle name="SAPBEXstdItem 2 2 4 6" xfId="16686"/>
    <cellStyle name="SAPBEXstdItem 2 2 4 6 2" xfId="22510"/>
    <cellStyle name="SAPBEXstdItem 2 2 4 7" xfId="17199"/>
    <cellStyle name="SAPBEXstdItem 2 2 4 7 2" xfId="23023"/>
    <cellStyle name="SAPBEXstdItem 2 2 4 8" xfId="17699"/>
    <cellStyle name="SAPBEXstdItem 2 2 4 8 2" xfId="23523"/>
    <cellStyle name="SAPBEXstdItem 2 2 4 9" xfId="18156"/>
    <cellStyle name="SAPBEXstdItem 2 2 4 9 2" xfId="23980"/>
    <cellStyle name="SAPBEXstdItem 2 2 5" xfId="13058"/>
    <cellStyle name="SAPBEXstdItem 2 2 5 2" xfId="13708"/>
    <cellStyle name="SAPBEXstdItem 2 2 5 2 2" xfId="15343"/>
    <cellStyle name="SAPBEXstdItem 2 2 5 2 2 2" xfId="21168"/>
    <cellStyle name="SAPBEXstdItem 2 2 5 2 3" xfId="19644"/>
    <cellStyle name="SAPBEXstdItem 2 2 5 3" xfId="14002"/>
    <cellStyle name="SAPBEXstdItem 2 2 5 3 2" xfId="15596"/>
    <cellStyle name="SAPBEXstdItem 2 2 5 3 2 2" xfId="21421"/>
    <cellStyle name="SAPBEXstdItem 2 2 5 3 3" xfId="19899"/>
    <cellStyle name="SAPBEXstdItem 2 2 5 4" xfId="14255"/>
    <cellStyle name="SAPBEXstdItem 2 2 5 4 2" xfId="15849"/>
    <cellStyle name="SAPBEXstdItem 2 2 5 4 2 2" xfId="21674"/>
    <cellStyle name="SAPBEXstdItem 2 2 5 4 3" xfId="20152"/>
    <cellStyle name="SAPBEXstdItem 2 2 5 5" xfId="14703"/>
    <cellStyle name="SAPBEXstdItem 2 2 5 5 2" xfId="20531"/>
    <cellStyle name="SAPBEXstdItem 2 2 5 6" xfId="19000"/>
    <cellStyle name="SAPBEXstdItem 2 2 6" xfId="13323"/>
    <cellStyle name="SAPBEXstdItem 2 2 6 2" xfId="14960"/>
    <cellStyle name="SAPBEXstdItem 2 2 6 2 2" xfId="20785"/>
    <cellStyle name="SAPBEXstdItem 2 2 6 3" xfId="19261"/>
    <cellStyle name="SAPBEXstdItem 2 2 7" xfId="13638"/>
    <cellStyle name="SAPBEXstdItem 2 2 7 2" xfId="15275"/>
    <cellStyle name="SAPBEXstdItem 2 2 7 2 2" xfId="21100"/>
    <cellStyle name="SAPBEXstdItem 2 2 7 3" xfId="19576"/>
    <cellStyle name="SAPBEXstdItem 2 2 8" xfId="14499"/>
    <cellStyle name="SAPBEXstdItem 2 2 8 2" xfId="16092"/>
    <cellStyle name="SAPBEXstdItem 2 2 8 2 2" xfId="21917"/>
    <cellStyle name="SAPBEXstdItem 2 2 8 3" xfId="20395"/>
    <cellStyle name="SAPBEXstdItem 2 2 9" xfId="16238"/>
    <cellStyle name="SAPBEXstdItem 2 2 9 2" xfId="22062"/>
    <cellStyle name="SAPBEXstdItem 2 3" xfId="234"/>
    <cellStyle name="SAPBEXstdItem 2 3 10" xfId="16429"/>
    <cellStyle name="SAPBEXstdItem 2 3 10 2" xfId="22253"/>
    <cellStyle name="SAPBEXstdItem 2 3 11" xfId="18884"/>
    <cellStyle name="SAPBEXstdItem 2 3 2" xfId="285"/>
    <cellStyle name="SAPBEXstdItem 2 3 2 10" xfId="16428"/>
    <cellStyle name="SAPBEXstdItem 2 3 2 10 2" xfId="22252"/>
    <cellStyle name="SAPBEXstdItem 2 3 2 11" xfId="18925"/>
    <cellStyle name="SAPBEXstdItem 2 3 2 2" xfId="13237"/>
    <cellStyle name="SAPBEXstdItem 2 3 2 2 2" xfId="13886"/>
    <cellStyle name="SAPBEXstdItem 2 3 2 2 2 10" xfId="19822"/>
    <cellStyle name="SAPBEXstdItem 2 3 2 2 2 2" xfId="15521"/>
    <cellStyle name="SAPBEXstdItem 2 3 2 2 2 2 2" xfId="16826"/>
    <cellStyle name="SAPBEXstdItem 2 3 2 2 2 2 2 2" xfId="17339"/>
    <cellStyle name="SAPBEXstdItem 2 3 2 2 2 2 2 2 2" xfId="23163"/>
    <cellStyle name="SAPBEXstdItem 2 3 2 2 2 2 2 3" xfId="17839"/>
    <cellStyle name="SAPBEXstdItem 2 3 2 2 2 2 2 3 2" xfId="23663"/>
    <cellStyle name="SAPBEXstdItem 2 3 2 2 2 2 2 4" xfId="18296"/>
    <cellStyle name="SAPBEXstdItem 2 3 2 2 2 2 2 4 2" xfId="24120"/>
    <cellStyle name="SAPBEXstdItem 2 3 2 2 2 2 2 5" xfId="18753"/>
    <cellStyle name="SAPBEXstdItem 2 3 2 2 2 2 2 5 2" xfId="24577"/>
    <cellStyle name="SAPBEXstdItem 2 3 2 2 2 2 2 6" xfId="22650"/>
    <cellStyle name="SAPBEXstdItem 2 3 2 2 2 2 3" xfId="16930"/>
    <cellStyle name="SAPBEXstdItem 2 3 2 2 2 2 3 2" xfId="17443"/>
    <cellStyle name="SAPBEXstdItem 2 3 2 2 2 2 3 2 2" xfId="23267"/>
    <cellStyle name="SAPBEXstdItem 2 3 2 2 2 2 3 3" xfId="17943"/>
    <cellStyle name="SAPBEXstdItem 2 3 2 2 2 2 3 3 2" xfId="23767"/>
    <cellStyle name="SAPBEXstdItem 2 3 2 2 2 2 3 4" xfId="18400"/>
    <cellStyle name="SAPBEXstdItem 2 3 2 2 2 2 3 4 2" xfId="24224"/>
    <cellStyle name="SAPBEXstdItem 2 3 2 2 2 2 3 5" xfId="18857"/>
    <cellStyle name="SAPBEXstdItem 2 3 2 2 2 2 3 5 2" xfId="24681"/>
    <cellStyle name="SAPBEXstdItem 2 3 2 2 2 2 3 6" xfId="22754"/>
    <cellStyle name="SAPBEXstdItem 2 3 2 2 2 2 4" xfId="16578"/>
    <cellStyle name="SAPBEXstdItem 2 3 2 2 2 2 4 2" xfId="22402"/>
    <cellStyle name="SAPBEXstdItem 2 3 2 2 2 2 5" xfId="17091"/>
    <cellStyle name="SAPBEXstdItem 2 3 2 2 2 2 5 2" xfId="22915"/>
    <cellStyle name="SAPBEXstdItem 2 3 2 2 2 2 6" xfId="17591"/>
    <cellStyle name="SAPBEXstdItem 2 3 2 2 2 2 6 2" xfId="23415"/>
    <cellStyle name="SAPBEXstdItem 2 3 2 2 2 2 7" xfId="18048"/>
    <cellStyle name="SAPBEXstdItem 2 3 2 2 2 2 7 2" xfId="23872"/>
    <cellStyle name="SAPBEXstdItem 2 3 2 2 2 2 8" xfId="18505"/>
    <cellStyle name="SAPBEXstdItem 2 3 2 2 2 2 8 2" xfId="24329"/>
    <cellStyle name="SAPBEXstdItem 2 3 2 2 2 2 9" xfId="21346"/>
    <cellStyle name="SAPBEXstdItem 2 3 2 2 2 3" xfId="16778"/>
    <cellStyle name="SAPBEXstdItem 2 3 2 2 2 3 2" xfId="17291"/>
    <cellStyle name="SAPBEXstdItem 2 3 2 2 2 3 2 2" xfId="23115"/>
    <cellStyle name="SAPBEXstdItem 2 3 2 2 2 3 3" xfId="17791"/>
    <cellStyle name="SAPBEXstdItem 2 3 2 2 2 3 3 2" xfId="23615"/>
    <cellStyle name="SAPBEXstdItem 2 3 2 2 2 3 4" xfId="18248"/>
    <cellStyle name="SAPBEXstdItem 2 3 2 2 2 3 4 2" xfId="24072"/>
    <cellStyle name="SAPBEXstdItem 2 3 2 2 2 3 5" xfId="18705"/>
    <cellStyle name="SAPBEXstdItem 2 3 2 2 2 3 5 2" xfId="24529"/>
    <cellStyle name="SAPBEXstdItem 2 3 2 2 2 3 6" xfId="22602"/>
    <cellStyle name="SAPBEXstdItem 2 3 2 2 2 4" xfId="16882"/>
    <cellStyle name="SAPBEXstdItem 2 3 2 2 2 4 2" xfId="17395"/>
    <cellStyle name="SAPBEXstdItem 2 3 2 2 2 4 2 2" xfId="23219"/>
    <cellStyle name="SAPBEXstdItem 2 3 2 2 2 4 3" xfId="17895"/>
    <cellStyle name="SAPBEXstdItem 2 3 2 2 2 4 3 2" xfId="23719"/>
    <cellStyle name="SAPBEXstdItem 2 3 2 2 2 4 4" xfId="18352"/>
    <cellStyle name="SAPBEXstdItem 2 3 2 2 2 4 4 2" xfId="24176"/>
    <cellStyle name="SAPBEXstdItem 2 3 2 2 2 4 5" xfId="18809"/>
    <cellStyle name="SAPBEXstdItem 2 3 2 2 2 4 5 2" xfId="24633"/>
    <cellStyle name="SAPBEXstdItem 2 3 2 2 2 4 6" xfId="22706"/>
    <cellStyle name="SAPBEXstdItem 2 3 2 2 2 5" xfId="16530"/>
    <cellStyle name="SAPBEXstdItem 2 3 2 2 2 5 2" xfId="22354"/>
    <cellStyle name="SAPBEXstdItem 2 3 2 2 2 6" xfId="17043"/>
    <cellStyle name="SAPBEXstdItem 2 3 2 2 2 6 2" xfId="22867"/>
    <cellStyle name="SAPBEXstdItem 2 3 2 2 2 7" xfId="17543"/>
    <cellStyle name="SAPBEXstdItem 2 3 2 2 2 7 2" xfId="23367"/>
    <cellStyle name="SAPBEXstdItem 2 3 2 2 2 8" xfId="18000"/>
    <cellStyle name="SAPBEXstdItem 2 3 2 2 2 8 2" xfId="23824"/>
    <cellStyle name="SAPBEXstdItem 2 3 2 2 2 9" xfId="18457"/>
    <cellStyle name="SAPBEXstdItem 2 3 2 2 2 9 2" xfId="24281"/>
    <cellStyle name="SAPBEXstdItem 2 3 2 2 3" xfId="14180"/>
    <cellStyle name="SAPBEXstdItem 2 3 2 2 3 2" xfId="15774"/>
    <cellStyle name="SAPBEXstdItem 2 3 2 2 3 2 2" xfId="16737"/>
    <cellStyle name="SAPBEXstdItem 2 3 2 2 3 2 2 2" xfId="22561"/>
    <cellStyle name="SAPBEXstdItem 2 3 2 2 3 2 3" xfId="17250"/>
    <cellStyle name="SAPBEXstdItem 2 3 2 2 3 2 3 2" xfId="23074"/>
    <cellStyle name="SAPBEXstdItem 2 3 2 2 3 2 4" xfId="17750"/>
    <cellStyle name="SAPBEXstdItem 2 3 2 2 3 2 4 2" xfId="23574"/>
    <cellStyle name="SAPBEXstdItem 2 3 2 2 3 2 5" xfId="18207"/>
    <cellStyle name="SAPBEXstdItem 2 3 2 2 3 2 5 2" xfId="24031"/>
    <cellStyle name="SAPBEXstdItem 2 3 2 2 3 2 6" xfId="18664"/>
    <cellStyle name="SAPBEXstdItem 2 3 2 2 3 2 6 2" xfId="24488"/>
    <cellStyle name="SAPBEXstdItem 2 3 2 2 3 2 7" xfId="21599"/>
    <cellStyle name="SAPBEXstdItem 2 3 2 2 3 3" xfId="16841"/>
    <cellStyle name="SAPBEXstdItem 2 3 2 2 3 3 2" xfId="17354"/>
    <cellStyle name="SAPBEXstdItem 2 3 2 2 3 3 2 2" xfId="23178"/>
    <cellStyle name="SAPBEXstdItem 2 3 2 2 3 3 3" xfId="17854"/>
    <cellStyle name="SAPBEXstdItem 2 3 2 2 3 3 3 2" xfId="23678"/>
    <cellStyle name="SAPBEXstdItem 2 3 2 2 3 3 4" xfId="18311"/>
    <cellStyle name="SAPBEXstdItem 2 3 2 2 3 3 4 2" xfId="24135"/>
    <cellStyle name="SAPBEXstdItem 2 3 2 2 3 3 5" xfId="18768"/>
    <cellStyle name="SAPBEXstdItem 2 3 2 2 3 3 5 2" xfId="24592"/>
    <cellStyle name="SAPBEXstdItem 2 3 2 2 3 3 6" xfId="22665"/>
    <cellStyle name="SAPBEXstdItem 2 3 2 2 3 4" xfId="16489"/>
    <cellStyle name="SAPBEXstdItem 2 3 2 2 3 4 2" xfId="22313"/>
    <cellStyle name="SAPBEXstdItem 2 3 2 2 3 5" xfId="17002"/>
    <cellStyle name="SAPBEXstdItem 2 3 2 2 3 5 2" xfId="22826"/>
    <cellStyle name="SAPBEXstdItem 2 3 2 2 3 6" xfId="17502"/>
    <cellStyle name="SAPBEXstdItem 2 3 2 2 3 6 2" xfId="23326"/>
    <cellStyle name="SAPBEXstdItem 2 3 2 2 3 7" xfId="17959"/>
    <cellStyle name="SAPBEXstdItem 2 3 2 2 3 7 2" xfId="23783"/>
    <cellStyle name="SAPBEXstdItem 2 3 2 2 3 8" xfId="18416"/>
    <cellStyle name="SAPBEXstdItem 2 3 2 2 3 8 2" xfId="24240"/>
    <cellStyle name="SAPBEXstdItem 2 3 2 2 3 9" xfId="20077"/>
    <cellStyle name="SAPBEXstdItem 2 3 2 2 4" xfId="14433"/>
    <cellStyle name="SAPBEXstdItem 2 3 2 2 4 2" xfId="16027"/>
    <cellStyle name="SAPBEXstdItem 2 3 2 2 4 2 2" xfId="21852"/>
    <cellStyle name="SAPBEXstdItem 2 3 2 2 4 3" xfId="16604"/>
    <cellStyle name="SAPBEXstdItem 2 3 2 2 4 3 2" xfId="22428"/>
    <cellStyle name="SAPBEXstdItem 2 3 2 2 4 4" xfId="17117"/>
    <cellStyle name="SAPBEXstdItem 2 3 2 2 4 4 2" xfId="22941"/>
    <cellStyle name="SAPBEXstdItem 2 3 2 2 4 5" xfId="17617"/>
    <cellStyle name="SAPBEXstdItem 2 3 2 2 4 5 2" xfId="23441"/>
    <cellStyle name="SAPBEXstdItem 2 3 2 2 4 6" xfId="18074"/>
    <cellStyle name="SAPBEXstdItem 2 3 2 2 4 6 2" xfId="23898"/>
    <cellStyle name="SAPBEXstdItem 2 3 2 2 4 7" xfId="18531"/>
    <cellStyle name="SAPBEXstdItem 2 3 2 2 4 7 2" xfId="24355"/>
    <cellStyle name="SAPBEXstdItem 2 3 2 2 4 8" xfId="20330"/>
    <cellStyle name="SAPBEXstdItem 2 3 2 2 5" xfId="14881"/>
    <cellStyle name="SAPBEXstdItem 2 3 2 2 5 2" xfId="20709"/>
    <cellStyle name="SAPBEXstdItem 2 3 2 2 6" xfId="16472"/>
    <cellStyle name="SAPBEXstdItem 2 3 2 2 6 2" xfId="22296"/>
    <cellStyle name="SAPBEXstdItem 2 3 2 2 7" xfId="16985"/>
    <cellStyle name="SAPBEXstdItem 2 3 2 2 7 2" xfId="22809"/>
    <cellStyle name="SAPBEXstdItem 2 3 2 2 8" xfId="19178"/>
    <cellStyle name="SAPBEXstdItem 2 3 2 3" xfId="13127"/>
    <cellStyle name="SAPBEXstdItem 2 3 2 3 10" xfId="18608"/>
    <cellStyle name="SAPBEXstdItem 2 3 2 3 10 2" xfId="24432"/>
    <cellStyle name="SAPBEXstdItem 2 3 2 3 11" xfId="19069"/>
    <cellStyle name="SAPBEXstdItem 2 3 2 3 2" xfId="13777"/>
    <cellStyle name="SAPBEXstdItem 2 3 2 3 2 2" xfId="15412"/>
    <cellStyle name="SAPBEXstdItem 2 3 2 3 2 2 2" xfId="21237"/>
    <cellStyle name="SAPBEXstdItem 2 3 2 3 2 3" xfId="19713"/>
    <cellStyle name="SAPBEXstdItem 2 3 2 3 3" xfId="14071"/>
    <cellStyle name="SAPBEXstdItem 2 3 2 3 3 2" xfId="15665"/>
    <cellStyle name="SAPBEXstdItem 2 3 2 3 3 2 2" xfId="21490"/>
    <cellStyle name="SAPBEXstdItem 2 3 2 3 3 3" xfId="19968"/>
    <cellStyle name="SAPBEXstdItem 2 3 2 3 4" xfId="14324"/>
    <cellStyle name="SAPBEXstdItem 2 3 2 3 4 2" xfId="15918"/>
    <cellStyle name="SAPBEXstdItem 2 3 2 3 4 2 2" xfId="21743"/>
    <cellStyle name="SAPBEXstdItem 2 3 2 3 4 3" xfId="20221"/>
    <cellStyle name="SAPBEXstdItem 2 3 2 3 5" xfId="14772"/>
    <cellStyle name="SAPBEXstdItem 2 3 2 3 5 2" xfId="20600"/>
    <cellStyle name="SAPBEXstdItem 2 3 2 3 6" xfId="16681"/>
    <cellStyle name="SAPBEXstdItem 2 3 2 3 6 2" xfId="22505"/>
    <cellStyle name="SAPBEXstdItem 2 3 2 3 7" xfId="17194"/>
    <cellStyle name="SAPBEXstdItem 2 3 2 3 7 2" xfId="23018"/>
    <cellStyle name="SAPBEXstdItem 2 3 2 3 8" xfId="17694"/>
    <cellStyle name="SAPBEXstdItem 2 3 2 3 8 2" xfId="23518"/>
    <cellStyle name="SAPBEXstdItem 2 3 2 3 9" xfId="18151"/>
    <cellStyle name="SAPBEXstdItem 2 3 2 3 9 2" xfId="23975"/>
    <cellStyle name="SAPBEXstdItem 2 3 2 4" xfId="13392"/>
    <cellStyle name="SAPBEXstdItem 2 3 2 4 2" xfId="15029"/>
    <cellStyle name="SAPBEXstdItem 2 3 2 4 2 2" xfId="20854"/>
    <cellStyle name="SAPBEXstdItem 2 3 2 4 3" xfId="19330"/>
    <cellStyle name="SAPBEXstdItem 2 3 2 5" xfId="13569"/>
    <cellStyle name="SAPBEXstdItem 2 3 2 5 2" xfId="15206"/>
    <cellStyle name="SAPBEXstdItem 2 3 2 5 2 2" xfId="21031"/>
    <cellStyle name="SAPBEXstdItem 2 3 2 5 3" xfId="19507"/>
    <cellStyle name="SAPBEXstdItem 2 3 2 6" xfId="13412"/>
    <cellStyle name="SAPBEXstdItem 2 3 2 6 2" xfId="15049"/>
    <cellStyle name="SAPBEXstdItem 2 3 2 6 2 2" xfId="20874"/>
    <cellStyle name="SAPBEXstdItem 2 3 2 6 3" xfId="19350"/>
    <cellStyle name="SAPBEXstdItem 2 3 2 7" xfId="14543"/>
    <cellStyle name="SAPBEXstdItem 2 3 2 7 2" xfId="16136"/>
    <cellStyle name="SAPBEXstdItem 2 3 2 7 2 2" xfId="21961"/>
    <cellStyle name="SAPBEXstdItem 2 3 2 7 3" xfId="20439"/>
    <cellStyle name="SAPBEXstdItem 2 3 2 8" xfId="16243"/>
    <cellStyle name="SAPBEXstdItem 2 3 2 8 2" xfId="22067"/>
    <cellStyle name="SAPBEXstdItem 2 3 2 9" xfId="16352"/>
    <cellStyle name="SAPBEXstdItem 2 3 2 9 2" xfId="22176"/>
    <cellStyle name="SAPBEXstdItem 2 3 3" xfId="13196"/>
    <cellStyle name="SAPBEXstdItem 2 3 3 10" xfId="18609"/>
    <cellStyle name="SAPBEXstdItem 2 3 3 10 2" xfId="24433"/>
    <cellStyle name="SAPBEXstdItem 2 3 3 11" xfId="19137"/>
    <cellStyle name="SAPBEXstdItem 2 3 3 2" xfId="13845"/>
    <cellStyle name="SAPBEXstdItem 2 3 3 2 2" xfId="15480"/>
    <cellStyle name="SAPBEXstdItem 2 3 3 2 2 2" xfId="21305"/>
    <cellStyle name="SAPBEXstdItem 2 3 3 2 3" xfId="19781"/>
    <cellStyle name="SAPBEXstdItem 2 3 3 3" xfId="14139"/>
    <cellStyle name="SAPBEXstdItem 2 3 3 3 2" xfId="15733"/>
    <cellStyle name="SAPBEXstdItem 2 3 3 3 2 2" xfId="21558"/>
    <cellStyle name="SAPBEXstdItem 2 3 3 3 3" xfId="20036"/>
    <cellStyle name="SAPBEXstdItem 2 3 3 4" xfId="14392"/>
    <cellStyle name="SAPBEXstdItem 2 3 3 4 2" xfId="15986"/>
    <cellStyle name="SAPBEXstdItem 2 3 3 4 2 2" xfId="21811"/>
    <cellStyle name="SAPBEXstdItem 2 3 3 4 3" xfId="20289"/>
    <cellStyle name="SAPBEXstdItem 2 3 3 5" xfId="14840"/>
    <cellStyle name="SAPBEXstdItem 2 3 3 5 2" xfId="20668"/>
    <cellStyle name="SAPBEXstdItem 2 3 3 6" xfId="16682"/>
    <cellStyle name="SAPBEXstdItem 2 3 3 6 2" xfId="22506"/>
    <cellStyle name="SAPBEXstdItem 2 3 3 7" xfId="17195"/>
    <cellStyle name="SAPBEXstdItem 2 3 3 7 2" xfId="23019"/>
    <cellStyle name="SAPBEXstdItem 2 3 3 8" xfId="17695"/>
    <cellStyle name="SAPBEXstdItem 2 3 3 8 2" xfId="23519"/>
    <cellStyle name="SAPBEXstdItem 2 3 3 9" xfId="18152"/>
    <cellStyle name="SAPBEXstdItem 2 3 3 9 2" xfId="23976"/>
    <cellStyle name="SAPBEXstdItem 2 3 4" xfId="13079"/>
    <cellStyle name="SAPBEXstdItem 2 3 4 2" xfId="13729"/>
    <cellStyle name="SAPBEXstdItem 2 3 4 2 2" xfId="15364"/>
    <cellStyle name="SAPBEXstdItem 2 3 4 2 2 2" xfId="21189"/>
    <cellStyle name="SAPBEXstdItem 2 3 4 2 3" xfId="19665"/>
    <cellStyle name="SAPBEXstdItem 2 3 4 3" xfId="14023"/>
    <cellStyle name="SAPBEXstdItem 2 3 4 3 2" xfId="15617"/>
    <cellStyle name="SAPBEXstdItem 2 3 4 3 2 2" xfId="21442"/>
    <cellStyle name="SAPBEXstdItem 2 3 4 3 3" xfId="19920"/>
    <cellStyle name="SAPBEXstdItem 2 3 4 4" xfId="14276"/>
    <cellStyle name="SAPBEXstdItem 2 3 4 4 2" xfId="15870"/>
    <cellStyle name="SAPBEXstdItem 2 3 4 4 2 2" xfId="21695"/>
    <cellStyle name="SAPBEXstdItem 2 3 4 4 3" xfId="20173"/>
    <cellStyle name="SAPBEXstdItem 2 3 4 5" xfId="14724"/>
    <cellStyle name="SAPBEXstdItem 2 3 4 5 2" xfId="20552"/>
    <cellStyle name="SAPBEXstdItem 2 3 4 6" xfId="19021"/>
    <cellStyle name="SAPBEXstdItem 2 3 5" xfId="13344"/>
    <cellStyle name="SAPBEXstdItem 2 3 5 2" xfId="14981"/>
    <cellStyle name="SAPBEXstdItem 2 3 5 2 2" xfId="20806"/>
    <cellStyle name="SAPBEXstdItem 2 3 5 3" xfId="19282"/>
    <cellStyle name="SAPBEXstdItem 2 3 6" xfId="13617"/>
    <cellStyle name="SAPBEXstdItem 2 3 6 2" xfId="15254"/>
    <cellStyle name="SAPBEXstdItem 2 3 6 2 2" xfId="21079"/>
    <cellStyle name="SAPBEXstdItem 2 3 6 3" xfId="19555"/>
    <cellStyle name="SAPBEXstdItem 2 3 7" xfId="14502"/>
    <cellStyle name="SAPBEXstdItem 2 3 7 2" xfId="16095"/>
    <cellStyle name="SAPBEXstdItem 2 3 7 2 2" xfId="21920"/>
    <cellStyle name="SAPBEXstdItem 2 3 7 3" xfId="20398"/>
    <cellStyle name="SAPBEXstdItem 2 3 8" xfId="16242"/>
    <cellStyle name="SAPBEXstdItem 2 3 8 2" xfId="22066"/>
    <cellStyle name="SAPBEXstdItem 2 3 9" xfId="16353"/>
    <cellStyle name="SAPBEXstdItem 2 3 9 2" xfId="22177"/>
    <cellStyle name="SAPBEXstdItem 2 4" xfId="237"/>
    <cellStyle name="SAPBEXstdItem 2 4 10" xfId="16942"/>
    <cellStyle name="SAPBEXstdItem 2 4 10 2" xfId="22766"/>
    <cellStyle name="SAPBEXstdItem 2 4 11" xfId="18885"/>
    <cellStyle name="SAPBEXstdItem 2 4 2" xfId="288"/>
    <cellStyle name="SAPBEXstdItem 2 4 2 10" xfId="16426"/>
    <cellStyle name="SAPBEXstdItem 2 4 2 10 2" xfId="22250"/>
    <cellStyle name="SAPBEXstdItem 2 4 2 11" xfId="18928"/>
    <cellStyle name="SAPBEXstdItem 2 4 2 2" xfId="13240"/>
    <cellStyle name="SAPBEXstdItem 2 4 2 2 2" xfId="13889"/>
    <cellStyle name="SAPBEXstdItem 2 4 2 2 2 10" xfId="19825"/>
    <cellStyle name="SAPBEXstdItem 2 4 2 2 2 2" xfId="15524"/>
    <cellStyle name="SAPBEXstdItem 2 4 2 2 2 2 2" xfId="16829"/>
    <cellStyle name="SAPBEXstdItem 2 4 2 2 2 2 2 2" xfId="17342"/>
    <cellStyle name="SAPBEXstdItem 2 4 2 2 2 2 2 2 2" xfId="23166"/>
    <cellStyle name="SAPBEXstdItem 2 4 2 2 2 2 2 3" xfId="17842"/>
    <cellStyle name="SAPBEXstdItem 2 4 2 2 2 2 2 3 2" xfId="23666"/>
    <cellStyle name="SAPBEXstdItem 2 4 2 2 2 2 2 4" xfId="18299"/>
    <cellStyle name="SAPBEXstdItem 2 4 2 2 2 2 2 4 2" xfId="24123"/>
    <cellStyle name="SAPBEXstdItem 2 4 2 2 2 2 2 5" xfId="18756"/>
    <cellStyle name="SAPBEXstdItem 2 4 2 2 2 2 2 5 2" xfId="24580"/>
    <cellStyle name="SAPBEXstdItem 2 4 2 2 2 2 2 6" xfId="22653"/>
    <cellStyle name="SAPBEXstdItem 2 4 2 2 2 2 3" xfId="16933"/>
    <cellStyle name="SAPBEXstdItem 2 4 2 2 2 2 3 2" xfId="17446"/>
    <cellStyle name="SAPBEXstdItem 2 4 2 2 2 2 3 2 2" xfId="23270"/>
    <cellStyle name="SAPBEXstdItem 2 4 2 2 2 2 3 3" xfId="17946"/>
    <cellStyle name="SAPBEXstdItem 2 4 2 2 2 2 3 3 2" xfId="23770"/>
    <cellStyle name="SAPBEXstdItem 2 4 2 2 2 2 3 4" xfId="18403"/>
    <cellStyle name="SAPBEXstdItem 2 4 2 2 2 2 3 4 2" xfId="24227"/>
    <cellStyle name="SAPBEXstdItem 2 4 2 2 2 2 3 5" xfId="18860"/>
    <cellStyle name="SAPBEXstdItem 2 4 2 2 2 2 3 5 2" xfId="24684"/>
    <cellStyle name="SAPBEXstdItem 2 4 2 2 2 2 3 6" xfId="22757"/>
    <cellStyle name="SAPBEXstdItem 2 4 2 2 2 2 4" xfId="16581"/>
    <cellStyle name="SAPBEXstdItem 2 4 2 2 2 2 4 2" xfId="22405"/>
    <cellStyle name="SAPBEXstdItem 2 4 2 2 2 2 5" xfId="17094"/>
    <cellStyle name="SAPBEXstdItem 2 4 2 2 2 2 5 2" xfId="22918"/>
    <cellStyle name="SAPBEXstdItem 2 4 2 2 2 2 6" xfId="17594"/>
    <cellStyle name="SAPBEXstdItem 2 4 2 2 2 2 6 2" xfId="23418"/>
    <cellStyle name="SAPBEXstdItem 2 4 2 2 2 2 7" xfId="18051"/>
    <cellStyle name="SAPBEXstdItem 2 4 2 2 2 2 7 2" xfId="23875"/>
    <cellStyle name="SAPBEXstdItem 2 4 2 2 2 2 8" xfId="18508"/>
    <cellStyle name="SAPBEXstdItem 2 4 2 2 2 2 8 2" xfId="24332"/>
    <cellStyle name="SAPBEXstdItem 2 4 2 2 2 2 9" xfId="21349"/>
    <cellStyle name="SAPBEXstdItem 2 4 2 2 2 3" xfId="16781"/>
    <cellStyle name="SAPBEXstdItem 2 4 2 2 2 3 2" xfId="17294"/>
    <cellStyle name="SAPBEXstdItem 2 4 2 2 2 3 2 2" xfId="23118"/>
    <cellStyle name="SAPBEXstdItem 2 4 2 2 2 3 3" xfId="17794"/>
    <cellStyle name="SAPBEXstdItem 2 4 2 2 2 3 3 2" xfId="23618"/>
    <cellStyle name="SAPBEXstdItem 2 4 2 2 2 3 4" xfId="18251"/>
    <cellStyle name="SAPBEXstdItem 2 4 2 2 2 3 4 2" xfId="24075"/>
    <cellStyle name="SAPBEXstdItem 2 4 2 2 2 3 5" xfId="18708"/>
    <cellStyle name="SAPBEXstdItem 2 4 2 2 2 3 5 2" xfId="24532"/>
    <cellStyle name="SAPBEXstdItem 2 4 2 2 2 3 6" xfId="22605"/>
    <cellStyle name="SAPBEXstdItem 2 4 2 2 2 4" xfId="16885"/>
    <cellStyle name="SAPBEXstdItem 2 4 2 2 2 4 2" xfId="17398"/>
    <cellStyle name="SAPBEXstdItem 2 4 2 2 2 4 2 2" xfId="23222"/>
    <cellStyle name="SAPBEXstdItem 2 4 2 2 2 4 3" xfId="17898"/>
    <cellStyle name="SAPBEXstdItem 2 4 2 2 2 4 3 2" xfId="23722"/>
    <cellStyle name="SAPBEXstdItem 2 4 2 2 2 4 4" xfId="18355"/>
    <cellStyle name="SAPBEXstdItem 2 4 2 2 2 4 4 2" xfId="24179"/>
    <cellStyle name="SAPBEXstdItem 2 4 2 2 2 4 5" xfId="18812"/>
    <cellStyle name="SAPBEXstdItem 2 4 2 2 2 4 5 2" xfId="24636"/>
    <cellStyle name="SAPBEXstdItem 2 4 2 2 2 4 6" xfId="22709"/>
    <cellStyle name="SAPBEXstdItem 2 4 2 2 2 5" xfId="16533"/>
    <cellStyle name="SAPBEXstdItem 2 4 2 2 2 5 2" xfId="22357"/>
    <cellStyle name="SAPBEXstdItem 2 4 2 2 2 6" xfId="17046"/>
    <cellStyle name="SAPBEXstdItem 2 4 2 2 2 6 2" xfId="22870"/>
    <cellStyle name="SAPBEXstdItem 2 4 2 2 2 7" xfId="17546"/>
    <cellStyle name="SAPBEXstdItem 2 4 2 2 2 7 2" xfId="23370"/>
    <cellStyle name="SAPBEXstdItem 2 4 2 2 2 8" xfId="18003"/>
    <cellStyle name="SAPBEXstdItem 2 4 2 2 2 8 2" xfId="23827"/>
    <cellStyle name="SAPBEXstdItem 2 4 2 2 2 9" xfId="18460"/>
    <cellStyle name="SAPBEXstdItem 2 4 2 2 2 9 2" xfId="24284"/>
    <cellStyle name="SAPBEXstdItem 2 4 2 2 3" xfId="14183"/>
    <cellStyle name="SAPBEXstdItem 2 4 2 2 3 2" xfId="15777"/>
    <cellStyle name="SAPBEXstdItem 2 4 2 2 3 2 2" xfId="16738"/>
    <cellStyle name="SAPBEXstdItem 2 4 2 2 3 2 2 2" xfId="22562"/>
    <cellStyle name="SAPBEXstdItem 2 4 2 2 3 2 3" xfId="17251"/>
    <cellStyle name="SAPBEXstdItem 2 4 2 2 3 2 3 2" xfId="23075"/>
    <cellStyle name="SAPBEXstdItem 2 4 2 2 3 2 4" xfId="17751"/>
    <cellStyle name="SAPBEXstdItem 2 4 2 2 3 2 4 2" xfId="23575"/>
    <cellStyle name="SAPBEXstdItem 2 4 2 2 3 2 5" xfId="18208"/>
    <cellStyle name="SAPBEXstdItem 2 4 2 2 3 2 5 2" xfId="24032"/>
    <cellStyle name="SAPBEXstdItem 2 4 2 2 3 2 6" xfId="18665"/>
    <cellStyle name="SAPBEXstdItem 2 4 2 2 3 2 6 2" xfId="24489"/>
    <cellStyle name="SAPBEXstdItem 2 4 2 2 3 2 7" xfId="21602"/>
    <cellStyle name="SAPBEXstdItem 2 4 2 2 3 3" xfId="16842"/>
    <cellStyle name="SAPBEXstdItem 2 4 2 2 3 3 2" xfId="17355"/>
    <cellStyle name="SAPBEXstdItem 2 4 2 2 3 3 2 2" xfId="23179"/>
    <cellStyle name="SAPBEXstdItem 2 4 2 2 3 3 3" xfId="17855"/>
    <cellStyle name="SAPBEXstdItem 2 4 2 2 3 3 3 2" xfId="23679"/>
    <cellStyle name="SAPBEXstdItem 2 4 2 2 3 3 4" xfId="18312"/>
    <cellStyle name="SAPBEXstdItem 2 4 2 2 3 3 4 2" xfId="24136"/>
    <cellStyle name="SAPBEXstdItem 2 4 2 2 3 3 5" xfId="18769"/>
    <cellStyle name="SAPBEXstdItem 2 4 2 2 3 3 5 2" xfId="24593"/>
    <cellStyle name="SAPBEXstdItem 2 4 2 2 3 3 6" xfId="22666"/>
    <cellStyle name="SAPBEXstdItem 2 4 2 2 3 4" xfId="16490"/>
    <cellStyle name="SAPBEXstdItem 2 4 2 2 3 4 2" xfId="22314"/>
    <cellStyle name="SAPBEXstdItem 2 4 2 2 3 5" xfId="17003"/>
    <cellStyle name="SAPBEXstdItem 2 4 2 2 3 5 2" xfId="22827"/>
    <cellStyle name="SAPBEXstdItem 2 4 2 2 3 6" xfId="17503"/>
    <cellStyle name="SAPBEXstdItem 2 4 2 2 3 6 2" xfId="23327"/>
    <cellStyle name="SAPBEXstdItem 2 4 2 2 3 7" xfId="17960"/>
    <cellStyle name="SAPBEXstdItem 2 4 2 2 3 7 2" xfId="23784"/>
    <cellStyle name="SAPBEXstdItem 2 4 2 2 3 8" xfId="18417"/>
    <cellStyle name="SAPBEXstdItem 2 4 2 2 3 8 2" xfId="24241"/>
    <cellStyle name="SAPBEXstdItem 2 4 2 2 3 9" xfId="20080"/>
    <cellStyle name="SAPBEXstdItem 2 4 2 2 4" xfId="14436"/>
    <cellStyle name="SAPBEXstdItem 2 4 2 2 4 2" xfId="16030"/>
    <cellStyle name="SAPBEXstdItem 2 4 2 2 4 2 2" xfId="21855"/>
    <cellStyle name="SAPBEXstdItem 2 4 2 2 4 3" xfId="16601"/>
    <cellStyle name="SAPBEXstdItem 2 4 2 2 4 3 2" xfId="22425"/>
    <cellStyle name="SAPBEXstdItem 2 4 2 2 4 4" xfId="17114"/>
    <cellStyle name="SAPBEXstdItem 2 4 2 2 4 4 2" xfId="22938"/>
    <cellStyle name="SAPBEXstdItem 2 4 2 2 4 5" xfId="17614"/>
    <cellStyle name="SAPBEXstdItem 2 4 2 2 4 5 2" xfId="23438"/>
    <cellStyle name="SAPBEXstdItem 2 4 2 2 4 6" xfId="18071"/>
    <cellStyle name="SAPBEXstdItem 2 4 2 2 4 6 2" xfId="23895"/>
    <cellStyle name="SAPBEXstdItem 2 4 2 2 4 7" xfId="18528"/>
    <cellStyle name="SAPBEXstdItem 2 4 2 2 4 7 2" xfId="24352"/>
    <cellStyle name="SAPBEXstdItem 2 4 2 2 4 8" xfId="20333"/>
    <cellStyle name="SAPBEXstdItem 2 4 2 2 5" xfId="14884"/>
    <cellStyle name="SAPBEXstdItem 2 4 2 2 5 2" xfId="20712"/>
    <cellStyle name="SAPBEXstdItem 2 4 2 2 6" xfId="16475"/>
    <cellStyle name="SAPBEXstdItem 2 4 2 2 6 2" xfId="22299"/>
    <cellStyle name="SAPBEXstdItem 2 4 2 2 7" xfId="16988"/>
    <cellStyle name="SAPBEXstdItem 2 4 2 2 7 2" xfId="22812"/>
    <cellStyle name="SAPBEXstdItem 2 4 2 2 8" xfId="19181"/>
    <cellStyle name="SAPBEXstdItem 2 4 2 3" xfId="13130"/>
    <cellStyle name="SAPBEXstdItem 2 4 2 3 10" xfId="18606"/>
    <cellStyle name="SAPBEXstdItem 2 4 2 3 10 2" xfId="24430"/>
    <cellStyle name="SAPBEXstdItem 2 4 2 3 11" xfId="19072"/>
    <cellStyle name="SAPBEXstdItem 2 4 2 3 2" xfId="13780"/>
    <cellStyle name="SAPBEXstdItem 2 4 2 3 2 2" xfId="15415"/>
    <cellStyle name="SAPBEXstdItem 2 4 2 3 2 2 2" xfId="21240"/>
    <cellStyle name="SAPBEXstdItem 2 4 2 3 2 3" xfId="19716"/>
    <cellStyle name="SAPBEXstdItem 2 4 2 3 3" xfId="14074"/>
    <cellStyle name="SAPBEXstdItem 2 4 2 3 3 2" xfId="15668"/>
    <cellStyle name="SAPBEXstdItem 2 4 2 3 3 2 2" xfId="21493"/>
    <cellStyle name="SAPBEXstdItem 2 4 2 3 3 3" xfId="19971"/>
    <cellStyle name="SAPBEXstdItem 2 4 2 3 4" xfId="14327"/>
    <cellStyle name="SAPBEXstdItem 2 4 2 3 4 2" xfId="15921"/>
    <cellStyle name="SAPBEXstdItem 2 4 2 3 4 2 2" xfId="21746"/>
    <cellStyle name="SAPBEXstdItem 2 4 2 3 4 3" xfId="20224"/>
    <cellStyle name="SAPBEXstdItem 2 4 2 3 5" xfId="14775"/>
    <cellStyle name="SAPBEXstdItem 2 4 2 3 5 2" xfId="20603"/>
    <cellStyle name="SAPBEXstdItem 2 4 2 3 6" xfId="16679"/>
    <cellStyle name="SAPBEXstdItem 2 4 2 3 6 2" xfId="22503"/>
    <cellStyle name="SAPBEXstdItem 2 4 2 3 7" xfId="17192"/>
    <cellStyle name="SAPBEXstdItem 2 4 2 3 7 2" xfId="23016"/>
    <cellStyle name="SAPBEXstdItem 2 4 2 3 8" xfId="17692"/>
    <cellStyle name="SAPBEXstdItem 2 4 2 3 8 2" xfId="23516"/>
    <cellStyle name="SAPBEXstdItem 2 4 2 3 9" xfId="18149"/>
    <cellStyle name="SAPBEXstdItem 2 4 2 3 9 2" xfId="23973"/>
    <cellStyle name="SAPBEXstdItem 2 4 2 4" xfId="13395"/>
    <cellStyle name="SAPBEXstdItem 2 4 2 4 2" xfId="15032"/>
    <cellStyle name="SAPBEXstdItem 2 4 2 4 2 2" xfId="20857"/>
    <cellStyle name="SAPBEXstdItem 2 4 2 4 3" xfId="19333"/>
    <cellStyle name="SAPBEXstdItem 2 4 2 5" xfId="13566"/>
    <cellStyle name="SAPBEXstdItem 2 4 2 5 2" xfId="15203"/>
    <cellStyle name="SAPBEXstdItem 2 4 2 5 2 2" xfId="21028"/>
    <cellStyle name="SAPBEXstdItem 2 4 2 5 3" xfId="19504"/>
    <cellStyle name="SAPBEXstdItem 2 4 2 6" xfId="13680"/>
    <cellStyle name="SAPBEXstdItem 2 4 2 6 2" xfId="15315"/>
    <cellStyle name="SAPBEXstdItem 2 4 2 6 2 2" xfId="21140"/>
    <cellStyle name="SAPBEXstdItem 2 4 2 6 3" xfId="19616"/>
    <cellStyle name="SAPBEXstdItem 2 4 2 7" xfId="14546"/>
    <cellStyle name="SAPBEXstdItem 2 4 2 7 2" xfId="16139"/>
    <cellStyle name="SAPBEXstdItem 2 4 2 7 2 2" xfId="21964"/>
    <cellStyle name="SAPBEXstdItem 2 4 2 7 3" xfId="20442"/>
    <cellStyle name="SAPBEXstdItem 2 4 2 8" xfId="16245"/>
    <cellStyle name="SAPBEXstdItem 2 4 2 8 2" xfId="22069"/>
    <cellStyle name="SAPBEXstdItem 2 4 2 9" xfId="16350"/>
    <cellStyle name="SAPBEXstdItem 2 4 2 9 2" xfId="22174"/>
    <cellStyle name="SAPBEXstdItem 2 4 3" xfId="13197"/>
    <cellStyle name="SAPBEXstdItem 2 4 3 10" xfId="18607"/>
    <cellStyle name="SAPBEXstdItem 2 4 3 10 2" xfId="24431"/>
    <cellStyle name="SAPBEXstdItem 2 4 3 11" xfId="19138"/>
    <cellStyle name="SAPBEXstdItem 2 4 3 2" xfId="13846"/>
    <cellStyle name="SAPBEXstdItem 2 4 3 2 2" xfId="15481"/>
    <cellStyle name="SAPBEXstdItem 2 4 3 2 2 2" xfId="21306"/>
    <cellStyle name="SAPBEXstdItem 2 4 3 2 3" xfId="19782"/>
    <cellStyle name="SAPBEXstdItem 2 4 3 3" xfId="14140"/>
    <cellStyle name="SAPBEXstdItem 2 4 3 3 2" xfId="15734"/>
    <cellStyle name="SAPBEXstdItem 2 4 3 3 2 2" xfId="21559"/>
    <cellStyle name="SAPBEXstdItem 2 4 3 3 3" xfId="20037"/>
    <cellStyle name="SAPBEXstdItem 2 4 3 4" xfId="14393"/>
    <cellStyle name="SAPBEXstdItem 2 4 3 4 2" xfId="15987"/>
    <cellStyle name="SAPBEXstdItem 2 4 3 4 2 2" xfId="21812"/>
    <cellStyle name="SAPBEXstdItem 2 4 3 4 3" xfId="20290"/>
    <cellStyle name="SAPBEXstdItem 2 4 3 5" xfId="14841"/>
    <cellStyle name="SAPBEXstdItem 2 4 3 5 2" xfId="20669"/>
    <cellStyle name="SAPBEXstdItem 2 4 3 6" xfId="16680"/>
    <cellStyle name="SAPBEXstdItem 2 4 3 6 2" xfId="22504"/>
    <cellStyle name="SAPBEXstdItem 2 4 3 7" xfId="17193"/>
    <cellStyle name="SAPBEXstdItem 2 4 3 7 2" xfId="23017"/>
    <cellStyle name="SAPBEXstdItem 2 4 3 8" xfId="17693"/>
    <cellStyle name="SAPBEXstdItem 2 4 3 8 2" xfId="23517"/>
    <cellStyle name="SAPBEXstdItem 2 4 3 9" xfId="18150"/>
    <cellStyle name="SAPBEXstdItem 2 4 3 9 2" xfId="23974"/>
    <cellStyle name="SAPBEXstdItem 2 4 4" xfId="13082"/>
    <cellStyle name="SAPBEXstdItem 2 4 4 2" xfId="13732"/>
    <cellStyle name="SAPBEXstdItem 2 4 4 2 2" xfId="15367"/>
    <cellStyle name="SAPBEXstdItem 2 4 4 2 2 2" xfId="21192"/>
    <cellStyle name="SAPBEXstdItem 2 4 4 2 3" xfId="19668"/>
    <cellStyle name="SAPBEXstdItem 2 4 4 3" xfId="14026"/>
    <cellStyle name="SAPBEXstdItem 2 4 4 3 2" xfId="15620"/>
    <cellStyle name="SAPBEXstdItem 2 4 4 3 2 2" xfId="21445"/>
    <cellStyle name="SAPBEXstdItem 2 4 4 3 3" xfId="19923"/>
    <cellStyle name="SAPBEXstdItem 2 4 4 4" xfId="14279"/>
    <cellStyle name="SAPBEXstdItem 2 4 4 4 2" xfId="15873"/>
    <cellStyle name="SAPBEXstdItem 2 4 4 4 2 2" xfId="21698"/>
    <cellStyle name="SAPBEXstdItem 2 4 4 4 3" xfId="20176"/>
    <cellStyle name="SAPBEXstdItem 2 4 4 5" xfId="14727"/>
    <cellStyle name="SAPBEXstdItem 2 4 4 5 2" xfId="20555"/>
    <cellStyle name="SAPBEXstdItem 2 4 4 6" xfId="19024"/>
    <cellStyle name="SAPBEXstdItem 2 4 5" xfId="13347"/>
    <cellStyle name="SAPBEXstdItem 2 4 5 2" xfId="14984"/>
    <cellStyle name="SAPBEXstdItem 2 4 5 2 2" xfId="20809"/>
    <cellStyle name="SAPBEXstdItem 2 4 5 3" xfId="19285"/>
    <cellStyle name="SAPBEXstdItem 2 4 6" xfId="13614"/>
    <cellStyle name="SAPBEXstdItem 2 4 6 2" xfId="15251"/>
    <cellStyle name="SAPBEXstdItem 2 4 6 2 2" xfId="21076"/>
    <cellStyle name="SAPBEXstdItem 2 4 6 3" xfId="19552"/>
    <cellStyle name="SAPBEXstdItem 2 4 7" xfId="14503"/>
    <cellStyle name="SAPBEXstdItem 2 4 7 2" xfId="16096"/>
    <cellStyle name="SAPBEXstdItem 2 4 7 2 2" xfId="21921"/>
    <cellStyle name="SAPBEXstdItem 2 4 7 3" xfId="20399"/>
    <cellStyle name="SAPBEXstdItem 2 4 8" xfId="16244"/>
    <cellStyle name="SAPBEXstdItem 2 4 8 2" xfId="22068"/>
    <cellStyle name="SAPBEXstdItem 2 4 9" xfId="16351"/>
    <cellStyle name="SAPBEXstdItem 2 4 9 2" xfId="22175"/>
    <cellStyle name="SAPBEXstdItem 2 5" xfId="258"/>
    <cellStyle name="SAPBEXstdItem 2 5 10" xfId="17490"/>
    <cellStyle name="SAPBEXstdItem 2 5 10 2" xfId="23314"/>
    <cellStyle name="SAPBEXstdItem 2 5 11" xfId="18898"/>
    <cellStyle name="SAPBEXstdItem 2 5 2" xfId="13210"/>
    <cellStyle name="SAPBEXstdItem 2 5 2 2" xfId="13859"/>
    <cellStyle name="SAPBEXstdItem 2 5 2 2 10" xfId="19795"/>
    <cellStyle name="SAPBEXstdItem 2 5 2 2 2" xfId="15494"/>
    <cellStyle name="SAPBEXstdItem 2 5 2 2 2 2" xfId="16799"/>
    <cellStyle name="SAPBEXstdItem 2 5 2 2 2 2 2" xfId="17312"/>
    <cellStyle name="SAPBEXstdItem 2 5 2 2 2 2 2 2" xfId="23136"/>
    <cellStyle name="SAPBEXstdItem 2 5 2 2 2 2 3" xfId="17812"/>
    <cellStyle name="SAPBEXstdItem 2 5 2 2 2 2 3 2" xfId="23636"/>
    <cellStyle name="SAPBEXstdItem 2 5 2 2 2 2 4" xfId="18269"/>
    <cellStyle name="SAPBEXstdItem 2 5 2 2 2 2 4 2" xfId="24093"/>
    <cellStyle name="SAPBEXstdItem 2 5 2 2 2 2 5" xfId="18726"/>
    <cellStyle name="SAPBEXstdItem 2 5 2 2 2 2 5 2" xfId="24550"/>
    <cellStyle name="SAPBEXstdItem 2 5 2 2 2 2 6" xfId="22623"/>
    <cellStyle name="SAPBEXstdItem 2 5 2 2 2 3" xfId="16903"/>
    <cellStyle name="SAPBEXstdItem 2 5 2 2 2 3 2" xfId="17416"/>
    <cellStyle name="SAPBEXstdItem 2 5 2 2 2 3 2 2" xfId="23240"/>
    <cellStyle name="SAPBEXstdItem 2 5 2 2 2 3 3" xfId="17916"/>
    <cellStyle name="SAPBEXstdItem 2 5 2 2 2 3 3 2" xfId="23740"/>
    <cellStyle name="SAPBEXstdItem 2 5 2 2 2 3 4" xfId="18373"/>
    <cellStyle name="SAPBEXstdItem 2 5 2 2 2 3 4 2" xfId="24197"/>
    <cellStyle name="SAPBEXstdItem 2 5 2 2 2 3 5" xfId="18830"/>
    <cellStyle name="SAPBEXstdItem 2 5 2 2 2 3 5 2" xfId="24654"/>
    <cellStyle name="SAPBEXstdItem 2 5 2 2 2 3 6" xfId="22727"/>
    <cellStyle name="SAPBEXstdItem 2 5 2 2 2 4" xfId="16551"/>
    <cellStyle name="SAPBEXstdItem 2 5 2 2 2 4 2" xfId="22375"/>
    <cellStyle name="SAPBEXstdItem 2 5 2 2 2 5" xfId="17064"/>
    <cellStyle name="SAPBEXstdItem 2 5 2 2 2 5 2" xfId="22888"/>
    <cellStyle name="SAPBEXstdItem 2 5 2 2 2 6" xfId="17564"/>
    <cellStyle name="SAPBEXstdItem 2 5 2 2 2 6 2" xfId="23388"/>
    <cellStyle name="SAPBEXstdItem 2 5 2 2 2 7" xfId="18021"/>
    <cellStyle name="SAPBEXstdItem 2 5 2 2 2 7 2" xfId="23845"/>
    <cellStyle name="SAPBEXstdItem 2 5 2 2 2 8" xfId="18478"/>
    <cellStyle name="SAPBEXstdItem 2 5 2 2 2 8 2" xfId="24302"/>
    <cellStyle name="SAPBEXstdItem 2 5 2 2 2 9" xfId="21319"/>
    <cellStyle name="SAPBEXstdItem 2 5 2 2 3" xfId="16751"/>
    <cellStyle name="SAPBEXstdItem 2 5 2 2 3 2" xfId="17264"/>
    <cellStyle name="SAPBEXstdItem 2 5 2 2 3 2 2" xfId="23088"/>
    <cellStyle name="SAPBEXstdItem 2 5 2 2 3 3" xfId="17764"/>
    <cellStyle name="SAPBEXstdItem 2 5 2 2 3 3 2" xfId="23588"/>
    <cellStyle name="SAPBEXstdItem 2 5 2 2 3 4" xfId="18221"/>
    <cellStyle name="SAPBEXstdItem 2 5 2 2 3 4 2" xfId="24045"/>
    <cellStyle name="SAPBEXstdItem 2 5 2 2 3 5" xfId="18678"/>
    <cellStyle name="SAPBEXstdItem 2 5 2 2 3 5 2" xfId="24502"/>
    <cellStyle name="SAPBEXstdItem 2 5 2 2 3 6" xfId="22575"/>
    <cellStyle name="SAPBEXstdItem 2 5 2 2 4" xfId="16855"/>
    <cellStyle name="SAPBEXstdItem 2 5 2 2 4 2" xfId="17368"/>
    <cellStyle name="SAPBEXstdItem 2 5 2 2 4 2 2" xfId="23192"/>
    <cellStyle name="SAPBEXstdItem 2 5 2 2 4 3" xfId="17868"/>
    <cellStyle name="SAPBEXstdItem 2 5 2 2 4 3 2" xfId="23692"/>
    <cellStyle name="SAPBEXstdItem 2 5 2 2 4 4" xfId="18325"/>
    <cellStyle name="SAPBEXstdItem 2 5 2 2 4 4 2" xfId="24149"/>
    <cellStyle name="SAPBEXstdItem 2 5 2 2 4 5" xfId="18782"/>
    <cellStyle name="SAPBEXstdItem 2 5 2 2 4 5 2" xfId="24606"/>
    <cellStyle name="SAPBEXstdItem 2 5 2 2 4 6" xfId="22679"/>
    <cellStyle name="SAPBEXstdItem 2 5 2 2 5" xfId="16503"/>
    <cellStyle name="SAPBEXstdItem 2 5 2 2 5 2" xfId="22327"/>
    <cellStyle name="SAPBEXstdItem 2 5 2 2 6" xfId="17016"/>
    <cellStyle name="SAPBEXstdItem 2 5 2 2 6 2" xfId="22840"/>
    <cellStyle name="SAPBEXstdItem 2 5 2 2 7" xfId="17516"/>
    <cellStyle name="SAPBEXstdItem 2 5 2 2 7 2" xfId="23340"/>
    <cellStyle name="SAPBEXstdItem 2 5 2 2 8" xfId="17973"/>
    <cellStyle name="SAPBEXstdItem 2 5 2 2 8 2" xfId="23797"/>
    <cellStyle name="SAPBEXstdItem 2 5 2 2 9" xfId="18430"/>
    <cellStyle name="SAPBEXstdItem 2 5 2 2 9 2" xfId="24254"/>
    <cellStyle name="SAPBEXstdItem 2 5 2 3" xfId="14153"/>
    <cellStyle name="SAPBEXstdItem 2 5 2 3 2" xfId="15747"/>
    <cellStyle name="SAPBEXstdItem 2 5 2 3 2 2" xfId="16733"/>
    <cellStyle name="SAPBEXstdItem 2 5 2 3 2 2 2" xfId="22557"/>
    <cellStyle name="SAPBEXstdItem 2 5 2 3 2 3" xfId="17246"/>
    <cellStyle name="SAPBEXstdItem 2 5 2 3 2 3 2" xfId="23070"/>
    <cellStyle name="SAPBEXstdItem 2 5 2 3 2 4" xfId="17746"/>
    <cellStyle name="SAPBEXstdItem 2 5 2 3 2 4 2" xfId="23570"/>
    <cellStyle name="SAPBEXstdItem 2 5 2 3 2 5" xfId="18203"/>
    <cellStyle name="SAPBEXstdItem 2 5 2 3 2 5 2" xfId="24027"/>
    <cellStyle name="SAPBEXstdItem 2 5 2 3 2 6" xfId="18660"/>
    <cellStyle name="SAPBEXstdItem 2 5 2 3 2 6 2" xfId="24484"/>
    <cellStyle name="SAPBEXstdItem 2 5 2 3 2 7" xfId="21572"/>
    <cellStyle name="SAPBEXstdItem 2 5 2 3 3" xfId="16837"/>
    <cellStyle name="SAPBEXstdItem 2 5 2 3 3 2" xfId="17350"/>
    <cellStyle name="SAPBEXstdItem 2 5 2 3 3 2 2" xfId="23174"/>
    <cellStyle name="SAPBEXstdItem 2 5 2 3 3 3" xfId="17850"/>
    <cellStyle name="SAPBEXstdItem 2 5 2 3 3 3 2" xfId="23674"/>
    <cellStyle name="SAPBEXstdItem 2 5 2 3 3 4" xfId="18307"/>
    <cellStyle name="SAPBEXstdItem 2 5 2 3 3 4 2" xfId="24131"/>
    <cellStyle name="SAPBEXstdItem 2 5 2 3 3 5" xfId="18764"/>
    <cellStyle name="SAPBEXstdItem 2 5 2 3 3 5 2" xfId="24588"/>
    <cellStyle name="SAPBEXstdItem 2 5 2 3 3 6" xfId="22661"/>
    <cellStyle name="SAPBEXstdItem 2 5 2 3 4" xfId="16485"/>
    <cellStyle name="SAPBEXstdItem 2 5 2 3 4 2" xfId="22309"/>
    <cellStyle name="SAPBEXstdItem 2 5 2 3 5" xfId="16998"/>
    <cellStyle name="SAPBEXstdItem 2 5 2 3 5 2" xfId="22822"/>
    <cellStyle name="SAPBEXstdItem 2 5 2 3 6" xfId="17498"/>
    <cellStyle name="SAPBEXstdItem 2 5 2 3 6 2" xfId="23322"/>
    <cellStyle name="SAPBEXstdItem 2 5 2 3 7" xfId="17955"/>
    <cellStyle name="SAPBEXstdItem 2 5 2 3 7 2" xfId="23779"/>
    <cellStyle name="SAPBEXstdItem 2 5 2 3 8" xfId="18412"/>
    <cellStyle name="SAPBEXstdItem 2 5 2 3 8 2" xfId="24236"/>
    <cellStyle name="SAPBEXstdItem 2 5 2 3 9" xfId="20050"/>
    <cellStyle name="SAPBEXstdItem 2 5 2 4" xfId="14406"/>
    <cellStyle name="SAPBEXstdItem 2 5 2 4 2" xfId="16000"/>
    <cellStyle name="SAPBEXstdItem 2 5 2 4 2 2" xfId="21825"/>
    <cellStyle name="SAPBEXstdItem 2 5 2 4 3" xfId="16728"/>
    <cellStyle name="SAPBEXstdItem 2 5 2 4 3 2" xfId="22552"/>
    <cellStyle name="SAPBEXstdItem 2 5 2 4 4" xfId="17241"/>
    <cellStyle name="SAPBEXstdItem 2 5 2 4 4 2" xfId="23065"/>
    <cellStyle name="SAPBEXstdItem 2 5 2 4 5" xfId="17741"/>
    <cellStyle name="SAPBEXstdItem 2 5 2 4 5 2" xfId="23565"/>
    <cellStyle name="SAPBEXstdItem 2 5 2 4 6" xfId="18198"/>
    <cellStyle name="SAPBEXstdItem 2 5 2 4 6 2" xfId="24022"/>
    <cellStyle name="SAPBEXstdItem 2 5 2 4 7" xfId="18655"/>
    <cellStyle name="SAPBEXstdItem 2 5 2 4 7 2" xfId="24479"/>
    <cellStyle name="SAPBEXstdItem 2 5 2 4 8" xfId="20303"/>
    <cellStyle name="SAPBEXstdItem 2 5 2 5" xfId="14854"/>
    <cellStyle name="SAPBEXstdItem 2 5 2 5 2" xfId="20682"/>
    <cellStyle name="SAPBEXstdItem 2 5 2 6" xfId="16445"/>
    <cellStyle name="SAPBEXstdItem 2 5 2 6 2" xfId="22269"/>
    <cellStyle name="SAPBEXstdItem 2 5 2 7" xfId="16958"/>
    <cellStyle name="SAPBEXstdItem 2 5 2 7 2" xfId="22782"/>
    <cellStyle name="SAPBEXstdItem 2 5 2 8" xfId="19151"/>
    <cellStyle name="SAPBEXstdItem 2 5 3" xfId="13100"/>
    <cellStyle name="SAPBEXstdItem 2 5 3 10" xfId="18605"/>
    <cellStyle name="SAPBEXstdItem 2 5 3 10 2" xfId="24429"/>
    <cellStyle name="SAPBEXstdItem 2 5 3 11" xfId="19042"/>
    <cellStyle name="SAPBEXstdItem 2 5 3 2" xfId="13750"/>
    <cellStyle name="SAPBEXstdItem 2 5 3 2 2" xfId="15385"/>
    <cellStyle name="SAPBEXstdItem 2 5 3 2 2 2" xfId="21210"/>
    <cellStyle name="SAPBEXstdItem 2 5 3 2 3" xfId="19686"/>
    <cellStyle name="SAPBEXstdItem 2 5 3 3" xfId="14044"/>
    <cellStyle name="SAPBEXstdItem 2 5 3 3 2" xfId="15638"/>
    <cellStyle name="SAPBEXstdItem 2 5 3 3 2 2" xfId="21463"/>
    <cellStyle name="SAPBEXstdItem 2 5 3 3 3" xfId="19941"/>
    <cellStyle name="SAPBEXstdItem 2 5 3 4" xfId="14297"/>
    <cellStyle name="SAPBEXstdItem 2 5 3 4 2" xfId="15891"/>
    <cellStyle name="SAPBEXstdItem 2 5 3 4 2 2" xfId="21716"/>
    <cellStyle name="SAPBEXstdItem 2 5 3 4 3" xfId="20194"/>
    <cellStyle name="SAPBEXstdItem 2 5 3 5" xfId="14745"/>
    <cellStyle name="SAPBEXstdItem 2 5 3 5 2" xfId="20573"/>
    <cellStyle name="SAPBEXstdItem 2 5 3 6" xfId="16678"/>
    <cellStyle name="SAPBEXstdItem 2 5 3 6 2" xfId="22502"/>
    <cellStyle name="SAPBEXstdItem 2 5 3 7" xfId="17191"/>
    <cellStyle name="SAPBEXstdItem 2 5 3 7 2" xfId="23015"/>
    <cellStyle name="SAPBEXstdItem 2 5 3 8" xfId="17691"/>
    <cellStyle name="SAPBEXstdItem 2 5 3 8 2" xfId="23515"/>
    <cellStyle name="SAPBEXstdItem 2 5 3 9" xfId="18148"/>
    <cellStyle name="SAPBEXstdItem 2 5 3 9 2" xfId="23972"/>
    <cellStyle name="SAPBEXstdItem 2 5 4" xfId="13365"/>
    <cellStyle name="SAPBEXstdItem 2 5 4 2" xfId="15002"/>
    <cellStyle name="SAPBEXstdItem 2 5 4 2 2" xfId="20827"/>
    <cellStyle name="SAPBEXstdItem 2 5 4 3" xfId="19303"/>
    <cellStyle name="SAPBEXstdItem 2 5 5" xfId="13596"/>
    <cellStyle name="SAPBEXstdItem 2 5 5 2" xfId="15233"/>
    <cellStyle name="SAPBEXstdItem 2 5 5 2 2" xfId="21058"/>
    <cellStyle name="SAPBEXstdItem 2 5 5 3" xfId="19534"/>
    <cellStyle name="SAPBEXstdItem 2 5 6" xfId="13658"/>
    <cellStyle name="SAPBEXstdItem 2 5 6 2" xfId="15293"/>
    <cellStyle name="SAPBEXstdItem 2 5 6 2 2" xfId="21118"/>
    <cellStyle name="SAPBEXstdItem 2 5 6 3" xfId="19594"/>
    <cellStyle name="SAPBEXstdItem 2 5 7" xfId="14516"/>
    <cellStyle name="SAPBEXstdItem 2 5 7 2" xfId="16109"/>
    <cellStyle name="SAPBEXstdItem 2 5 7 2 2" xfId="21934"/>
    <cellStyle name="SAPBEXstdItem 2 5 7 3" xfId="20412"/>
    <cellStyle name="SAPBEXstdItem 2 5 8" xfId="16246"/>
    <cellStyle name="SAPBEXstdItem 2 5 8 2" xfId="22070"/>
    <cellStyle name="SAPBEXstdItem 2 5 9" xfId="16349"/>
    <cellStyle name="SAPBEXstdItem 2 5 9 2" xfId="22173"/>
    <cellStyle name="SAPBEXstdItem 2 6" xfId="13192"/>
    <cellStyle name="SAPBEXstdItem 2 6 10" xfId="18614"/>
    <cellStyle name="SAPBEXstdItem 2 6 10 2" xfId="24438"/>
    <cellStyle name="SAPBEXstdItem 2 6 11" xfId="19133"/>
    <cellStyle name="SAPBEXstdItem 2 6 2" xfId="13841"/>
    <cellStyle name="SAPBEXstdItem 2 6 2 2" xfId="15476"/>
    <cellStyle name="SAPBEXstdItem 2 6 2 2 2" xfId="21301"/>
    <cellStyle name="SAPBEXstdItem 2 6 2 3" xfId="19777"/>
    <cellStyle name="SAPBEXstdItem 2 6 3" xfId="14135"/>
    <cellStyle name="SAPBEXstdItem 2 6 3 2" xfId="15729"/>
    <cellStyle name="SAPBEXstdItem 2 6 3 2 2" xfId="21554"/>
    <cellStyle name="SAPBEXstdItem 2 6 3 3" xfId="20032"/>
    <cellStyle name="SAPBEXstdItem 2 6 4" xfId="14388"/>
    <cellStyle name="SAPBEXstdItem 2 6 4 2" xfId="15982"/>
    <cellStyle name="SAPBEXstdItem 2 6 4 2 2" xfId="21807"/>
    <cellStyle name="SAPBEXstdItem 2 6 4 3" xfId="20285"/>
    <cellStyle name="SAPBEXstdItem 2 6 5" xfId="14836"/>
    <cellStyle name="SAPBEXstdItem 2 6 5 2" xfId="20664"/>
    <cellStyle name="SAPBEXstdItem 2 6 6" xfId="16687"/>
    <cellStyle name="SAPBEXstdItem 2 6 6 2" xfId="22511"/>
    <cellStyle name="SAPBEXstdItem 2 6 7" xfId="17200"/>
    <cellStyle name="SAPBEXstdItem 2 6 7 2" xfId="23024"/>
    <cellStyle name="SAPBEXstdItem 2 6 8" xfId="17700"/>
    <cellStyle name="SAPBEXstdItem 2 6 8 2" xfId="23524"/>
    <cellStyle name="SAPBEXstdItem 2 6 9" xfId="18157"/>
    <cellStyle name="SAPBEXstdItem 2 6 9 2" xfId="23981"/>
    <cellStyle name="SAPBEXstdItem 2 7" xfId="13052"/>
    <cellStyle name="SAPBEXstdItem 2 7 2" xfId="13702"/>
    <cellStyle name="SAPBEXstdItem 2 7 2 2" xfId="15337"/>
    <cellStyle name="SAPBEXstdItem 2 7 2 2 2" xfId="21162"/>
    <cellStyle name="SAPBEXstdItem 2 7 2 3" xfId="19638"/>
    <cellStyle name="SAPBEXstdItem 2 7 3" xfId="13996"/>
    <cellStyle name="SAPBEXstdItem 2 7 3 2" xfId="15590"/>
    <cellStyle name="SAPBEXstdItem 2 7 3 2 2" xfId="21415"/>
    <cellStyle name="SAPBEXstdItem 2 7 3 3" xfId="19893"/>
    <cellStyle name="SAPBEXstdItem 2 7 4" xfId="14249"/>
    <cellStyle name="SAPBEXstdItem 2 7 4 2" xfId="15843"/>
    <cellStyle name="SAPBEXstdItem 2 7 4 2 2" xfId="21668"/>
    <cellStyle name="SAPBEXstdItem 2 7 4 3" xfId="20146"/>
    <cellStyle name="SAPBEXstdItem 2 7 5" xfId="14697"/>
    <cellStyle name="SAPBEXstdItem 2 7 5 2" xfId="20525"/>
    <cellStyle name="SAPBEXstdItem 2 7 6" xfId="18994"/>
    <cellStyle name="SAPBEXstdItem 2 8" xfId="13317"/>
    <cellStyle name="SAPBEXstdItem 2 8 2" xfId="14954"/>
    <cellStyle name="SAPBEXstdItem 2 8 2 2" xfId="20779"/>
    <cellStyle name="SAPBEXstdItem 2 8 3" xfId="19255"/>
    <cellStyle name="SAPBEXstdItem 2 9" xfId="13644"/>
    <cellStyle name="SAPBEXstdItem 2 9 2" xfId="15281"/>
    <cellStyle name="SAPBEXstdItem 2 9 2 2" xfId="21106"/>
    <cellStyle name="SAPBEXstdItem 2 9 3" xfId="19582"/>
    <cellStyle name="SAPBEXstdItem 3" xfId="228"/>
    <cellStyle name="SAPBEXstdItem 3 10" xfId="16941"/>
    <cellStyle name="SAPBEXstdItem 3 10 2" xfId="22765"/>
    <cellStyle name="SAPBEXstdItem 3 11" xfId="18883"/>
    <cellStyle name="SAPBEXstdItem 3 2" xfId="279"/>
    <cellStyle name="SAPBEXstdItem 3 2 10" xfId="16943"/>
    <cellStyle name="SAPBEXstdItem 3 2 10 2" xfId="22767"/>
    <cellStyle name="SAPBEXstdItem 3 2 11" xfId="18919"/>
    <cellStyle name="SAPBEXstdItem 3 2 2" xfId="13231"/>
    <cellStyle name="SAPBEXstdItem 3 2 2 2" xfId="13880"/>
    <cellStyle name="SAPBEXstdItem 3 2 2 2 10" xfId="19816"/>
    <cellStyle name="SAPBEXstdItem 3 2 2 2 2" xfId="15515"/>
    <cellStyle name="SAPBEXstdItem 3 2 2 2 2 2" xfId="16820"/>
    <cellStyle name="SAPBEXstdItem 3 2 2 2 2 2 2" xfId="17333"/>
    <cellStyle name="SAPBEXstdItem 3 2 2 2 2 2 2 2" xfId="23157"/>
    <cellStyle name="SAPBEXstdItem 3 2 2 2 2 2 3" xfId="17833"/>
    <cellStyle name="SAPBEXstdItem 3 2 2 2 2 2 3 2" xfId="23657"/>
    <cellStyle name="SAPBEXstdItem 3 2 2 2 2 2 4" xfId="18290"/>
    <cellStyle name="SAPBEXstdItem 3 2 2 2 2 2 4 2" xfId="24114"/>
    <cellStyle name="SAPBEXstdItem 3 2 2 2 2 2 5" xfId="18747"/>
    <cellStyle name="SAPBEXstdItem 3 2 2 2 2 2 5 2" xfId="24571"/>
    <cellStyle name="SAPBEXstdItem 3 2 2 2 2 2 6" xfId="22644"/>
    <cellStyle name="SAPBEXstdItem 3 2 2 2 2 3" xfId="16924"/>
    <cellStyle name="SAPBEXstdItem 3 2 2 2 2 3 2" xfId="17437"/>
    <cellStyle name="SAPBEXstdItem 3 2 2 2 2 3 2 2" xfId="23261"/>
    <cellStyle name="SAPBEXstdItem 3 2 2 2 2 3 3" xfId="17937"/>
    <cellStyle name="SAPBEXstdItem 3 2 2 2 2 3 3 2" xfId="23761"/>
    <cellStyle name="SAPBEXstdItem 3 2 2 2 2 3 4" xfId="18394"/>
    <cellStyle name="SAPBEXstdItem 3 2 2 2 2 3 4 2" xfId="24218"/>
    <cellStyle name="SAPBEXstdItem 3 2 2 2 2 3 5" xfId="18851"/>
    <cellStyle name="SAPBEXstdItem 3 2 2 2 2 3 5 2" xfId="24675"/>
    <cellStyle name="SAPBEXstdItem 3 2 2 2 2 3 6" xfId="22748"/>
    <cellStyle name="SAPBEXstdItem 3 2 2 2 2 4" xfId="16572"/>
    <cellStyle name="SAPBEXstdItem 3 2 2 2 2 4 2" xfId="22396"/>
    <cellStyle name="SAPBEXstdItem 3 2 2 2 2 5" xfId="17085"/>
    <cellStyle name="SAPBEXstdItem 3 2 2 2 2 5 2" xfId="22909"/>
    <cellStyle name="SAPBEXstdItem 3 2 2 2 2 6" xfId="17585"/>
    <cellStyle name="SAPBEXstdItem 3 2 2 2 2 6 2" xfId="23409"/>
    <cellStyle name="SAPBEXstdItem 3 2 2 2 2 7" xfId="18042"/>
    <cellStyle name="SAPBEXstdItem 3 2 2 2 2 7 2" xfId="23866"/>
    <cellStyle name="SAPBEXstdItem 3 2 2 2 2 8" xfId="18499"/>
    <cellStyle name="SAPBEXstdItem 3 2 2 2 2 8 2" xfId="24323"/>
    <cellStyle name="SAPBEXstdItem 3 2 2 2 2 9" xfId="21340"/>
    <cellStyle name="SAPBEXstdItem 3 2 2 2 3" xfId="16772"/>
    <cellStyle name="SAPBEXstdItem 3 2 2 2 3 2" xfId="17285"/>
    <cellStyle name="SAPBEXstdItem 3 2 2 2 3 2 2" xfId="23109"/>
    <cellStyle name="SAPBEXstdItem 3 2 2 2 3 3" xfId="17785"/>
    <cellStyle name="SAPBEXstdItem 3 2 2 2 3 3 2" xfId="23609"/>
    <cellStyle name="SAPBEXstdItem 3 2 2 2 3 4" xfId="18242"/>
    <cellStyle name="SAPBEXstdItem 3 2 2 2 3 4 2" xfId="24066"/>
    <cellStyle name="SAPBEXstdItem 3 2 2 2 3 5" xfId="18699"/>
    <cellStyle name="SAPBEXstdItem 3 2 2 2 3 5 2" xfId="24523"/>
    <cellStyle name="SAPBEXstdItem 3 2 2 2 3 6" xfId="22596"/>
    <cellStyle name="SAPBEXstdItem 3 2 2 2 4" xfId="16876"/>
    <cellStyle name="SAPBEXstdItem 3 2 2 2 4 2" xfId="17389"/>
    <cellStyle name="SAPBEXstdItem 3 2 2 2 4 2 2" xfId="23213"/>
    <cellStyle name="SAPBEXstdItem 3 2 2 2 4 3" xfId="17889"/>
    <cellStyle name="SAPBEXstdItem 3 2 2 2 4 3 2" xfId="23713"/>
    <cellStyle name="SAPBEXstdItem 3 2 2 2 4 4" xfId="18346"/>
    <cellStyle name="SAPBEXstdItem 3 2 2 2 4 4 2" xfId="24170"/>
    <cellStyle name="SAPBEXstdItem 3 2 2 2 4 5" xfId="18803"/>
    <cellStyle name="SAPBEXstdItem 3 2 2 2 4 5 2" xfId="24627"/>
    <cellStyle name="SAPBEXstdItem 3 2 2 2 4 6" xfId="22700"/>
    <cellStyle name="SAPBEXstdItem 3 2 2 2 5" xfId="16524"/>
    <cellStyle name="SAPBEXstdItem 3 2 2 2 5 2" xfId="22348"/>
    <cellStyle name="SAPBEXstdItem 3 2 2 2 6" xfId="17037"/>
    <cellStyle name="SAPBEXstdItem 3 2 2 2 6 2" xfId="22861"/>
    <cellStyle name="SAPBEXstdItem 3 2 2 2 7" xfId="17537"/>
    <cellStyle name="SAPBEXstdItem 3 2 2 2 7 2" xfId="23361"/>
    <cellStyle name="SAPBEXstdItem 3 2 2 2 8" xfId="17994"/>
    <cellStyle name="SAPBEXstdItem 3 2 2 2 8 2" xfId="23818"/>
    <cellStyle name="SAPBEXstdItem 3 2 2 2 9" xfId="18451"/>
    <cellStyle name="SAPBEXstdItem 3 2 2 2 9 2" xfId="24275"/>
    <cellStyle name="SAPBEXstdItem 3 2 2 3" xfId="14174"/>
    <cellStyle name="SAPBEXstdItem 3 2 2 3 2" xfId="15768"/>
    <cellStyle name="SAPBEXstdItem 3 2 2 3 2 2" xfId="16736"/>
    <cellStyle name="SAPBEXstdItem 3 2 2 3 2 2 2" xfId="22560"/>
    <cellStyle name="SAPBEXstdItem 3 2 2 3 2 3" xfId="17249"/>
    <cellStyle name="SAPBEXstdItem 3 2 2 3 2 3 2" xfId="23073"/>
    <cellStyle name="SAPBEXstdItem 3 2 2 3 2 4" xfId="17749"/>
    <cellStyle name="SAPBEXstdItem 3 2 2 3 2 4 2" xfId="23573"/>
    <cellStyle name="SAPBEXstdItem 3 2 2 3 2 5" xfId="18206"/>
    <cellStyle name="SAPBEXstdItem 3 2 2 3 2 5 2" xfId="24030"/>
    <cellStyle name="SAPBEXstdItem 3 2 2 3 2 6" xfId="18663"/>
    <cellStyle name="SAPBEXstdItem 3 2 2 3 2 6 2" xfId="24487"/>
    <cellStyle name="SAPBEXstdItem 3 2 2 3 2 7" xfId="21593"/>
    <cellStyle name="SAPBEXstdItem 3 2 2 3 3" xfId="16840"/>
    <cellStyle name="SAPBEXstdItem 3 2 2 3 3 2" xfId="17353"/>
    <cellStyle name="SAPBEXstdItem 3 2 2 3 3 2 2" xfId="23177"/>
    <cellStyle name="SAPBEXstdItem 3 2 2 3 3 3" xfId="17853"/>
    <cellStyle name="SAPBEXstdItem 3 2 2 3 3 3 2" xfId="23677"/>
    <cellStyle name="SAPBEXstdItem 3 2 2 3 3 4" xfId="18310"/>
    <cellStyle name="SAPBEXstdItem 3 2 2 3 3 4 2" xfId="24134"/>
    <cellStyle name="SAPBEXstdItem 3 2 2 3 3 5" xfId="18767"/>
    <cellStyle name="SAPBEXstdItem 3 2 2 3 3 5 2" xfId="24591"/>
    <cellStyle name="SAPBEXstdItem 3 2 2 3 3 6" xfId="22664"/>
    <cellStyle name="SAPBEXstdItem 3 2 2 3 4" xfId="16488"/>
    <cellStyle name="SAPBEXstdItem 3 2 2 3 4 2" xfId="22312"/>
    <cellStyle name="SAPBEXstdItem 3 2 2 3 5" xfId="17001"/>
    <cellStyle name="SAPBEXstdItem 3 2 2 3 5 2" xfId="22825"/>
    <cellStyle name="SAPBEXstdItem 3 2 2 3 6" xfId="17501"/>
    <cellStyle name="SAPBEXstdItem 3 2 2 3 6 2" xfId="23325"/>
    <cellStyle name="SAPBEXstdItem 3 2 2 3 7" xfId="17958"/>
    <cellStyle name="SAPBEXstdItem 3 2 2 3 7 2" xfId="23782"/>
    <cellStyle name="SAPBEXstdItem 3 2 2 3 8" xfId="18415"/>
    <cellStyle name="SAPBEXstdItem 3 2 2 3 8 2" xfId="24239"/>
    <cellStyle name="SAPBEXstdItem 3 2 2 3 9" xfId="20071"/>
    <cellStyle name="SAPBEXstdItem 3 2 2 4" xfId="14427"/>
    <cellStyle name="SAPBEXstdItem 3 2 2 4 2" xfId="16021"/>
    <cellStyle name="SAPBEXstdItem 3 2 2 4 2 2" xfId="21846"/>
    <cellStyle name="SAPBEXstdItem 3 2 2 4 3" xfId="16610"/>
    <cellStyle name="SAPBEXstdItem 3 2 2 4 3 2" xfId="22434"/>
    <cellStyle name="SAPBEXstdItem 3 2 2 4 4" xfId="17123"/>
    <cellStyle name="SAPBEXstdItem 3 2 2 4 4 2" xfId="22947"/>
    <cellStyle name="SAPBEXstdItem 3 2 2 4 5" xfId="17623"/>
    <cellStyle name="SAPBEXstdItem 3 2 2 4 5 2" xfId="23447"/>
    <cellStyle name="SAPBEXstdItem 3 2 2 4 6" xfId="18080"/>
    <cellStyle name="SAPBEXstdItem 3 2 2 4 6 2" xfId="23904"/>
    <cellStyle name="SAPBEXstdItem 3 2 2 4 7" xfId="18537"/>
    <cellStyle name="SAPBEXstdItem 3 2 2 4 7 2" xfId="24361"/>
    <cellStyle name="SAPBEXstdItem 3 2 2 4 8" xfId="20324"/>
    <cellStyle name="SAPBEXstdItem 3 2 2 5" xfId="14875"/>
    <cellStyle name="SAPBEXstdItem 3 2 2 5 2" xfId="20703"/>
    <cellStyle name="SAPBEXstdItem 3 2 2 6" xfId="16466"/>
    <cellStyle name="SAPBEXstdItem 3 2 2 6 2" xfId="22290"/>
    <cellStyle name="SAPBEXstdItem 3 2 2 7" xfId="16979"/>
    <cellStyle name="SAPBEXstdItem 3 2 2 7 2" xfId="22803"/>
    <cellStyle name="SAPBEXstdItem 3 2 2 8" xfId="19172"/>
    <cellStyle name="SAPBEXstdItem 3 2 3" xfId="13121"/>
    <cellStyle name="SAPBEXstdItem 3 2 3 10" xfId="18603"/>
    <cellStyle name="SAPBEXstdItem 3 2 3 10 2" xfId="24427"/>
    <cellStyle name="SAPBEXstdItem 3 2 3 11" xfId="19063"/>
    <cellStyle name="SAPBEXstdItem 3 2 3 2" xfId="13771"/>
    <cellStyle name="SAPBEXstdItem 3 2 3 2 2" xfId="15406"/>
    <cellStyle name="SAPBEXstdItem 3 2 3 2 2 2" xfId="21231"/>
    <cellStyle name="SAPBEXstdItem 3 2 3 2 3" xfId="19707"/>
    <cellStyle name="SAPBEXstdItem 3 2 3 3" xfId="14065"/>
    <cellStyle name="SAPBEXstdItem 3 2 3 3 2" xfId="15659"/>
    <cellStyle name="SAPBEXstdItem 3 2 3 3 2 2" xfId="21484"/>
    <cellStyle name="SAPBEXstdItem 3 2 3 3 3" xfId="19962"/>
    <cellStyle name="SAPBEXstdItem 3 2 3 4" xfId="14318"/>
    <cellStyle name="SAPBEXstdItem 3 2 3 4 2" xfId="15912"/>
    <cellStyle name="SAPBEXstdItem 3 2 3 4 2 2" xfId="21737"/>
    <cellStyle name="SAPBEXstdItem 3 2 3 4 3" xfId="20215"/>
    <cellStyle name="SAPBEXstdItem 3 2 3 5" xfId="14766"/>
    <cellStyle name="SAPBEXstdItem 3 2 3 5 2" xfId="20594"/>
    <cellStyle name="SAPBEXstdItem 3 2 3 6" xfId="16676"/>
    <cellStyle name="SAPBEXstdItem 3 2 3 6 2" xfId="22500"/>
    <cellStyle name="SAPBEXstdItem 3 2 3 7" xfId="17189"/>
    <cellStyle name="SAPBEXstdItem 3 2 3 7 2" xfId="23013"/>
    <cellStyle name="SAPBEXstdItem 3 2 3 8" xfId="17689"/>
    <cellStyle name="SAPBEXstdItem 3 2 3 8 2" xfId="23513"/>
    <cellStyle name="SAPBEXstdItem 3 2 3 9" xfId="18146"/>
    <cellStyle name="SAPBEXstdItem 3 2 3 9 2" xfId="23970"/>
    <cellStyle name="SAPBEXstdItem 3 2 4" xfId="13386"/>
    <cellStyle name="SAPBEXstdItem 3 2 4 2" xfId="15023"/>
    <cellStyle name="SAPBEXstdItem 3 2 4 2 2" xfId="20848"/>
    <cellStyle name="SAPBEXstdItem 3 2 4 3" xfId="19324"/>
    <cellStyle name="SAPBEXstdItem 3 2 5" xfId="13575"/>
    <cellStyle name="SAPBEXstdItem 3 2 5 2" xfId="15212"/>
    <cellStyle name="SAPBEXstdItem 3 2 5 2 2" xfId="21037"/>
    <cellStyle name="SAPBEXstdItem 3 2 5 3" xfId="19513"/>
    <cellStyle name="SAPBEXstdItem 3 2 6" xfId="13671"/>
    <cellStyle name="SAPBEXstdItem 3 2 6 2" xfId="15306"/>
    <cellStyle name="SAPBEXstdItem 3 2 6 2 2" xfId="21131"/>
    <cellStyle name="SAPBEXstdItem 3 2 6 3" xfId="19607"/>
    <cellStyle name="SAPBEXstdItem 3 2 7" xfId="14537"/>
    <cellStyle name="SAPBEXstdItem 3 2 7 2" xfId="16130"/>
    <cellStyle name="SAPBEXstdItem 3 2 7 2 2" xfId="21955"/>
    <cellStyle name="SAPBEXstdItem 3 2 7 3" xfId="20433"/>
    <cellStyle name="SAPBEXstdItem 3 2 8" xfId="16248"/>
    <cellStyle name="SAPBEXstdItem 3 2 8 2" xfId="22072"/>
    <cellStyle name="SAPBEXstdItem 3 2 9" xfId="16347"/>
    <cellStyle name="SAPBEXstdItem 3 2 9 2" xfId="22171"/>
    <cellStyle name="SAPBEXstdItem 3 3" xfId="13195"/>
    <cellStyle name="SAPBEXstdItem 3 3 10" xfId="18604"/>
    <cellStyle name="SAPBEXstdItem 3 3 10 2" xfId="24428"/>
    <cellStyle name="SAPBEXstdItem 3 3 11" xfId="19136"/>
    <cellStyle name="SAPBEXstdItem 3 3 2" xfId="13844"/>
    <cellStyle name="SAPBEXstdItem 3 3 2 2" xfId="15479"/>
    <cellStyle name="SAPBEXstdItem 3 3 2 2 2" xfId="21304"/>
    <cellStyle name="SAPBEXstdItem 3 3 2 3" xfId="19780"/>
    <cellStyle name="SAPBEXstdItem 3 3 3" xfId="14138"/>
    <cellStyle name="SAPBEXstdItem 3 3 3 2" xfId="15732"/>
    <cellStyle name="SAPBEXstdItem 3 3 3 2 2" xfId="21557"/>
    <cellStyle name="SAPBEXstdItem 3 3 3 3" xfId="20035"/>
    <cellStyle name="SAPBEXstdItem 3 3 4" xfId="14391"/>
    <cellStyle name="SAPBEXstdItem 3 3 4 2" xfId="15985"/>
    <cellStyle name="SAPBEXstdItem 3 3 4 2 2" xfId="21810"/>
    <cellStyle name="SAPBEXstdItem 3 3 4 3" xfId="20288"/>
    <cellStyle name="SAPBEXstdItem 3 3 5" xfId="14839"/>
    <cellStyle name="SAPBEXstdItem 3 3 5 2" xfId="20667"/>
    <cellStyle name="SAPBEXstdItem 3 3 6" xfId="16677"/>
    <cellStyle name="SAPBEXstdItem 3 3 6 2" xfId="22501"/>
    <cellStyle name="SAPBEXstdItem 3 3 7" xfId="17190"/>
    <cellStyle name="SAPBEXstdItem 3 3 7 2" xfId="23014"/>
    <cellStyle name="SAPBEXstdItem 3 3 8" xfId="17690"/>
    <cellStyle name="SAPBEXstdItem 3 3 8 2" xfId="23514"/>
    <cellStyle name="SAPBEXstdItem 3 3 9" xfId="18147"/>
    <cellStyle name="SAPBEXstdItem 3 3 9 2" xfId="23971"/>
    <cellStyle name="SAPBEXstdItem 3 4" xfId="13073"/>
    <cellStyle name="SAPBEXstdItem 3 4 2" xfId="13723"/>
    <cellStyle name="SAPBEXstdItem 3 4 2 2" xfId="15358"/>
    <cellStyle name="SAPBEXstdItem 3 4 2 2 2" xfId="21183"/>
    <cellStyle name="SAPBEXstdItem 3 4 2 3" xfId="19659"/>
    <cellStyle name="SAPBEXstdItem 3 4 3" xfId="14017"/>
    <cellStyle name="SAPBEXstdItem 3 4 3 2" xfId="15611"/>
    <cellStyle name="SAPBEXstdItem 3 4 3 2 2" xfId="21436"/>
    <cellStyle name="SAPBEXstdItem 3 4 3 3" xfId="19914"/>
    <cellStyle name="SAPBEXstdItem 3 4 4" xfId="14270"/>
    <cellStyle name="SAPBEXstdItem 3 4 4 2" xfId="15864"/>
    <cellStyle name="SAPBEXstdItem 3 4 4 2 2" xfId="21689"/>
    <cellStyle name="SAPBEXstdItem 3 4 4 3" xfId="20167"/>
    <cellStyle name="SAPBEXstdItem 3 4 5" xfId="14718"/>
    <cellStyle name="SAPBEXstdItem 3 4 5 2" xfId="20546"/>
    <cellStyle name="SAPBEXstdItem 3 4 6" xfId="19015"/>
    <cellStyle name="SAPBEXstdItem 3 5" xfId="13338"/>
    <cellStyle name="SAPBEXstdItem 3 5 2" xfId="14975"/>
    <cellStyle name="SAPBEXstdItem 3 5 2 2" xfId="20800"/>
    <cellStyle name="SAPBEXstdItem 3 5 3" xfId="19276"/>
    <cellStyle name="SAPBEXstdItem 3 6" xfId="13623"/>
    <cellStyle name="SAPBEXstdItem 3 6 2" xfId="15260"/>
    <cellStyle name="SAPBEXstdItem 3 6 2 2" xfId="21085"/>
    <cellStyle name="SAPBEXstdItem 3 6 3" xfId="19561"/>
    <cellStyle name="SAPBEXstdItem 3 7" xfId="14501"/>
    <cellStyle name="SAPBEXstdItem 3 7 2" xfId="16094"/>
    <cellStyle name="SAPBEXstdItem 3 7 2 2" xfId="21919"/>
    <cellStyle name="SAPBEXstdItem 3 7 3" xfId="20397"/>
    <cellStyle name="SAPBEXstdItem 3 8" xfId="16247"/>
    <cellStyle name="SAPBEXstdItem 3 8 2" xfId="22071"/>
    <cellStyle name="SAPBEXstdItem 3 9" xfId="16348"/>
    <cellStyle name="SAPBEXstdItem 3 9 2" xfId="22172"/>
    <cellStyle name="SAPBEXstdItem 4" xfId="216"/>
    <cellStyle name="SAPBEXstdItem 4 10" xfId="16940"/>
    <cellStyle name="SAPBEXstdItem 4 10 2" xfId="22764"/>
    <cellStyle name="SAPBEXstdItem 4 11" xfId="18882"/>
    <cellStyle name="SAPBEXstdItem 4 2" xfId="269"/>
    <cellStyle name="SAPBEXstdItem 4 2 10" xfId="16425"/>
    <cellStyle name="SAPBEXstdItem 4 2 10 2" xfId="22249"/>
    <cellStyle name="SAPBEXstdItem 4 2 11" xfId="18909"/>
    <cellStyle name="SAPBEXstdItem 4 2 2" xfId="13221"/>
    <cellStyle name="SAPBEXstdItem 4 2 2 2" xfId="13870"/>
    <cellStyle name="SAPBEXstdItem 4 2 2 2 10" xfId="19806"/>
    <cellStyle name="SAPBEXstdItem 4 2 2 2 2" xfId="15505"/>
    <cellStyle name="SAPBEXstdItem 4 2 2 2 2 2" xfId="16810"/>
    <cellStyle name="SAPBEXstdItem 4 2 2 2 2 2 2" xfId="17323"/>
    <cellStyle name="SAPBEXstdItem 4 2 2 2 2 2 2 2" xfId="23147"/>
    <cellStyle name="SAPBEXstdItem 4 2 2 2 2 2 3" xfId="17823"/>
    <cellStyle name="SAPBEXstdItem 4 2 2 2 2 2 3 2" xfId="23647"/>
    <cellStyle name="SAPBEXstdItem 4 2 2 2 2 2 4" xfId="18280"/>
    <cellStyle name="SAPBEXstdItem 4 2 2 2 2 2 4 2" xfId="24104"/>
    <cellStyle name="SAPBEXstdItem 4 2 2 2 2 2 5" xfId="18737"/>
    <cellStyle name="SAPBEXstdItem 4 2 2 2 2 2 5 2" xfId="24561"/>
    <cellStyle name="SAPBEXstdItem 4 2 2 2 2 2 6" xfId="22634"/>
    <cellStyle name="SAPBEXstdItem 4 2 2 2 2 3" xfId="16914"/>
    <cellStyle name="SAPBEXstdItem 4 2 2 2 2 3 2" xfId="17427"/>
    <cellStyle name="SAPBEXstdItem 4 2 2 2 2 3 2 2" xfId="23251"/>
    <cellStyle name="SAPBEXstdItem 4 2 2 2 2 3 3" xfId="17927"/>
    <cellStyle name="SAPBEXstdItem 4 2 2 2 2 3 3 2" xfId="23751"/>
    <cellStyle name="SAPBEXstdItem 4 2 2 2 2 3 4" xfId="18384"/>
    <cellStyle name="SAPBEXstdItem 4 2 2 2 2 3 4 2" xfId="24208"/>
    <cellStyle name="SAPBEXstdItem 4 2 2 2 2 3 5" xfId="18841"/>
    <cellStyle name="SAPBEXstdItem 4 2 2 2 2 3 5 2" xfId="24665"/>
    <cellStyle name="SAPBEXstdItem 4 2 2 2 2 3 6" xfId="22738"/>
    <cellStyle name="SAPBEXstdItem 4 2 2 2 2 4" xfId="16562"/>
    <cellStyle name="SAPBEXstdItem 4 2 2 2 2 4 2" xfId="22386"/>
    <cellStyle name="SAPBEXstdItem 4 2 2 2 2 5" xfId="17075"/>
    <cellStyle name="SAPBEXstdItem 4 2 2 2 2 5 2" xfId="22899"/>
    <cellStyle name="SAPBEXstdItem 4 2 2 2 2 6" xfId="17575"/>
    <cellStyle name="SAPBEXstdItem 4 2 2 2 2 6 2" xfId="23399"/>
    <cellStyle name="SAPBEXstdItem 4 2 2 2 2 7" xfId="18032"/>
    <cellStyle name="SAPBEXstdItem 4 2 2 2 2 7 2" xfId="23856"/>
    <cellStyle name="SAPBEXstdItem 4 2 2 2 2 8" xfId="18489"/>
    <cellStyle name="SAPBEXstdItem 4 2 2 2 2 8 2" xfId="24313"/>
    <cellStyle name="SAPBEXstdItem 4 2 2 2 2 9" xfId="21330"/>
    <cellStyle name="SAPBEXstdItem 4 2 2 2 3" xfId="16762"/>
    <cellStyle name="SAPBEXstdItem 4 2 2 2 3 2" xfId="17275"/>
    <cellStyle name="SAPBEXstdItem 4 2 2 2 3 2 2" xfId="23099"/>
    <cellStyle name="SAPBEXstdItem 4 2 2 2 3 3" xfId="17775"/>
    <cellStyle name="SAPBEXstdItem 4 2 2 2 3 3 2" xfId="23599"/>
    <cellStyle name="SAPBEXstdItem 4 2 2 2 3 4" xfId="18232"/>
    <cellStyle name="SAPBEXstdItem 4 2 2 2 3 4 2" xfId="24056"/>
    <cellStyle name="SAPBEXstdItem 4 2 2 2 3 5" xfId="18689"/>
    <cellStyle name="SAPBEXstdItem 4 2 2 2 3 5 2" xfId="24513"/>
    <cellStyle name="SAPBEXstdItem 4 2 2 2 3 6" xfId="22586"/>
    <cellStyle name="SAPBEXstdItem 4 2 2 2 4" xfId="16866"/>
    <cellStyle name="SAPBEXstdItem 4 2 2 2 4 2" xfId="17379"/>
    <cellStyle name="SAPBEXstdItem 4 2 2 2 4 2 2" xfId="23203"/>
    <cellStyle name="SAPBEXstdItem 4 2 2 2 4 3" xfId="17879"/>
    <cellStyle name="SAPBEXstdItem 4 2 2 2 4 3 2" xfId="23703"/>
    <cellStyle name="SAPBEXstdItem 4 2 2 2 4 4" xfId="18336"/>
    <cellStyle name="SAPBEXstdItem 4 2 2 2 4 4 2" xfId="24160"/>
    <cellStyle name="SAPBEXstdItem 4 2 2 2 4 5" xfId="18793"/>
    <cellStyle name="SAPBEXstdItem 4 2 2 2 4 5 2" xfId="24617"/>
    <cellStyle name="SAPBEXstdItem 4 2 2 2 4 6" xfId="22690"/>
    <cellStyle name="SAPBEXstdItem 4 2 2 2 5" xfId="16514"/>
    <cellStyle name="SAPBEXstdItem 4 2 2 2 5 2" xfId="22338"/>
    <cellStyle name="SAPBEXstdItem 4 2 2 2 6" xfId="17027"/>
    <cellStyle name="SAPBEXstdItem 4 2 2 2 6 2" xfId="22851"/>
    <cellStyle name="SAPBEXstdItem 4 2 2 2 7" xfId="17527"/>
    <cellStyle name="SAPBEXstdItem 4 2 2 2 7 2" xfId="23351"/>
    <cellStyle name="SAPBEXstdItem 4 2 2 2 8" xfId="17984"/>
    <cellStyle name="SAPBEXstdItem 4 2 2 2 8 2" xfId="23808"/>
    <cellStyle name="SAPBEXstdItem 4 2 2 2 9" xfId="18441"/>
    <cellStyle name="SAPBEXstdItem 4 2 2 2 9 2" xfId="24265"/>
    <cellStyle name="SAPBEXstdItem 4 2 2 3" xfId="14164"/>
    <cellStyle name="SAPBEXstdItem 4 2 2 3 2" xfId="15758"/>
    <cellStyle name="SAPBEXstdItem 4 2 2 3 2 2" xfId="16735"/>
    <cellStyle name="SAPBEXstdItem 4 2 2 3 2 2 2" xfId="22559"/>
    <cellStyle name="SAPBEXstdItem 4 2 2 3 2 3" xfId="17248"/>
    <cellStyle name="SAPBEXstdItem 4 2 2 3 2 3 2" xfId="23072"/>
    <cellStyle name="SAPBEXstdItem 4 2 2 3 2 4" xfId="17748"/>
    <cellStyle name="SAPBEXstdItem 4 2 2 3 2 4 2" xfId="23572"/>
    <cellStyle name="SAPBEXstdItem 4 2 2 3 2 5" xfId="18205"/>
    <cellStyle name="SAPBEXstdItem 4 2 2 3 2 5 2" xfId="24029"/>
    <cellStyle name="SAPBEXstdItem 4 2 2 3 2 6" xfId="18662"/>
    <cellStyle name="SAPBEXstdItem 4 2 2 3 2 6 2" xfId="24486"/>
    <cellStyle name="SAPBEXstdItem 4 2 2 3 2 7" xfId="21583"/>
    <cellStyle name="SAPBEXstdItem 4 2 2 3 3" xfId="16839"/>
    <cellStyle name="SAPBEXstdItem 4 2 2 3 3 2" xfId="17352"/>
    <cellStyle name="SAPBEXstdItem 4 2 2 3 3 2 2" xfId="23176"/>
    <cellStyle name="SAPBEXstdItem 4 2 2 3 3 3" xfId="17852"/>
    <cellStyle name="SAPBEXstdItem 4 2 2 3 3 3 2" xfId="23676"/>
    <cellStyle name="SAPBEXstdItem 4 2 2 3 3 4" xfId="18309"/>
    <cellStyle name="SAPBEXstdItem 4 2 2 3 3 4 2" xfId="24133"/>
    <cellStyle name="SAPBEXstdItem 4 2 2 3 3 5" xfId="18766"/>
    <cellStyle name="SAPBEXstdItem 4 2 2 3 3 5 2" xfId="24590"/>
    <cellStyle name="SAPBEXstdItem 4 2 2 3 3 6" xfId="22663"/>
    <cellStyle name="SAPBEXstdItem 4 2 2 3 4" xfId="16487"/>
    <cellStyle name="SAPBEXstdItem 4 2 2 3 4 2" xfId="22311"/>
    <cellStyle name="SAPBEXstdItem 4 2 2 3 5" xfId="17000"/>
    <cellStyle name="SAPBEXstdItem 4 2 2 3 5 2" xfId="22824"/>
    <cellStyle name="SAPBEXstdItem 4 2 2 3 6" xfId="17500"/>
    <cellStyle name="SAPBEXstdItem 4 2 2 3 6 2" xfId="23324"/>
    <cellStyle name="SAPBEXstdItem 4 2 2 3 7" xfId="17957"/>
    <cellStyle name="SAPBEXstdItem 4 2 2 3 7 2" xfId="23781"/>
    <cellStyle name="SAPBEXstdItem 4 2 2 3 8" xfId="18414"/>
    <cellStyle name="SAPBEXstdItem 4 2 2 3 8 2" xfId="24238"/>
    <cellStyle name="SAPBEXstdItem 4 2 2 3 9" xfId="20061"/>
    <cellStyle name="SAPBEXstdItem 4 2 2 4" xfId="14417"/>
    <cellStyle name="SAPBEXstdItem 4 2 2 4 2" xfId="16011"/>
    <cellStyle name="SAPBEXstdItem 4 2 2 4 2 2" xfId="21836"/>
    <cellStyle name="SAPBEXstdItem 4 2 2 4 3" xfId="16729"/>
    <cellStyle name="SAPBEXstdItem 4 2 2 4 3 2" xfId="22553"/>
    <cellStyle name="SAPBEXstdItem 4 2 2 4 4" xfId="17242"/>
    <cellStyle name="SAPBEXstdItem 4 2 2 4 4 2" xfId="23066"/>
    <cellStyle name="SAPBEXstdItem 4 2 2 4 5" xfId="17742"/>
    <cellStyle name="SAPBEXstdItem 4 2 2 4 5 2" xfId="23566"/>
    <cellStyle name="SAPBEXstdItem 4 2 2 4 6" xfId="18199"/>
    <cellStyle name="SAPBEXstdItem 4 2 2 4 6 2" xfId="24023"/>
    <cellStyle name="SAPBEXstdItem 4 2 2 4 7" xfId="18656"/>
    <cellStyle name="SAPBEXstdItem 4 2 2 4 7 2" xfId="24480"/>
    <cellStyle name="SAPBEXstdItem 4 2 2 4 8" xfId="20314"/>
    <cellStyle name="SAPBEXstdItem 4 2 2 5" xfId="14865"/>
    <cellStyle name="SAPBEXstdItem 4 2 2 5 2" xfId="20693"/>
    <cellStyle name="SAPBEXstdItem 4 2 2 6" xfId="16456"/>
    <cellStyle name="SAPBEXstdItem 4 2 2 6 2" xfId="22280"/>
    <cellStyle name="SAPBEXstdItem 4 2 2 7" xfId="16969"/>
    <cellStyle name="SAPBEXstdItem 4 2 2 7 2" xfId="22793"/>
    <cellStyle name="SAPBEXstdItem 4 2 2 8" xfId="19162"/>
    <cellStyle name="SAPBEXstdItem 4 2 3" xfId="13111"/>
    <cellStyle name="SAPBEXstdItem 4 2 3 10" xfId="18601"/>
    <cellStyle name="SAPBEXstdItem 4 2 3 10 2" xfId="24425"/>
    <cellStyle name="SAPBEXstdItem 4 2 3 11" xfId="19053"/>
    <cellStyle name="SAPBEXstdItem 4 2 3 2" xfId="13761"/>
    <cellStyle name="SAPBEXstdItem 4 2 3 2 2" xfId="15396"/>
    <cellStyle name="SAPBEXstdItem 4 2 3 2 2 2" xfId="21221"/>
    <cellStyle name="SAPBEXstdItem 4 2 3 2 3" xfId="19697"/>
    <cellStyle name="SAPBEXstdItem 4 2 3 3" xfId="14055"/>
    <cellStyle name="SAPBEXstdItem 4 2 3 3 2" xfId="15649"/>
    <cellStyle name="SAPBEXstdItem 4 2 3 3 2 2" xfId="21474"/>
    <cellStyle name="SAPBEXstdItem 4 2 3 3 3" xfId="19952"/>
    <cellStyle name="SAPBEXstdItem 4 2 3 4" xfId="14308"/>
    <cellStyle name="SAPBEXstdItem 4 2 3 4 2" xfId="15902"/>
    <cellStyle name="SAPBEXstdItem 4 2 3 4 2 2" xfId="21727"/>
    <cellStyle name="SAPBEXstdItem 4 2 3 4 3" xfId="20205"/>
    <cellStyle name="SAPBEXstdItem 4 2 3 5" xfId="14756"/>
    <cellStyle name="SAPBEXstdItem 4 2 3 5 2" xfId="20584"/>
    <cellStyle name="SAPBEXstdItem 4 2 3 6" xfId="16674"/>
    <cellStyle name="SAPBEXstdItem 4 2 3 6 2" xfId="22498"/>
    <cellStyle name="SAPBEXstdItem 4 2 3 7" xfId="17187"/>
    <cellStyle name="SAPBEXstdItem 4 2 3 7 2" xfId="23011"/>
    <cellStyle name="SAPBEXstdItem 4 2 3 8" xfId="17687"/>
    <cellStyle name="SAPBEXstdItem 4 2 3 8 2" xfId="23511"/>
    <cellStyle name="SAPBEXstdItem 4 2 3 9" xfId="18144"/>
    <cellStyle name="SAPBEXstdItem 4 2 3 9 2" xfId="23968"/>
    <cellStyle name="SAPBEXstdItem 4 2 4" xfId="13376"/>
    <cellStyle name="SAPBEXstdItem 4 2 4 2" xfId="15013"/>
    <cellStyle name="SAPBEXstdItem 4 2 4 2 2" xfId="20838"/>
    <cellStyle name="SAPBEXstdItem 4 2 4 3" xfId="19314"/>
    <cellStyle name="SAPBEXstdItem 4 2 5" xfId="13585"/>
    <cellStyle name="SAPBEXstdItem 4 2 5 2" xfId="15222"/>
    <cellStyle name="SAPBEXstdItem 4 2 5 2 2" xfId="21047"/>
    <cellStyle name="SAPBEXstdItem 4 2 5 3" xfId="19523"/>
    <cellStyle name="SAPBEXstdItem 4 2 6" xfId="13408"/>
    <cellStyle name="SAPBEXstdItem 4 2 6 2" xfId="15045"/>
    <cellStyle name="SAPBEXstdItem 4 2 6 2 2" xfId="20870"/>
    <cellStyle name="SAPBEXstdItem 4 2 6 3" xfId="19346"/>
    <cellStyle name="SAPBEXstdItem 4 2 7" xfId="14527"/>
    <cellStyle name="SAPBEXstdItem 4 2 7 2" xfId="16120"/>
    <cellStyle name="SAPBEXstdItem 4 2 7 2 2" xfId="21945"/>
    <cellStyle name="SAPBEXstdItem 4 2 7 3" xfId="20423"/>
    <cellStyle name="SAPBEXstdItem 4 2 8" xfId="16250"/>
    <cellStyle name="SAPBEXstdItem 4 2 8 2" xfId="22074"/>
    <cellStyle name="SAPBEXstdItem 4 2 9" xfId="16346"/>
    <cellStyle name="SAPBEXstdItem 4 2 9 2" xfId="22170"/>
    <cellStyle name="SAPBEXstdItem 4 3" xfId="13194"/>
    <cellStyle name="SAPBEXstdItem 4 3 10" xfId="18602"/>
    <cellStyle name="SAPBEXstdItem 4 3 10 2" xfId="24426"/>
    <cellStyle name="SAPBEXstdItem 4 3 11" xfId="19135"/>
    <cellStyle name="SAPBEXstdItem 4 3 2" xfId="13843"/>
    <cellStyle name="SAPBEXstdItem 4 3 2 2" xfId="15478"/>
    <cellStyle name="SAPBEXstdItem 4 3 2 2 2" xfId="21303"/>
    <cellStyle name="SAPBEXstdItem 4 3 2 3" xfId="19779"/>
    <cellStyle name="SAPBEXstdItem 4 3 3" xfId="14137"/>
    <cellStyle name="SAPBEXstdItem 4 3 3 2" xfId="15731"/>
    <cellStyle name="SAPBEXstdItem 4 3 3 2 2" xfId="21556"/>
    <cellStyle name="SAPBEXstdItem 4 3 3 3" xfId="20034"/>
    <cellStyle name="SAPBEXstdItem 4 3 4" xfId="14390"/>
    <cellStyle name="SAPBEXstdItem 4 3 4 2" xfId="15984"/>
    <cellStyle name="SAPBEXstdItem 4 3 4 2 2" xfId="21809"/>
    <cellStyle name="SAPBEXstdItem 4 3 4 3" xfId="20287"/>
    <cellStyle name="SAPBEXstdItem 4 3 5" xfId="14838"/>
    <cellStyle name="SAPBEXstdItem 4 3 5 2" xfId="20666"/>
    <cellStyle name="SAPBEXstdItem 4 3 6" xfId="16675"/>
    <cellStyle name="SAPBEXstdItem 4 3 6 2" xfId="22499"/>
    <cellStyle name="SAPBEXstdItem 4 3 7" xfId="17188"/>
    <cellStyle name="SAPBEXstdItem 4 3 7 2" xfId="23012"/>
    <cellStyle name="SAPBEXstdItem 4 3 8" xfId="17688"/>
    <cellStyle name="SAPBEXstdItem 4 3 8 2" xfId="23512"/>
    <cellStyle name="SAPBEXstdItem 4 3 9" xfId="18145"/>
    <cellStyle name="SAPBEXstdItem 4 3 9 2" xfId="23969"/>
    <cellStyle name="SAPBEXstdItem 4 4" xfId="13063"/>
    <cellStyle name="SAPBEXstdItem 4 4 2" xfId="13713"/>
    <cellStyle name="SAPBEXstdItem 4 4 2 2" xfId="15348"/>
    <cellStyle name="SAPBEXstdItem 4 4 2 2 2" xfId="21173"/>
    <cellStyle name="SAPBEXstdItem 4 4 2 3" xfId="19649"/>
    <cellStyle name="SAPBEXstdItem 4 4 3" xfId="14007"/>
    <cellStyle name="SAPBEXstdItem 4 4 3 2" xfId="15601"/>
    <cellStyle name="SAPBEXstdItem 4 4 3 2 2" xfId="21426"/>
    <cellStyle name="SAPBEXstdItem 4 4 3 3" xfId="19904"/>
    <cellStyle name="SAPBEXstdItem 4 4 4" xfId="14260"/>
    <cellStyle name="SAPBEXstdItem 4 4 4 2" xfId="15854"/>
    <cellStyle name="SAPBEXstdItem 4 4 4 2 2" xfId="21679"/>
    <cellStyle name="SAPBEXstdItem 4 4 4 3" xfId="20157"/>
    <cellStyle name="SAPBEXstdItem 4 4 5" xfId="14708"/>
    <cellStyle name="SAPBEXstdItem 4 4 5 2" xfId="20536"/>
    <cellStyle name="SAPBEXstdItem 4 4 6" xfId="19005"/>
    <cellStyle name="SAPBEXstdItem 4 5" xfId="13328"/>
    <cellStyle name="SAPBEXstdItem 4 5 2" xfId="14965"/>
    <cellStyle name="SAPBEXstdItem 4 5 2 2" xfId="20790"/>
    <cellStyle name="SAPBEXstdItem 4 5 3" xfId="19266"/>
    <cellStyle name="SAPBEXstdItem 4 6" xfId="13633"/>
    <cellStyle name="SAPBEXstdItem 4 6 2" xfId="15270"/>
    <cellStyle name="SAPBEXstdItem 4 6 2 2" xfId="21095"/>
    <cellStyle name="SAPBEXstdItem 4 6 3" xfId="19571"/>
    <cellStyle name="SAPBEXstdItem 4 7" xfId="14500"/>
    <cellStyle name="SAPBEXstdItem 4 7 2" xfId="16093"/>
    <cellStyle name="SAPBEXstdItem 4 7 2 2" xfId="21918"/>
    <cellStyle name="SAPBEXstdItem 4 7 3" xfId="20396"/>
    <cellStyle name="SAPBEXstdItem 4 8" xfId="16249"/>
    <cellStyle name="SAPBEXstdItem 4 8 2" xfId="22073"/>
    <cellStyle name="SAPBEXstdItem 4 9" xfId="16198"/>
    <cellStyle name="SAPBEXstdItem 4 9 2" xfId="22022"/>
    <cellStyle name="SAPBEXstdItem 5" xfId="252"/>
    <cellStyle name="SAPBEXstdItem 5 10" xfId="16424"/>
    <cellStyle name="SAPBEXstdItem 5 10 2" xfId="22248"/>
    <cellStyle name="SAPBEXstdItem 5 11" xfId="18892"/>
    <cellStyle name="SAPBEXstdItem 5 2" xfId="13204"/>
    <cellStyle name="SAPBEXstdItem 5 2 2" xfId="13853"/>
    <cellStyle name="SAPBEXstdItem 5 2 2 10" xfId="19789"/>
    <cellStyle name="SAPBEXstdItem 5 2 2 2" xfId="15488"/>
    <cellStyle name="SAPBEXstdItem 5 2 2 2 2" xfId="16793"/>
    <cellStyle name="SAPBEXstdItem 5 2 2 2 2 2" xfId="17306"/>
    <cellStyle name="SAPBEXstdItem 5 2 2 2 2 2 2" xfId="23130"/>
    <cellStyle name="SAPBEXstdItem 5 2 2 2 2 3" xfId="17806"/>
    <cellStyle name="SAPBEXstdItem 5 2 2 2 2 3 2" xfId="23630"/>
    <cellStyle name="SAPBEXstdItem 5 2 2 2 2 4" xfId="18263"/>
    <cellStyle name="SAPBEXstdItem 5 2 2 2 2 4 2" xfId="24087"/>
    <cellStyle name="SAPBEXstdItem 5 2 2 2 2 5" xfId="18720"/>
    <cellStyle name="SAPBEXstdItem 5 2 2 2 2 5 2" xfId="24544"/>
    <cellStyle name="SAPBEXstdItem 5 2 2 2 2 6" xfId="22617"/>
    <cellStyle name="SAPBEXstdItem 5 2 2 2 3" xfId="16897"/>
    <cellStyle name="SAPBEXstdItem 5 2 2 2 3 2" xfId="17410"/>
    <cellStyle name="SAPBEXstdItem 5 2 2 2 3 2 2" xfId="23234"/>
    <cellStyle name="SAPBEXstdItem 5 2 2 2 3 3" xfId="17910"/>
    <cellStyle name="SAPBEXstdItem 5 2 2 2 3 3 2" xfId="23734"/>
    <cellStyle name="SAPBEXstdItem 5 2 2 2 3 4" xfId="18367"/>
    <cellStyle name="SAPBEXstdItem 5 2 2 2 3 4 2" xfId="24191"/>
    <cellStyle name="SAPBEXstdItem 5 2 2 2 3 5" xfId="18824"/>
    <cellStyle name="SAPBEXstdItem 5 2 2 2 3 5 2" xfId="24648"/>
    <cellStyle name="SAPBEXstdItem 5 2 2 2 3 6" xfId="22721"/>
    <cellStyle name="SAPBEXstdItem 5 2 2 2 4" xfId="16545"/>
    <cellStyle name="SAPBEXstdItem 5 2 2 2 4 2" xfId="22369"/>
    <cellStyle name="SAPBEXstdItem 5 2 2 2 5" xfId="17058"/>
    <cellStyle name="SAPBEXstdItem 5 2 2 2 5 2" xfId="22882"/>
    <cellStyle name="SAPBEXstdItem 5 2 2 2 6" xfId="17558"/>
    <cellStyle name="SAPBEXstdItem 5 2 2 2 6 2" xfId="23382"/>
    <cellStyle name="SAPBEXstdItem 5 2 2 2 7" xfId="18015"/>
    <cellStyle name="SAPBEXstdItem 5 2 2 2 7 2" xfId="23839"/>
    <cellStyle name="SAPBEXstdItem 5 2 2 2 8" xfId="18472"/>
    <cellStyle name="SAPBEXstdItem 5 2 2 2 8 2" xfId="24296"/>
    <cellStyle name="SAPBEXstdItem 5 2 2 2 9" xfId="21313"/>
    <cellStyle name="SAPBEXstdItem 5 2 2 3" xfId="16745"/>
    <cellStyle name="SAPBEXstdItem 5 2 2 3 2" xfId="17258"/>
    <cellStyle name="SAPBEXstdItem 5 2 2 3 2 2" xfId="23082"/>
    <cellStyle name="SAPBEXstdItem 5 2 2 3 3" xfId="17758"/>
    <cellStyle name="SAPBEXstdItem 5 2 2 3 3 2" xfId="23582"/>
    <cellStyle name="SAPBEXstdItem 5 2 2 3 4" xfId="18215"/>
    <cellStyle name="SAPBEXstdItem 5 2 2 3 4 2" xfId="24039"/>
    <cellStyle name="SAPBEXstdItem 5 2 2 3 5" xfId="18672"/>
    <cellStyle name="SAPBEXstdItem 5 2 2 3 5 2" xfId="24496"/>
    <cellStyle name="SAPBEXstdItem 5 2 2 3 6" xfId="22569"/>
    <cellStyle name="SAPBEXstdItem 5 2 2 4" xfId="16849"/>
    <cellStyle name="SAPBEXstdItem 5 2 2 4 2" xfId="17362"/>
    <cellStyle name="SAPBEXstdItem 5 2 2 4 2 2" xfId="23186"/>
    <cellStyle name="SAPBEXstdItem 5 2 2 4 3" xfId="17862"/>
    <cellStyle name="SAPBEXstdItem 5 2 2 4 3 2" xfId="23686"/>
    <cellStyle name="SAPBEXstdItem 5 2 2 4 4" xfId="18319"/>
    <cellStyle name="SAPBEXstdItem 5 2 2 4 4 2" xfId="24143"/>
    <cellStyle name="SAPBEXstdItem 5 2 2 4 5" xfId="18776"/>
    <cellStyle name="SAPBEXstdItem 5 2 2 4 5 2" xfId="24600"/>
    <cellStyle name="SAPBEXstdItem 5 2 2 4 6" xfId="22673"/>
    <cellStyle name="SAPBEXstdItem 5 2 2 5" xfId="16497"/>
    <cellStyle name="SAPBEXstdItem 5 2 2 5 2" xfId="22321"/>
    <cellStyle name="SAPBEXstdItem 5 2 2 6" xfId="17010"/>
    <cellStyle name="SAPBEXstdItem 5 2 2 6 2" xfId="22834"/>
    <cellStyle name="SAPBEXstdItem 5 2 2 7" xfId="17510"/>
    <cellStyle name="SAPBEXstdItem 5 2 2 7 2" xfId="23334"/>
    <cellStyle name="SAPBEXstdItem 5 2 2 8" xfId="17967"/>
    <cellStyle name="SAPBEXstdItem 5 2 2 8 2" xfId="23791"/>
    <cellStyle name="SAPBEXstdItem 5 2 2 9" xfId="18424"/>
    <cellStyle name="SAPBEXstdItem 5 2 2 9 2" xfId="24248"/>
    <cellStyle name="SAPBEXstdItem 5 2 3" xfId="14147"/>
    <cellStyle name="SAPBEXstdItem 5 2 3 2" xfId="15741"/>
    <cellStyle name="SAPBEXstdItem 5 2 3 2 2" xfId="16732"/>
    <cellStyle name="SAPBEXstdItem 5 2 3 2 2 2" xfId="22556"/>
    <cellStyle name="SAPBEXstdItem 5 2 3 2 3" xfId="17245"/>
    <cellStyle name="SAPBEXstdItem 5 2 3 2 3 2" xfId="23069"/>
    <cellStyle name="SAPBEXstdItem 5 2 3 2 4" xfId="17745"/>
    <cellStyle name="SAPBEXstdItem 5 2 3 2 4 2" xfId="23569"/>
    <cellStyle name="SAPBEXstdItem 5 2 3 2 5" xfId="18202"/>
    <cellStyle name="SAPBEXstdItem 5 2 3 2 5 2" xfId="24026"/>
    <cellStyle name="SAPBEXstdItem 5 2 3 2 6" xfId="18659"/>
    <cellStyle name="SAPBEXstdItem 5 2 3 2 6 2" xfId="24483"/>
    <cellStyle name="SAPBEXstdItem 5 2 3 2 7" xfId="21566"/>
    <cellStyle name="SAPBEXstdItem 5 2 3 3" xfId="16836"/>
    <cellStyle name="SAPBEXstdItem 5 2 3 3 2" xfId="17349"/>
    <cellStyle name="SAPBEXstdItem 5 2 3 3 2 2" xfId="23173"/>
    <cellStyle name="SAPBEXstdItem 5 2 3 3 3" xfId="17849"/>
    <cellStyle name="SAPBEXstdItem 5 2 3 3 3 2" xfId="23673"/>
    <cellStyle name="SAPBEXstdItem 5 2 3 3 4" xfId="18306"/>
    <cellStyle name="SAPBEXstdItem 5 2 3 3 4 2" xfId="24130"/>
    <cellStyle name="SAPBEXstdItem 5 2 3 3 5" xfId="18763"/>
    <cellStyle name="SAPBEXstdItem 5 2 3 3 5 2" xfId="24587"/>
    <cellStyle name="SAPBEXstdItem 5 2 3 3 6" xfId="22660"/>
    <cellStyle name="SAPBEXstdItem 5 2 3 4" xfId="16484"/>
    <cellStyle name="SAPBEXstdItem 5 2 3 4 2" xfId="22308"/>
    <cellStyle name="SAPBEXstdItem 5 2 3 5" xfId="16997"/>
    <cellStyle name="SAPBEXstdItem 5 2 3 5 2" xfId="22821"/>
    <cellStyle name="SAPBEXstdItem 5 2 3 6" xfId="17497"/>
    <cellStyle name="SAPBEXstdItem 5 2 3 6 2" xfId="23321"/>
    <cellStyle name="SAPBEXstdItem 5 2 3 7" xfId="17954"/>
    <cellStyle name="SAPBEXstdItem 5 2 3 7 2" xfId="23778"/>
    <cellStyle name="SAPBEXstdItem 5 2 3 8" xfId="18411"/>
    <cellStyle name="SAPBEXstdItem 5 2 3 8 2" xfId="24235"/>
    <cellStyle name="SAPBEXstdItem 5 2 3 9" xfId="20044"/>
    <cellStyle name="SAPBEXstdItem 5 2 4" xfId="14400"/>
    <cellStyle name="SAPBEXstdItem 5 2 4 2" xfId="15994"/>
    <cellStyle name="SAPBEXstdItem 5 2 4 2 2" xfId="21819"/>
    <cellStyle name="SAPBEXstdItem 5 2 4 3" xfId="16629"/>
    <cellStyle name="SAPBEXstdItem 5 2 4 3 2" xfId="22453"/>
    <cellStyle name="SAPBEXstdItem 5 2 4 4" xfId="17142"/>
    <cellStyle name="SAPBEXstdItem 5 2 4 4 2" xfId="22966"/>
    <cellStyle name="SAPBEXstdItem 5 2 4 5" xfId="17642"/>
    <cellStyle name="SAPBEXstdItem 5 2 4 5 2" xfId="23466"/>
    <cellStyle name="SAPBEXstdItem 5 2 4 6" xfId="18099"/>
    <cellStyle name="SAPBEXstdItem 5 2 4 6 2" xfId="23923"/>
    <cellStyle name="SAPBEXstdItem 5 2 4 7" xfId="18556"/>
    <cellStyle name="SAPBEXstdItem 5 2 4 7 2" xfId="24380"/>
    <cellStyle name="SAPBEXstdItem 5 2 4 8" xfId="20297"/>
    <cellStyle name="SAPBEXstdItem 5 2 5" xfId="14848"/>
    <cellStyle name="SAPBEXstdItem 5 2 5 2" xfId="20676"/>
    <cellStyle name="SAPBEXstdItem 5 2 6" xfId="16439"/>
    <cellStyle name="SAPBEXstdItem 5 2 6 2" xfId="22263"/>
    <cellStyle name="SAPBEXstdItem 5 2 7" xfId="16952"/>
    <cellStyle name="SAPBEXstdItem 5 2 7 2" xfId="22776"/>
    <cellStyle name="SAPBEXstdItem 5 2 8" xfId="19145"/>
    <cellStyle name="SAPBEXstdItem 5 3" xfId="13094"/>
    <cellStyle name="SAPBEXstdItem 5 3 10" xfId="18600"/>
    <cellStyle name="SAPBEXstdItem 5 3 10 2" xfId="24424"/>
    <cellStyle name="SAPBEXstdItem 5 3 11" xfId="19036"/>
    <cellStyle name="SAPBEXstdItem 5 3 2" xfId="13744"/>
    <cellStyle name="SAPBEXstdItem 5 3 2 2" xfId="15379"/>
    <cellStyle name="SAPBEXstdItem 5 3 2 2 2" xfId="21204"/>
    <cellStyle name="SAPBEXstdItem 5 3 2 3" xfId="19680"/>
    <cellStyle name="SAPBEXstdItem 5 3 3" xfId="14038"/>
    <cellStyle name="SAPBEXstdItem 5 3 3 2" xfId="15632"/>
    <cellStyle name="SAPBEXstdItem 5 3 3 2 2" xfId="21457"/>
    <cellStyle name="SAPBEXstdItem 5 3 3 3" xfId="19935"/>
    <cellStyle name="SAPBEXstdItem 5 3 4" xfId="14291"/>
    <cellStyle name="SAPBEXstdItem 5 3 4 2" xfId="15885"/>
    <cellStyle name="SAPBEXstdItem 5 3 4 2 2" xfId="21710"/>
    <cellStyle name="SAPBEXstdItem 5 3 4 3" xfId="20188"/>
    <cellStyle name="SAPBEXstdItem 5 3 5" xfId="14739"/>
    <cellStyle name="SAPBEXstdItem 5 3 5 2" xfId="20567"/>
    <cellStyle name="SAPBEXstdItem 5 3 6" xfId="16673"/>
    <cellStyle name="SAPBEXstdItem 5 3 6 2" xfId="22497"/>
    <cellStyle name="SAPBEXstdItem 5 3 7" xfId="17186"/>
    <cellStyle name="SAPBEXstdItem 5 3 7 2" xfId="23010"/>
    <cellStyle name="SAPBEXstdItem 5 3 8" xfId="17686"/>
    <cellStyle name="SAPBEXstdItem 5 3 8 2" xfId="23510"/>
    <cellStyle name="SAPBEXstdItem 5 3 9" xfId="18143"/>
    <cellStyle name="SAPBEXstdItem 5 3 9 2" xfId="23967"/>
    <cellStyle name="SAPBEXstdItem 5 4" xfId="13359"/>
    <cellStyle name="SAPBEXstdItem 5 4 2" xfId="14996"/>
    <cellStyle name="SAPBEXstdItem 5 4 2 2" xfId="20821"/>
    <cellStyle name="SAPBEXstdItem 5 4 3" xfId="19297"/>
    <cellStyle name="SAPBEXstdItem 5 5" xfId="13602"/>
    <cellStyle name="SAPBEXstdItem 5 5 2" xfId="15239"/>
    <cellStyle name="SAPBEXstdItem 5 5 2 2" xfId="21064"/>
    <cellStyle name="SAPBEXstdItem 5 5 3" xfId="19540"/>
    <cellStyle name="SAPBEXstdItem 5 6" xfId="13689"/>
    <cellStyle name="SAPBEXstdItem 5 6 2" xfId="15324"/>
    <cellStyle name="SAPBEXstdItem 5 6 2 2" xfId="21149"/>
    <cellStyle name="SAPBEXstdItem 5 6 3" xfId="19625"/>
    <cellStyle name="SAPBEXstdItem 5 7" xfId="14510"/>
    <cellStyle name="SAPBEXstdItem 5 7 2" xfId="16103"/>
    <cellStyle name="SAPBEXstdItem 5 7 2 2" xfId="21928"/>
    <cellStyle name="SAPBEXstdItem 5 7 3" xfId="20406"/>
    <cellStyle name="SAPBEXstdItem 5 8" xfId="16251"/>
    <cellStyle name="SAPBEXstdItem 5 8 2" xfId="22075"/>
    <cellStyle name="SAPBEXstdItem 5 9" xfId="16345"/>
    <cellStyle name="SAPBEXstdItem 5 9 2" xfId="22169"/>
    <cellStyle name="SAPBEXstdItem 6" xfId="13186"/>
    <cellStyle name="SAPBEXstdItem 6 10" xfId="18615"/>
    <cellStyle name="SAPBEXstdItem 6 10 2" xfId="24439"/>
    <cellStyle name="SAPBEXstdItem 6 11" xfId="19127"/>
    <cellStyle name="SAPBEXstdItem 6 2" xfId="13835"/>
    <cellStyle name="SAPBEXstdItem 6 2 2" xfId="15470"/>
    <cellStyle name="SAPBEXstdItem 6 2 2 2" xfId="21295"/>
    <cellStyle name="SAPBEXstdItem 6 2 3" xfId="19771"/>
    <cellStyle name="SAPBEXstdItem 6 3" xfId="14129"/>
    <cellStyle name="SAPBEXstdItem 6 3 2" xfId="15723"/>
    <cellStyle name="SAPBEXstdItem 6 3 2 2" xfId="21548"/>
    <cellStyle name="SAPBEXstdItem 6 3 3" xfId="20026"/>
    <cellStyle name="SAPBEXstdItem 6 4" xfId="14382"/>
    <cellStyle name="SAPBEXstdItem 6 4 2" xfId="15976"/>
    <cellStyle name="SAPBEXstdItem 6 4 2 2" xfId="21801"/>
    <cellStyle name="SAPBEXstdItem 6 4 3" xfId="20279"/>
    <cellStyle name="SAPBEXstdItem 6 5" xfId="14830"/>
    <cellStyle name="SAPBEXstdItem 6 5 2" xfId="20658"/>
    <cellStyle name="SAPBEXstdItem 6 6" xfId="16688"/>
    <cellStyle name="SAPBEXstdItem 6 6 2" xfId="22512"/>
    <cellStyle name="SAPBEXstdItem 6 7" xfId="17201"/>
    <cellStyle name="SAPBEXstdItem 6 7 2" xfId="23025"/>
    <cellStyle name="SAPBEXstdItem 6 8" xfId="17701"/>
    <cellStyle name="SAPBEXstdItem 6 8 2" xfId="23525"/>
    <cellStyle name="SAPBEXstdItem 6 9" xfId="18158"/>
    <cellStyle name="SAPBEXstdItem 6 9 2" xfId="23982"/>
    <cellStyle name="SAPBEXstdItem 7" xfId="13046"/>
    <cellStyle name="SAPBEXstdItem 7 2" xfId="13696"/>
    <cellStyle name="SAPBEXstdItem 7 2 2" xfId="15331"/>
    <cellStyle name="SAPBEXstdItem 7 2 2 2" xfId="21156"/>
    <cellStyle name="SAPBEXstdItem 7 2 3" xfId="19632"/>
    <cellStyle name="SAPBEXstdItem 7 3" xfId="13990"/>
    <cellStyle name="SAPBEXstdItem 7 3 2" xfId="15584"/>
    <cellStyle name="SAPBEXstdItem 7 3 2 2" xfId="21409"/>
    <cellStyle name="SAPBEXstdItem 7 3 3" xfId="19887"/>
    <cellStyle name="SAPBEXstdItem 7 4" xfId="14243"/>
    <cellStyle name="SAPBEXstdItem 7 4 2" xfId="15837"/>
    <cellStyle name="SAPBEXstdItem 7 4 2 2" xfId="21662"/>
    <cellStyle name="SAPBEXstdItem 7 4 3" xfId="20140"/>
    <cellStyle name="SAPBEXstdItem 7 5" xfId="14691"/>
    <cellStyle name="SAPBEXstdItem 7 5 2" xfId="20519"/>
    <cellStyle name="SAPBEXstdItem 7 6" xfId="18988"/>
    <cellStyle name="SAPBEXstdItem 8" xfId="13311"/>
    <cellStyle name="SAPBEXstdItem 8 2" xfId="14948"/>
    <cellStyle name="SAPBEXstdItem 8 2 2" xfId="20773"/>
    <cellStyle name="SAPBEXstdItem 8 3" xfId="19249"/>
    <cellStyle name="SAPBEXstdItem 9" xfId="13310"/>
    <cellStyle name="SAPBEXstdItem 9 2" xfId="14947"/>
    <cellStyle name="SAPBEXstdItem 9 2 2" xfId="20772"/>
    <cellStyle name="SAPBEXstdItem 9 3" xfId="19248"/>
    <cellStyle name="Správně" xfId="35"/>
    <cellStyle name="Standard 2" xfId="36"/>
    <cellStyle name="Standard_General Info CE_EEI_Price lists 2010 V1" xfId="37"/>
    <cellStyle name="Text upozornění" xfId="38"/>
    <cellStyle name="Titre 2" xfId="14657"/>
    <cellStyle name="Vstup" xfId="39"/>
    <cellStyle name="Vstup 10" xfId="16202"/>
    <cellStyle name="Vstup 10 2" xfId="22026"/>
    <cellStyle name="Vstup 11" xfId="17495"/>
    <cellStyle name="Vstup 11 2" xfId="23319"/>
    <cellStyle name="Vstup 2" xfId="192"/>
    <cellStyle name="Vstup 2 10" xfId="14495"/>
    <cellStyle name="Vstup 2 10 2" xfId="16088"/>
    <cellStyle name="Vstup 2 10 2 2" xfId="21913"/>
    <cellStyle name="Vstup 2 10 3" xfId="20391"/>
    <cellStyle name="Vstup 2 11" xfId="16255"/>
    <cellStyle name="Vstup 2 11 2" xfId="22079"/>
    <cellStyle name="Vstup 2 12" xfId="16199"/>
    <cellStyle name="Vstup 2 12 2" xfId="22023"/>
    <cellStyle name="Vstup 2 13" xfId="16423"/>
    <cellStyle name="Vstup 2 13 2" xfId="22247"/>
    <cellStyle name="Vstup 2 14" xfId="18876"/>
    <cellStyle name="Vstup 2 2" xfId="205"/>
    <cellStyle name="Vstup 2 2 2" xfId="240"/>
    <cellStyle name="Vstup 2 2 2 2" xfId="291"/>
    <cellStyle name="Vstup 2 2 2 2 10" xfId="16420"/>
    <cellStyle name="Vstup 2 2 2 2 10 2" xfId="22244"/>
    <cellStyle name="Vstup 2 2 2 2 11" xfId="18931"/>
    <cellStyle name="Vstup 2 2 2 2 2" xfId="13243"/>
    <cellStyle name="Vstup 2 2 2 2 2 2" xfId="13892"/>
    <cellStyle name="Vstup 2 2 2 2 2 2 10" xfId="19828"/>
    <cellStyle name="Vstup 2 2 2 2 2 2 2" xfId="15527"/>
    <cellStyle name="Vstup 2 2 2 2 2 2 2 2" xfId="16832"/>
    <cellStyle name="Vstup 2 2 2 2 2 2 2 2 2" xfId="17345"/>
    <cellStyle name="Vstup 2 2 2 2 2 2 2 2 2 2" xfId="23169"/>
    <cellStyle name="Vstup 2 2 2 2 2 2 2 2 3" xfId="17845"/>
    <cellStyle name="Vstup 2 2 2 2 2 2 2 2 3 2" xfId="23669"/>
    <cellStyle name="Vstup 2 2 2 2 2 2 2 2 4" xfId="18302"/>
    <cellStyle name="Vstup 2 2 2 2 2 2 2 2 4 2" xfId="24126"/>
    <cellStyle name="Vstup 2 2 2 2 2 2 2 2 5" xfId="18759"/>
    <cellStyle name="Vstup 2 2 2 2 2 2 2 2 5 2" xfId="24583"/>
    <cellStyle name="Vstup 2 2 2 2 2 2 2 2 6" xfId="22656"/>
    <cellStyle name="Vstup 2 2 2 2 2 2 2 3" xfId="16936"/>
    <cellStyle name="Vstup 2 2 2 2 2 2 2 3 2" xfId="17449"/>
    <cellStyle name="Vstup 2 2 2 2 2 2 2 3 2 2" xfId="23273"/>
    <cellStyle name="Vstup 2 2 2 2 2 2 2 3 3" xfId="17949"/>
    <cellStyle name="Vstup 2 2 2 2 2 2 2 3 3 2" xfId="23773"/>
    <cellStyle name="Vstup 2 2 2 2 2 2 2 3 4" xfId="18406"/>
    <cellStyle name="Vstup 2 2 2 2 2 2 2 3 4 2" xfId="24230"/>
    <cellStyle name="Vstup 2 2 2 2 2 2 2 3 5" xfId="18863"/>
    <cellStyle name="Vstup 2 2 2 2 2 2 2 3 5 2" xfId="24687"/>
    <cellStyle name="Vstup 2 2 2 2 2 2 2 3 6" xfId="22760"/>
    <cellStyle name="Vstup 2 2 2 2 2 2 2 4" xfId="16584"/>
    <cellStyle name="Vstup 2 2 2 2 2 2 2 4 2" xfId="22408"/>
    <cellStyle name="Vstup 2 2 2 2 2 2 2 5" xfId="17097"/>
    <cellStyle name="Vstup 2 2 2 2 2 2 2 5 2" xfId="22921"/>
    <cellStyle name="Vstup 2 2 2 2 2 2 2 6" xfId="17597"/>
    <cellStyle name="Vstup 2 2 2 2 2 2 2 6 2" xfId="23421"/>
    <cellStyle name="Vstup 2 2 2 2 2 2 2 7" xfId="18054"/>
    <cellStyle name="Vstup 2 2 2 2 2 2 2 7 2" xfId="23878"/>
    <cellStyle name="Vstup 2 2 2 2 2 2 2 8" xfId="18511"/>
    <cellStyle name="Vstup 2 2 2 2 2 2 2 8 2" xfId="24335"/>
    <cellStyle name="Vstup 2 2 2 2 2 2 2 9" xfId="21352"/>
    <cellStyle name="Vstup 2 2 2 2 2 2 3" xfId="16784"/>
    <cellStyle name="Vstup 2 2 2 2 2 2 3 2" xfId="17297"/>
    <cellStyle name="Vstup 2 2 2 2 2 2 3 2 2" xfId="23121"/>
    <cellStyle name="Vstup 2 2 2 2 2 2 3 3" xfId="17797"/>
    <cellStyle name="Vstup 2 2 2 2 2 2 3 3 2" xfId="23621"/>
    <cellStyle name="Vstup 2 2 2 2 2 2 3 4" xfId="18254"/>
    <cellStyle name="Vstup 2 2 2 2 2 2 3 4 2" xfId="24078"/>
    <cellStyle name="Vstup 2 2 2 2 2 2 3 5" xfId="18711"/>
    <cellStyle name="Vstup 2 2 2 2 2 2 3 5 2" xfId="24535"/>
    <cellStyle name="Vstup 2 2 2 2 2 2 3 6" xfId="22608"/>
    <cellStyle name="Vstup 2 2 2 2 2 2 4" xfId="16888"/>
    <cellStyle name="Vstup 2 2 2 2 2 2 4 2" xfId="17401"/>
    <cellStyle name="Vstup 2 2 2 2 2 2 4 2 2" xfId="23225"/>
    <cellStyle name="Vstup 2 2 2 2 2 2 4 3" xfId="17901"/>
    <cellStyle name="Vstup 2 2 2 2 2 2 4 3 2" xfId="23725"/>
    <cellStyle name="Vstup 2 2 2 2 2 2 4 4" xfId="18358"/>
    <cellStyle name="Vstup 2 2 2 2 2 2 4 4 2" xfId="24182"/>
    <cellStyle name="Vstup 2 2 2 2 2 2 4 5" xfId="18815"/>
    <cellStyle name="Vstup 2 2 2 2 2 2 4 5 2" xfId="24639"/>
    <cellStyle name="Vstup 2 2 2 2 2 2 4 6" xfId="22712"/>
    <cellStyle name="Vstup 2 2 2 2 2 2 5" xfId="16536"/>
    <cellStyle name="Vstup 2 2 2 2 2 2 5 2" xfId="22360"/>
    <cellStyle name="Vstup 2 2 2 2 2 2 6" xfId="17049"/>
    <cellStyle name="Vstup 2 2 2 2 2 2 6 2" xfId="22873"/>
    <cellStyle name="Vstup 2 2 2 2 2 2 7" xfId="17549"/>
    <cellStyle name="Vstup 2 2 2 2 2 2 7 2" xfId="23373"/>
    <cellStyle name="Vstup 2 2 2 2 2 2 8" xfId="18006"/>
    <cellStyle name="Vstup 2 2 2 2 2 2 8 2" xfId="23830"/>
    <cellStyle name="Vstup 2 2 2 2 2 2 9" xfId="18463"/>
    <cellStyle name="Vstup 2 2 2 2 2 2 9 2" xfId="24287"/>
    <cellStyle name="Vstup 2 2 2 2 2 3" xfId="14186"/>
    <cellStyle name="Vstup 2 2 2 2 2 3 2" xfId="15780"/>
    <cellStyle name="Vstup 2 2 2 2 2 3 2 2" xfId="21605"/>
    <cellStyle name="Vstup 2 2 2 2 2 3 3" xfId="16598"/>
    <cellStyle name="Vstup 2 2 2 2 2 3 3 2" xfId="22422"/>
    <cellStyle name="Vstup 2 2 2 2 2 3 4" xfId="17111"/>
    <cellStyle name="Vstup 2 2 2 2 2 3 4 2" xfId="22935"/>
    <cellStyle name="Vstup 2 2 2 2 2 3 5" xfId="17611"/>
    <cellStyle name="Vstup 2 2 2 2 2 3 5 2" xfId="23435"/>
    <cellStyle name="Vstup 2 2 2 2 2 3 6" xfId="18068"/>
    <cellStyle name="Vstup 2 2 2 2 2 3 6 2" xfId="23892"/>
    <cellStyle name="Vstup 2 2 2 2 2 3 7" xfId="18525"/>
    <cellStyle name="Vstup 2 2 2 2 2 3 7 2" xfId="24349"/>
    <cellStyle name="Vstup 2 2 2 2 2 3 8" xfId="20083"/>
    <cellStyle name="Vstup 2 2 2 2 2 4" xfId="14439"/>
    <cellStyle name="Vstup 2 2 2 2 2 4 2" xfId="16033"/>
    <cellStyle name="Vstup 2 2 2 2 2 4 2 2" xfId="21858"/>
    <cellStyle name="Vstup 2 2 2 2 2 4 3" xfId="20336"/>
    <cellStyle name="Vstup 2 2 2 2 2 5" xfId="14887"/>
    <cellStyle name="Vstup 2 2 2 2 2 5 2" xfId="20715"/>
    <cellStyle name="Vstup 2 2 2 2 2 6" xfId="16478"/>
    <cellStyle name="Vstup 2 2 2 2 2 6 2" xfId="22302"/>
    <cellStyle name="Vstup 2 2 2 2 2 7" xfId="16991"/>
    <cellStyle name="Vstup 2 2 2 2 2 7 2" xfId="22815"/>
    <cellStyle name="Vstup 2 2 2 2 2 8" xfId="19184"/>
    <cellStyle name="Vstup 2 2 2 2 3" xfId="13133"/>
    <cellStyle name="Vstup 2 2 2 2 3 10" xfId="18518"/>
    <cellStyle name="Vstup 2 2 2 2 3 10 2" xfId="24342"/>
    <cellStyle name="Vstup 2 2 2 2 3 11" xfId="19075"/>
    <cellStyle name="Vstup 2 2 2 2 3 2" xfId="13783"/>
    <cellStyle name="Vstup 2 2 2 2 3 2 2" xfId="15418"/>
    <cellStyle name="Vstup 2 2 2 2 3 2 2 2" xfId="21243"/>
    <cellStyle name="Vstup 2 2 2 2 3 2 3" xfId="19719"/>
    <cellStyle name="Vstup 2 2 2 2 3 3" xfId="14077"/>
    <cellStyle name="Vstup 2 2 2 2 3 3 2" xfId="15671"/>
    <cellStyle name="Vstup 2 2 2 2 3 3 2 2" xfId="21496"/>
    <cellStyle name="Vstup 2 2 2 2 3 3 3" xfId="19974"/>
    <cellStyle name="Vstup 2 2 2 2 3 4" xfId="14330"/>
    <cellStyle name="Vstup 2 2 2 2 3 4 2" xfId="15924"/>
    <cellStyle name="Vstup 2 2 2 2 3 4 2 2" xfId="21749"/>
    <cellStyle name="Vstup 2 2 2 2 3 4 3" xfId="20227"/>
    <cellStyle name="Vstup 2 2 2 2 3 5" xfId="14778"/>
    <cellStyle name="Vstup 2 2 2 2 3 5 2" xfId="20606"/>
    <cellStyle name="Vstup 2 2 2 2 3 6" xfId="16591"/>
    <cellStyle name="Vstup 2 2 2 2 3 6 2" xfId="22415"/>
    <cellStyle name="Vstup 2 2 2 2 3 7" xfId="17104"/>
    <cellStyle name="Vstup 2 2 2 2 3 7 2" xfId="22928"/>
    <cellStyle name="Vstup 2 2 2 2 3 8" xfId="17604"/>
    <cellStyle name="Vstup 2 2 2 2 3 8 2" xfId="23428"/>
    <cellStyle name="Vstup 2 2 2 2 3 9" xfId="18061"/>
    <cellStyle name="Vstup 2 2 2 2 3 9 2" xfId="23885"/>
    <cellStyle name="Vstup 2 2 2 2 4" xfId="13398"/>
    <cellStyle name="Vstup 2 2 2 2 4 2" xfId="15035"/>
    <cellStyle name="Vstup 2 2 2 2 4 2 2" xfId="20860"/>
    <cellStyle name="Vstup 2 2 2 2 4 3" xfId="19336"/>
    <cellStyle name="Vstup 2 2 2 2 5" xfId="13563"/>
    <cellStyle name="Vstup 2 2 2 2 5 2" xfId="15200"/>
    <cellStyle name="Vstup 2 2 2 2 5 2 2" xfId="21025"/>
    <cellStyle name="Vstup 2 2 2 2 5 3" xfId="19501"/>
    <cellStyle name="Vstup 2 2 2 2 6" xfId="13668"/>
    <cellStyle name="Vstup 2 2 2 2 6 2" xfId="15303"/>
    <cellStyle name="Vstup 2 2 2 2 6 2 2" xfId="21128"/>
    <cellStyle name="Vstup 2 2 2 2 6 3" xfId="19604"/>
    <cellStyle name="Vstup 2 2 2 2 7" xfId="14549"/>
    <cellStyle name="Vstup 2 2 2 2 7 2" xfId="16142"/>
    <cellStyle name="Vstup 2 2 2 2 7 2 2" xfId="21967"/>
    <cellStyle name="Vstup 2 2 2 2 7 3" xfId="20445"/>
    <cellStyle name="Vstup 2 2 2 2 8" xfId="16258"/>
    <cellStyle name="Vstup 2 2 2 2 8 2" xfId="22082"/>
    <cellStyle name="Vstup 2 2 2 2 9" xfId="16341"/>
    <cellStyle name="Vstup 2 2 2 2 9 2" xfId="22165"/>
    <cellStyle name="Vstup 2 2 2 3" xfId="13085"/>
    <cellStyle name="Vstup 2 2 2 3 10" xfId="18520"/>
    <cellStyle name="Vstup 2 2 2 3 10 2" xfId="24344"/>
    <cellStyle name="Vstup 2 2 2 3 11" xfId="19027"/>
    <cellStyle name="Vstup 2 2 2 3 2" xfId="13735"/>
    <cellStyle name="Vstup 2 2 2 3 2 2" xfId="15370"/>
    <cellStyle name="Vstup 2 2 2 3 2 2 2" xfId="21195"/>
    <cellStyle name="Vstup 2 2 2 3 2 3" xfId="19671"/>
    <cellStyle name="Vstup 2 2 2 3 3" xfId="14029"/>
    <cellStyle name="Vstup 2 2 2 3 3 2" xfId="15623"/>
    <cellStyle name="Vstup 2 2 2 3 3 2 2" xfId="21448"/>
    <cellStyle name="Vstup 2 2 2 3 3 3" xfId="19926"/>
    <cellStyle name="Vstup 2 2 2 3 4" xfId="14282"/>
    <cellStyle name="Vstup 2 2 2 3 4 2" xfId="15876"/>
    <cellStyle name="Vstup 2 2 2 3 4 2 2" xfId="21701"/>
    <cellStyle name="Vstup 2 2 2 3 4 3" xfId="20179"/>
    <cellStyle name="Vstup 2 2 2 3 5" xfId="14730"/>
    <cellStyle name="Vstup 2 2 2 3 5 2" xfId="20558"/>
    <cellStyle name="Vstup 2 2 2 3 6" xfId="16593"/>
    <cellStyle name="Vstup 2 2 2 3 6 2" xfId="22417"/>
    <cellStyle name="Vstup 2 2 2 3 7" xfId="17106"/>
    <cellStyle name="Vstup 2 2 2 3 7 2" xfId="22930"/>
    <cellStyle name="Vstup 2 2 2 3 8" xfId="17606"/>
    <cellStyle name="Vstup 2 2 2 3 8 2" xfId="23430"/>
    <cellStyle name="Vstup 2 2 2 3 9" xfId="18063"/>
    <cellStyle name="Vstup 2 2 2 3 9 2" xfId="23887"/>
    <cellStyle name="Vstup 2 2 2 4" xfId="13350"/>
    <cellStyle name="Vstup 2 2 2 4 2" xfId="14987"/>
    <cellStyle name="Vstup 2 2 2 4 2 2" xfId="20812"/>
    <cellStyle name="Vstup 2 2 2 4 3" xfId="19288"/>
    <cellStyle name="Vstup 2 2 2 5" xfId="13611"/>
    <cellStyle name="Vstup 2 2 2 5 2" xfId="15248"/>
    <cellStyle name="Vstup 2 2 2 5 2 2" xfId="21073"/>
    <cellStyle name="Vstup 2 2 2 5 3" xfId="19549"/>
    <cellStyle name="Vstup 2 2 2 6" xfId="16257"/>
    <cellStyle name="Vstup 2 2 2 6 2" xfId="22081"/>
    <cellStyle name="Vstup 2 2 2 7" xfId="16342"/>
    <cellStyle name="Vstup 2 2 2 7 2" xfId="22166"/>
    <cellStyle name="Vstup 2 2 2 8" xfId="16421"/>
    <cellStyle name="Vstup 2 2 2 8 2" xfId="22245"/>
    <cellStyle name="Vstup 2 2 3" xfId="261"/>
    <cellStyle name="Vstup 2 2 3 10" xfId="16418"/>
    <cellStyle name="Vstup 2 2 3 10 2" xfId="22242"/>
    <cellStyle name="Vstup 2 2 3 11" xfId="18901"/>
    <cellStyle name="Vstup 2 2 3 2" xfId="13213"/>
    <cellStyle name="Vstup 2 2 3 2 2" xfId="13862"/>
    <cellStyle name="Vstup 2 2 3 2 2 10" xfId="19798"/>
    <cellStyle name="Vstup 2 2 3 2 2 2" xfId="15497"/>
    <cellStyle name="Vstup 2 2 3 2 2 2 2" xfId="16802"/>
    <cellStyle name="Vstup 2 2 3 2 2 2 2 2" xfId="17315"/>
    <cellStyle name="Vstup 2 2 3 2 2 2 2 2 2" xfId="23139"/>
    <cellStyle name="Vstup 2 2 3 2 2 2 2 3" xfId="17815"/>
    <cellStyle name="Vstup 2 2 3 2 2 2 2 3 2" xfId="23639"/>
    <cellStyle name="Vstup 2 2 3 2 2 2 2 4" xfId="18272"/>
    <cellStyle name="Vstup 2 2 3 2 2 2 2 4 2" xfId="24096"/>
    <cellStyle name="Vstup 2 2 3 2 2 2 2 5" xfId="18729"/>
    <cellStyle name="Vstup 2 2 3 2 2 2 2 5 2" xfId="24553"/>
    <cellStyle name="Vstup 2 2 3 2 2 2 2 6" xfId="22626"/>
    <cellStyle name="Vstup 2 2 3 2 2 2 3" xfId="16906"/>
    <cellStyle name="Vstup 2 2 3 2 2 2 3 2" xfId="17419"/>
    <cellStyle name="Vstup 2 2 3 2 2 2 3 2 2" xfId="23243"/>
    <cellStyle name="Vstup 2 2 3 2 2 2 3 3" xfId="17919"/>
    <cellStyle name="Vstup 2 2 3 2 2 2 3 3 2" xfId="23743"/>
    <cellStyle name="Vstup 2 2 3 2 2 2 3 4" xfId="18376"/>
    <cellStyle name="Vstup 2 2 3 2 2 2 3 4 2" xfId="24200"/>
    <cellStyle name="Vstup 2 2 3 2 2 2 3 5" xfId="18833"/>
    <cellStyle name="Vstup 2 2 3 2 2 2 3 5 2" xfId="24657"/>
    <cellStyle name="Vstup 2 2 3 2 2 2 3 6" xfId="22730"/>
    <cellStyle name="Vstup 2 2 3 2 2 2 4" xfId="16554"/>
    <cellStyle name="Vstup 2 2 3 2 2 2 4 2" xfId="22378"/>
    <cellStyle name="Vstup 2 2 3 2 2 2 5" xfId="17067"/>
    <cellStyle name="Vstup 2 2 3 2 2 2 5 2" xfId="22891"/>
    <cellStyle name="Vstup 2 2 3 2 2 2 6" xfId="17567"/>
    <cellStyle name="Vstup 2 2 3 2 2 2 6 2" xfId="23391"/>
    <cellStyle name="Vstup 2 2 3 2 2 2 7" xfId="18024"/>
    <cellStyle name="Vstup 2 2 3 2 2 2 7 2" xfId="23848"/>
    <cellStyle name="Vstup 2 2 3 2 2 2 8" xfId="18481"/>
    <cellStyle name="Vstup 2 2 3 2 2 2 8 2" xfId="24305"/>
    <cellStyle name="Vstup 2 2 3 2 2 2 9" xfId="21322"/>
    <cellStyle name="Vstup 2 2 3 2 2 3" xfId="16754"/>
    <cellStyle name="Vstup 2 2 3 2 2 3 2" xfId="17267"/>
    <cellStyle name="Vstup 2 2 3 2 2 3 2 2" xfId="23091"/>
    <cellStyle name="Vstup 2 2 3 2 2 3 3" xfId="17767"/>
    <cellStyle name="Vstup 2 2 3 2 2 3 3 2" xfId="23591"/>
    <cellStyle name="Vstup 2 2 3 2 2 3 4" xfId="18224"/>
    <cellStyle name="Vstup 2 2 3 2 2 3 4 2" xfId="24048"/>
    <cellStyle name="Vstup 2 2 3 2 2 3 5" xfId="18681"/>
    <cellStyle name="Vstup 2 2 3 2 2 3 5 2" xfId="24505"/>
    <cellStyle name="Vstup 2 2 3 2 2 3 6" xfId="22578"/>
    <cellStyle name="Vstup 2 2 3 2 2 4" xfId="16858"/>
    <cellStyle name="Vstup 2 2 3 2 2 4 2" xfId="17371"/>
    <cellStyle name="Vstup 2 2 3 2 2 4 2 2" xfId="23195"/>
    <cellStyle name="Vstup 2 2 3 2 2 4 3" xfId="17871"/>
    <cellStyle name="Vstup 2 2 3 2 2 4 3 2" xfId="23695"/>
    <cellStyle name="Vstup 2 2 3 2 2 4 4" xfId="18328"/>
    <cellStyle name="Vstup 2 2 3 2 2 4 4 2" xfId="24152"/>
    <cellStyle name="Vstup 2 2 3 2 2 4 5" xfId="18785"/>
    <cellStyle name="Vstup 2 2 3 2 2 4 5 2" xfId="24609"/>
    <cellStyle name="Vstup 2 2 3 2 2 4 6" xfId="22682"/>
    <cellStyle name="Vstup 2 2 3 2 2 5" xfId="16506"/>
    <cellStyle name="Vstup 2 2 3 2 2 5 2" xfId="22330"/>
    <cellStyle name="Vstup 2 2 3 2 2 6" xfId="17019"/>
    <cellStyle name="Vstup 2 2 3 2 2 6 2" xfId="22843"/>
    <cellStyle name="Vstup 2 2 3 2 2 7" xfId="17519"/>
    <cellStyle name="Vstup 2 2 3 2 2 7 2" xfId="23343"/>
    <cellStyle name="Vstup 2 2 3 2 2 8" xfId="17976"/>
    <cellStyle name="Vstup 2 2 3 2 2 8 2" xfId="23800"/>
    <cellStyle name="Vstup 2 2 3 2 2 9" xfId="18433"/>
    <cellStyle name="Vstup 2 2 3 2 2 9 2" xfId="24257"/>
    <cellStyle name="Vstup 2 2 3 2 3" xfId="14156"/>
    <cellStyle name="Vstup 2 2 3 2 3 2" xfId="15750"/>
    <cellStyle name="Vstup 2 2 3 2 3 2 2" xfId="21575"/>
    <cellStyle name="Vstup 2 2 3 2 3 3" xfId="16727"/>
    <cellStyle name="Vstup 2 2 3 2 3 3 2" xfId="22551"/>
    <cellStyle name="Vstup 2 2 3 2 3 4" xfId="17240"/>
    <cellStyle name="Vstup 2 2 3 2 3 4 2" xfId="23064"/>
    <cellStyle name="Vstup 2 2 3 2 3 5" xfId="17740"/>
    <cellStyle name="Vstup 2 2 3 2 3 5 2" xfId="23564"/>
    <cellStyle name="Vstup 2 2 3 2 3 6" xfId="18197"/>
    <cellStyle name="Vstup 2 2 3 2 3 6 2" xfId="24021"/>
    <cellStyle name="Vstup 2 2 3 2 3 7" xfId="18654"/>
    <cellStyle name="Vstup 2 2 3 2 3 7 2" xfId="24478"/>
    <cellStyle name="Vstup 2 2 3 2 3 8" xfId="20053"/>
    <cellStyle name="Vstup 2 2 3 2 4" xfId="14409"/>
    <cellStyle name="Vstup 2 2 3 2 4 2" xfId="16003"/>
    <cellStyle name="Vstup 2 2 3 2 4 2 2" xfId="21828"/>
    <cellStyle name="Vstup 2 2 3 2 4 3" xfId="20306"/>
    <cellStyle name="Vstup 2 2 3 2 5" xfId="14857"/>
    <cellStyle name="Vstup 2 2 3 2 5 2" xfId="20685"/>
    <cellStyle name="Vstup 2 2 3 2 6" xfId="16448"/>
    <cellStyle name="Vstup 2 2 3 2 6 2" xfId="22272"/>
    <cellStyle name="Vstup 2 2 3 2 7" xfId="16961"/>
    <cellStyle name="Vstup 2 2 3 2 7 2" xfId="22785"/>
    <cellStyle name="Vstup 2 2 3 2 8" xfId="19154"/>
    <cellStyle name="Vstup 2 2 3 3" xfId="13103"/>
    <cellStyle name="Vstup 2 2 3 3 10" xfId="18521"/>
    <cellStyle name="Vstup 2 2 3 3 10 2" xfId="24345"/>
    <cellStyle name="Vstup 2 2 3 3 11" xfId="19045"/>
    <cellStyle name="Vstup 2 2 3 3 2" xfId="13753"/>
    <cellStyle name="Vstup 2 2 3 3 2 2" xfId="15388"/>
    <cellStyle name="Vstup 2 2 3 3 2 2 2" xfId="21213"/>
    <cellStyle name="Vstup 2 2 3 3 2 3" xfId="19689"/>
    <cellStyle name="Vstup 2 2 3 3 3" xfId="14047"/>
    <cellStyle name="Vstup 2 2 3 3 3 2" xfId="15641"/>
    <cellStyle name="Vstup 2 2 3 3 3 2 2" xfId="21466"/>
    <cellStyle name="Vstup 2 2 3 3 3 3" xfId="19944"/>
    <cellStyle name="Vstup 2 2 3 3 4" xfId="14300"/>
    <cellStyle name="Vstup 2 2 3 3 4 2" xfId="15894"/>
    <cellStyle name="Vstup 2 2 3 3 4 2 2" xfId="21719"/>
    <cellStyle name="Vstup 2 2 3 3 4 3" xfId="20197"/>
    <cellStyle name="Vstup 2 2 3 3 5" xfId="14748"/>
    <cellStyle name="Vstup 2 2 3 3 5 2" xfId="20576"/>
    <cellStyle name="Vstup 2 2 3 3 6" xfId="16594"/>
    <cellStyle name="Vstup 2 2 3 3 6 2" xfId="22418"/>
    <cellStyle name="Vstup 2 2 3 3 7" xfId="17107"/>
    <cellStyle name="Vstup 2 2 3 3 7 2" xfId="22931"/>
    <cellStyle name="Vstup 2 2 3 3 8" xfId="17607"/>
    <cellStyle name="Vstup 2 2 3 3 8 2" xfId="23431"/>
    <cellStyle name="Vstup 2 2 3 3 9" xfId="18064"/>
    <cellStyle name="Vstup 2 2 3 3 9 2" xfId="23888"/>
    <cellStyle name="Vstup 2 2 3 4" xfId="13368"/>
    <cellStyle name="Vstup 2 2 3 4 2" xfId="15005"/>
    <cellStyle name="Vstup 2 2 3 4 2 2" xfId="20830"/>
    <cellStyle name="Vstup 2 2 3 4 3" xfId="19306"/>
    <cellStyle name="Vstup 2 2 3 5" xfId="13593"/>
    <cellStyle name="Vstup 2 2 3 5 2" xfId="15230"/>
    <cellStyle name="Vstup 2 2 3 5 2 2" xfId="21055"/>
    <cellStyle name="Vstup 2 2 3 5 3" xfId="19531"/>
    <cellStyle name="Vstup 2 2 3 6" xfId="13406"/>
    <cellStyle name="Vstup 2 2 3 6 2" xfId="15043"/>
    <cellStyle name="Vstup 2 2 3 6 2 2" xfId="20868"/>
    <cellStyle name="Vstup 2 2 3 6 3" xfId="19344"/>
    <cellStyle name="Vstup 2 2 3 7" xfId="14519"/>
    <cellStyle name="Vstup 2 2 3 7 2" xfId="16112"/>
    <cellStyle name="Vstup 2 2 3 7 2 2" xfId="21937"/>
    <cellStyle name="Vstup 2 2 3 7 3" xfId="20415"/>
    <cellStyle name="Vstup 2 2 3 8" xfId="16259"/>
    <cellStyle name="Vstup 2 2 3 8 2" xfId="22083"/>
    <cellStyle name="Vstup 2 2 3 9" xfId="16340"/>
    <cellStyle name="Vstup 2 2 3 9 2" xfId="22164"/>
    <cellStyle name="Vstup 2 2 4" xfId="13055"/>
    <cellStyle name="Vstup 2 2 4 10" xfId="18648"/>
    <cellStyle name="Vstup 2 2 4 10 2" xfId="24472"/>
    <cellStyle name="Vstup 2 2 4 11" xfId="18997"/>
    <cellStyle name="Vstup 2 2 4 2" xfId="13705"/>
    <cellStyle name="Vstup 2 2 4 2 2" xfId="15340"/>
    <cellStyle name="Vstup 2 2 4 2 2 2" xfId="21165"/>
    <cellStyle name="Vstup 2 2 4 2 3" xfId="19641"/>
    <cellStyle name="Vstup 2 2 4 3" xfId="13999"/>
    <cellStyle name="Vstup 2 2 4 3 2" xfId="15593"/>
    <cellStyle name="Vstup 2 2 4 3 2 2" xfId="21418"/>
    <cellStyle name="Vstup 2 2 4 3 3" xfId="19896"/>
    <cellStyle name="Vstup 2 2 4 4" xfId="14252"/>
    <cellStyle name="Vstup 2 2 4 4 2" xfId="15846"/>
    <cellStyle name="Vstup 2 2 4 4 2 2" xfId="21671"/>
    <cellStyle name="Vstup 2 2 4 4 3" xfId="20149"/>
    <cellStyle name="Vstup 2 2 4 5" xfId="14700"/>
    <cellStyle name="Vstup 2 2 4 5 2" xfId="20528"/>
    <cellStyle name="Vstup 2 2 4 6" xfId="16721"/>
    <cellStyle name="Vstup 2 2 4 6 2" xfId="22545"/>
    <cellStyle name="Vstup 2 2 4 7" xfId="17234"/>
    <cellStyle name="Vstup 2 2 4 7 2" xfId="23058"/>
    <cellStyle name="Vstup 2 2 4 8" xfId="17734"/>
    <cellStyle name="Vstup 2 2 4 8 2" xfId="23558"/>
    <cellStyle name="Vstup 2 2 4 9" xfId="18191"/>
    <cellStyle name="Vstup 2 2 4 9 2" xfId="24015"/>
    <cellStyle name="Vstup 2 2 5" xfId="13320"/>
    <cellStyle name="Vstup 2 2 5 2" xfId="14957"/>
    <cellStyle name="Vstup 2 2 5 2 2" xfId="20782"/>
    <cellStyle name="Vstup 2 2 5 3" xfId="19258"/>
    <cellStyle name="Vstup 2 2 6" xfId="13641"/>
    <cellStyle name="Vstup 2 2 6 2" xfId="15278"/>
    <cellStyle name="Vstup 2 2 6 2 2" xfId="21103"/>
    <cellStyle name="Vstup 2 2 6 3" xfId="19579"/>
    <cellStyle name="Vstup 2 2 7" xfId="16256"/>
    <cellStyle name="Vstup 2 2 7 2" xfId="22080"/>
    <cellStyle name="Vstup 2 2 8" xfId="16203"/>
    <cellStyle name="Vstup 2 2 8 2" xfId="22027"/>
    <cellStyle name="Vstup 2 2 9" xfId="16422"/>
    <cellStyle name="Vstup 2 2 9 2" xfId="22246"/>
    <cellStyle name="Vstup 2 3" xfId="231"/>
    <cellStyle name="Vstup 2 3 2" xfId="282"/>
    <cellStyle name="Vstup 2 3 2 10" xfId="16416"/>
    <cellStyle name="Vstup 2 3 2 10 2" xfId="22240"/>
    <cellStyle name="Vstup 2 3 2 11" xfId="18922"/>
    <cellStyle name="Vstup 2 3 2 2" xfId="13234"/>
    <cellStyle name="Vstup 2 3 2 2 2" xfId="13883"/>
    <cellStyle name="Vstup 2 3 2 2 2 10" xfId="19819"/>
    <cellStyle name="Vstup 2 3 2 2 2 2" xfId="15518"/>
    <cellStyle name="Vstup 2 3 2 2 2 2 2" xfId="16823"/>
    <cellStyle name="Vstup 2 3 2 2 2 2 2 2" xfId="17336"/>
    <cellStyle name="Vstup 2 3 2 2 2 2 2 2 2" xfId="23160"/>
    <cellStyle name="Vstup 2 3 2 2 2 2 2 3" xfId="17836"/>
    <cellStyle name="Vstup 2 3 2 2 2 2 2 3 2" xfId="23660"/>
    <cellStyle name="Vstup 2 3 2 2 2 2 2 4" xfId="18293"/>
    <cellStyle name="Vstup 2 3 2 2 2 2 2 4 2" xfId="24117"/>
    <cellStyle name="Vstup 2 3 2 2 2 2 2 5" xfId="18750"/>
    <cellStyle name="Vstup 2 3 2 2 2 2 2 5 2" xfId="24574"/>
    <cellStyle name="Vstup 2 3 2 2 2 2 2 6" xfId="22647"/>
    <cellStyle name="Vstup 2 3 2 2 2 2 3" xfId="16927"/>
    <cellStyle name="Vstup 2 3 2 2 2 2 3 2" xfId="17440"/>
    <cellStyle name="Vstup 2 3 2 2 2 2 3 2 2" xfId="23264"/>
    <cellStyle name="Vstup 2 3 2 2 2 2 3 3" xfId="17940"/>
    <cellStyle name="Vstup 2 3 2 2 2 2 3 3 2" xfId="23764"/>
    <cellStyle name="Vstup 2 3 2 2 2 2 3 4" xfId="18397"/>
    <cellStyle name="Vstup 2 3 2 2 2 2 3 4 2" xfId="24221"/>
    <cellStyle name="Vstup 2 3 2 2 2 2 3 5" xfId="18854"/>
    <cellStyle name="Vstup 2 3 2 2 2 2 3 5 2" xfId="24678"/>
    <cellStyle name="Vstup 2 3 2 2 2 2 3 6" xfId="22751"/>
    <cellStyle name="Vstup 2 3 2 2 2 2 4" xfId="16575"/>
    <cellStyle name="Vstup 2 3 2 2 2 2 4 2" xfId="22399"/>
    <cellStyle name="Vstup 2 3 2 2 2 2 5" xfId="17088"/>
    <cellStyle name="Vstup 2 3 2 2 2 2 5 2" xfId="22912"/>
    <cellStyle name="Vstup 2 3 2 2 2 2 6" xfId="17588"/>
    <cellStyle name="Vstup 2 3 2 2 2 2 6 2" xfId="23412"/>
    <cellStyle name="Vstup 2 3 2 2 2 2 7" xfId="18045"/>
    <cellStyle name="Vstup 2 3 2 2 2 2 7 2" xfId="23869"/>
    <cellStyle name="Vstup 2 3 2 2 2 2 8" xfId="18502"/>
    <cellStyle name="Vstup 2 3 2 2 2 2 8 2" xfId="24326"/>
    <cellStyle name="Vstup 2 3 2 2 2 2 9" xfId="21343"/>
    <cellStyle name="Vstup 2 3 2 2 2 3" xfId="16775"/>
    <cellStyle name="Vstup 2 3 2 2 2 3 2" xfId="17288"/>
    <cellStyle name="Vstup 2 3 2 2 2 3 2 2" xfId="23112"/>
    <cellStyle name="Vstup 2 3 2 2 2 3 3" xfId="17788"/>
    <cellStyle name="Vstup 2 3 2 2 2 3 3 2" xfId="23612"/>
    <cellStyle name="Vstup 2 3 2 2 2 3 4" xfId="18245"/>
    <cellStyle name="Vstup 2 3 2 2 2 3 4 2" xfId="24069"/>
    <cellStyle name="Vstup 2 3 2 2 2 3 5" xfId="18702"/>
    <cellStyle name="Vstup 2 3 2 2 2 3 5 2" xfId="24526"/>
    <cellStyle name="Vstup 2 3 2 2 2 3 6" xfId="22599"/>
    <cellStyle name="Vstup 2 3 2 2 2 4" xfId="16879"/>
    <cellStyle name="Vstup 2 3 2 2 2 4 2" xfId="17392"/>
    <cellStyle name="Vstup 2 3 2 2 2 4 2 2" xfId="23216"/>
    <cellStyle name="Vstup 2 3 2 2 2 4 3" xfId="17892"/>
    <cellStyle name="Vstup 2 3 2 2 2 4 3 2" xfId="23716"/>
    <cellStyle name="Vstup 2 3 2 2 2 4 4" xfId="18349"/>
    <cellStyle name="Vstup 2 3 2 2 2 4 4 2" xfId="24173"/>
    <cellStyle name="Vstup 2 3 2 2 2 4 5" xfId="18806"/>
    <cellStyle name="Vstup 2 3 2 2 2 4 5 2" xfId="24630"/>
    <cellStyle name="Vstup 2 3 2 2 2 4 6" xfId="22703"/>
    <cellStyle name="Vstup 2 3 2 2 2 5" xfId="16527"/>
    <cellStyle name="Vstup 2 3 2 2 2 5 2" xfId="22351"/>
    <cellStyle name="Vstup 2 3 2 2 2 6" xfId="17040"/>
    <cellStyle name="Vstup 2 3 2 2 2 6 2" xfId="22864"/>
    <cellStyle name="Vstup 2 3 2 2 2 7" xfId="17540"/>
    <cellStyle name="Vstup 2 3 2 2 2 7 2" xfId="23364"/>
    <cellStyle name="Vstup 2 3 2 2 2 8" xfId="17997"/>
    <cellStyle name="Vstup 2 3 2 2 2 8 2" xfId="23821"/>
    <cellStyle name="Vstup 2 3 2 2 2 9" xfId="18454"/>
    <cellStyle name="Vstup 2 3 2 2 2 9 2" xfId="24278"/>
    <cellStyle name="Vstup 2 3 2 2 3" xfId="14177"/>
    <cellStyle name="Vstup 2 3 2 2 3 2" xfId="15771"/>
    <cellStyle name="Vstup 2 3 2 2 3 2 2" xfId="21596"/>
    <cellStyle name="Vstup 2 3 2 2 3 3" xfId="16607"/>
    <cellStyle name="Vstup 2 3 2 2 3 3 2" xfId="22431"/>
    <cellStyle name="Vstup 2 3 2 2 3 4" xfId="17120"/>
    <cellStyle name="Vstup 2 3 2 2 3 4 2" xfId="22944"/>
    <cellStyle name="Vstup 2 3 2 2 3 5" xfId="17620"/>
    <cellStyle name="Vstup 2 3 2 2 3 5 2" xfId="23444"/>
    <cellStyle name="Vstup 2 3 2 2 3 6" xfId="18077"/>
    <cellStyle name="Vstup 2 3 2 2 3 6 2" xfId="23901"/>
    <cellStyle name="Vstup 2 3 2 2 3 7" xfId="18534"/>
    <cellStyle name="Vstup 2 3 2 2 3 7 2" xfId="24358"/>
    <cellStyle name="Vstup 2 3 2 2 3 8" xfId="20074"/>
    <cellStyle name="Vstup 2 3 2 2 4" xfId="14430"/>
    <cellStyle name="Vstup 2 3 2 2 4 2" xfId="16024"/>
    <cellStyle name="Vstup 2 3 2 2 4 2 2" xfId="21849"/>
    <cellStyle name="Vstup 2 3 2 2 4 3" xfId="20327"/>
    <cellStyle name="Vstup 2 3 2 2 5" xfId="14878"/>
    <cellStyle name="Vstup 2 3 2 2 5 2" xfId="20706"/>
    <cellStyle name="Vstup 2 3 2 2 6" xfId="16469"/>
    <cellStyle name="Vstup 2 3 2 2 6 2" xfId="22293"/>
    <cellStyle name="Vstup 2 3 2 2 7" xfId="16982"/>
    <cellStyle name="Vstup 2 3 2 2 7 2" xfId="22806"/>
    <cellStyle name="Vstup 2 3 2 2 8" xfId="19175"/>
    <cellStyle name="Vstup 2 3 2 3" xfId="13124"/>
    <cellStyle name="Vstup 2 3 2 3 10" xfId="18597"/>
    <cellStyle name="Vstup 2 3 2 3 10 2" xfId="24421"/>
    <cellStyle name="Vstup 2 3 2 3 11" xfId="19066"/>
    <cellStyle name="Vstup 2 3 2 3 2" xfId="13774"/>
    <cellStyle name="Vstup 2 3 2 3 2 2" xfId="15409"/>
    <cellStyle name="Vstup 2 3 2 3 2 2 2" xfId="21234"/>
    <cellStyle name="Vstup 2 3 2 3 2 3" xfId="19710"/>
    <cellStyle name="Vstup 2 3 2 3 3" xfId="14068"/>
    <cellStyle name="Vstup 2 3 2 3 3 2" xfId="15662"/>
    <cellStyle name="Vstup 2 3 2 3 3 2 2" xfId="21487"/>
    <cellStyle name="Vstup 2 3 2 3 3 3" xfId="19965"/>
    <cellStyle name="Vstup 2 3 2 3 4" xfId="14321"/>
    <cellStyle name="Vstup 2 3 2 3 4 2" xfId="15915"/>
    <cellStyle name="Vstup 2 3 2 3 4 2 2" xfId="21740"/>
    <cellStyle name="Vstup 2 3 2 3 4 3" xfId="20218"/>
    <cellStyle name="Vstup 2 3 2 3 5" xfId="14769"/>
    <cellStyle name="Vstup 2 3 2 3 5 2" xfId="20597"/>
    <cellStyle name="Vstup 2 3 2 3 6" xfId="16670"/>
    <cellStyle name="Vstup 2 3 2 3 6 2" xfId="22494"/>
    <cellStyle name="Vstup 2 3 2 3 7" xfId="17183"/>
    <cellStyle name="Vstup 2 3 2 3 7 2" xfId="23007"/>
    <cellStyle name="Vstup 2 3 2 3 8" xfId="17683"/>
    <cellStyle name="Vstup 2 3 2 3 8 2" xfId="23507"/>
    <cellStyle name="Vstup 2 3 2 3 9" xfId="18140"/>
    <cellStyle name="Vstup 2 3 2 3 9 2" xfId="23964"/>
    <cellStyle name="Vstup 2 3 2 4" xfId="13389"/>
    <cellStyle name="Vstup 2 3 2 4 2" xfId="15026"/>
    <cellStyle name="Vstup 2 3 2 4 2 2" xfId="20851"/>
    <cellStyle name="Vstup 2 3 2 4 3" xfId="19327"/>
    <cellStyle name="Vstup 2 3 2 5" xfId="13572"/>
    <cellStyle name="Vstup 2 3 2 5 2" xfId="15209"/>
    <cellStyle name="Vstup 2 3 2 5 2 2" xfId="21034"/>
    <cellStyle name="Vstup 2 3 2 5 3" xfId="19510"/>
    <cellStyle name="Vstup 2 3 2 6" xfId="13665"/>
    <cellStyle name="Vstup 2 3 2 6 2" xfId="15300"/>
    <cellStyle name="Vstup 2 3 2 6 2 2" xfId="21125"/>
    <cellStyle name="Vstup 2 3 2 6 3" xfId="19601"/>
    <cellStyle name="Vstup 2 3 2 7" xfId="14540"/>
    <cellStyle name="Vstup 2 3 2 7 2" xfId="16133"/>
    <cellStyle name="Vstup 2 3 2 7 2 2" xfId="21958"/>
    <cellStyle name="Vstup 2 3 2 7 3" xfId="20436"/>
    <cellStyle name="Vstup 2 3 2 8" xfId="16261"/>
    <cellStyle name="Vstup 2 3 2 8 2" xfId="22085"/>
    <cellStyle name="Vstup 2 3 2 9" xfId="16338"/>
    <cellStyle name="Vstup 2 3 2 9 2" xfId="22162"/>
    <cellStyle name="Vstup 2 3 3" xfId="13076"/>
    <cellStyle name="Vstup 2 3 3 10" xfId="18598"/>
    <cellStyle name="Vstup 2 3 3 10 2" xfId="24422"/>
    <cellStyle name="Vstup 2 3 3 11" xfId="19018"/>
    <cellStyle name="Vstup 2 3 3 2" xfId="13726"/>
    <cellStyle name="Vstup 2 3 3 2 2" xfId="15361"/>
    <cellStyle name="Vstup 2 3 3 2 2 2" xfId="21186"/>
    <cellStyle name="Vstup 2 3 3 2 3" xfId="19662"/>
    <cellStyle name="Vstup 2 3 3 3" xfId="14020"/>
    <cellStyle name="Vstup 2 3 3 3 2" xfId="15614"/>
    <cellStyle name="Vstup 2 3 3 3 2 2" xfId="21439"/>
    <cellStyle name="Vstup 2 3 3 3 3" xfId="19917"/>
    <cellStyle name="Vstup 2 3 3 4" xfId="14273"/>
    <cellStyle name="Vstup 2 3 3 4 2" xfId="15867"/>
    <cellStyle name="Vstup 2 3 3 4 2 2" xfId="21692"/>
    <cellStyle name="Vstup 2 3 3 4 3" xfId="20170"/>
    <cellStyle name="Vstup 2 3 3 5" xfId="14721"/>
    <cellStyle name="Vstup 2 3 3 5 2" xfId="20549"/>
    <cellStyle name="Vstup 2 3 3 6" xfId="16671"/>
    <cellStyle name="Vstup 2 3 3 6 2" xfId="22495"/>
    <cellStyle name="Vstup 2 3 3 7" xfId="17184"/>
    <cellStyle name="Vstup 2 3 3 7 2" xfId="23008"/>
    <cellStyle name="Vstup 2 3 3 8" xfId="17684"/>
    <cellStyle name="Vstup 2 3 3 8 2" xfId="23508"/>
    <cellStyle name="Vstup 2 3 3 9" xfId="18141"/>
    <cellStyle name="Vstup 2 3 3 9 2" xfId="23965"/>
    <cellStyle name="Vstup 2 3 4" xfId="13341"/>
    <cellStyle name="Vstup 2 3 4 2" xfId="14978"/>
    <cellStyle name="Vstup 2 3 4 2 2" xfId="20803"/>
    <cellStyle name="Vstup 2 3 4 3" xfId="19279"/>
    <cellStyle name="Vstup 2 3 5" xfId="13620"/>
    <cellStyle name="Vstup 2 3 5 2" xfId="15257"/>
    <cellStyle name="Vstup 2 3 5 2 2" xfId="21082"/>
    <cellStyle name="Vstup 2 3 5 3" xfId="19558"/>
    <cellStyle name="Vstup 2 3 6" xfId="16260"/>
    <cellStyle name="Vstup 2 3 6 2" xfId="22084"/>
    <cellStyle name="Vstup 2 3 7" xfId="16339"/>
    <cellStyle name="Vstup 2 3 7 2" xfId="22163"/>
    <cellStyle name="Vstup 2 3 8" xfId="16417"/>
    <cellStyle name="Vstup 2 3 8 2" xfId="22241"/>
    <cellStyle name="Vstup 2 4" xfId="214"/>
    <cellStyle name="Vstup 2 4 2" xfId="267"/>
    <cellStyle name="Vstup 2 4 2 10" xfId="16414"/>
    <cellStyle name="Vstup 2 4 2 10 2" xfId="22238"/>
    <cellStyle name="Vstup 2 4 2 11" xfId="18907"/>
    <cellStyle name="Vstup 2 4 2 2" xfId="13219"/>
    <cellStyle name="Vstup 2 4 2 2 2" xfId="13868"/>
    <cellStyle name="Vstup 2 4 2 2 2 10" xfId="19804"/>
    <cellStyle name="Vstup 2 4 2 2 2 2" xfId="15503"/>
    <cellStyle name="Vstup 2 4 2 2 2 2 2" xfId="16808"/>
    <cellStyle name="Vstup 2 4 2 2 2 2 2 2" xfId="17321"/>
    <cellStyle name="Vstup 2 4 2 2 2 2 2 2 2" xfId="23145"/>
    <cellStyle name="Vstup 2 4 2 2 2 2 2 3" xfId="17821"/>
    <cellStyle name="Vstup 2 4 2 2 2 2 2 3 2" xfId="23645"/>
    <cellStyle name="Vstup 2 4 2 2 2 2 2 4" xfId="18278"/>
    <cellStyle name="Vstup 2 4 2 2 2 2 2 4 2" xfId="24102"/>
    <cellStyle name="Vstup 2 4 2 2 2 2 2 5" xfId="18735"/>
    <cellStyle name="Vstup 2 4 2 2 2 2 2 5 2" xfId="24559"/>
    <cellStyle name="Vstup 2 4 2 2 2 2 2 6" xfId="22632"/>
    <cellStyle name="Vstup 2 4 2 2 2 2 3" xfId="16912"/>
    <cellStyle name="Vstup 2 4 2 2 2 2 3 2" xfId="17425"/>
    <cellStyle name="Vstup 2 4 2 2 2 2 3 2 2" xfId="23249"/>
    <cellStyle name="Vstup 2 4 2 2 2 2 3 3" xfId="17925"/>
    <cellStyle name="Vstup 2 4 2 2 2 2 3 3 2" xfId="23749"/>
    <cellStyle name="Vstup 2 4 2 2 2 2 3 4" xfId="18382"/>
    <cellStyle name="Vstup 2 4 2 2 2 2 3 4 2" xfId="24206"/>
    <cellStyle name="Vstup 2 4 2 2 2 2 3 5" xfId="18839"/>
    <cellStyle name="Vstup 2 4 2 2 2 2 3 5 2" xfId="24663"/>
    <cellStyle name="Vstup 2 4 2 2 2 2 3 6" xfId="22736"/>
    <cellStyle name="Vstup 2 4 2 2 2 2 4" xfId="16560"/>
    <cellStyle name="Vstup 2 4 2 2 2 2 4 2" xfId="22384"/>
    <cellStyle name="Vstup 2 4 2 2 2 2 5" xfId="17073"/>
    <cellStyle name="Vstup 2 4 2 2 2 2 5 2" xfId="22897"/>
    <cellStyle name="Vstup 2 4 2 2 2 2 6" xfId="17573"/>
    <cellStyle name="Vstup 2 4 2 2 2 2 6 2" xfId="23397"/>
    <cellStyle name="Vstup 2 4 2 2 2 2 7" xfId="18030"/>
    <cellStyle name="Vstup 2 4 2 2 2 2 7 2" xfId="23854"/>
    <cellStyle name="Vstup 2 4 2 2 2 2 8" xfId="18487"/>
    <cellStyle name="Vstup 2 4 2 2 2 2 8 2" xfId="24311"/>
    <cellStyle name="Vstup 2 4 2 2 2 2 9" xfId="21328"/>
    <cellStyle name="Vstup 2 4 2 2 2 3" xfId="16760"/>
    <cellStyle name="Vstup 2 4 2 2 2 3 2" xfId="17273"/>
    <cellStyle name="Vstup 2 4 2 2 2 3 2 2" xfId="23097"/>
    <cellStyle name="Vstup 2 4 2 2 2 3 3" xfId="17773"/>
    <cellStyle name="Vstup 2 4 2 2 2 3 3 2" xfId="23597"/>
    <cellStyle name="Vstup 2 4 2 2 2 3 4" xfId="18230"/>
    <cellStyle name="Vstup 2 4 2 2 2 3 4 2" xfId="24054"/>
    <cellStyle name="Vstup 2 4 2 2 2 3 5" xfId="18687"/>
    <cellStyle name="Vstup 2 4 2 2 2 3 5 2" xfId="24511"/>
    <cellStyle name="Vstup 2 4 2 2 2 3 6" xfId="22584"/>
    <cellStyle name="Vstup 2 4 2 2 2 4" xfId="16864"/>
    <cellStyle name="Vstup 2 4 2 2 2 4 2" xfId="17377"/>
    <cellStyle name="Vstup 2 4 2 2 2 4 2 2" xfId="23201"/>
    <cellStyle name="Vstup 2 4 2 2 2 4 3" xfId="17877"/>
    <cellStyle name="Vstup 2 4 2 2 2 4 3 2" xfId="23701"/>
    <cellStyle name="Vstup 2 4 2 2 2 4 4" xfId="18334"/>
    <cellStyle name="Vstup 2 4 2 2 2 4 4 2" xfId="24158"/>
    <cellStyle name="Vstup 2 4 2 2 2 4 5" xfId="18791"/>
    <cellStyle name="Vstup 2 4 2 2 2 4 5 2" xfId="24615"/>
    <cellStyle name="Vstup 2 4 2 2 2 4 6" xfId="22688"/>
    <cellStyle name="Vstup 2 4 2 2 2 5" xfId="16512"/>
    <cellStyle name="Vstup 2 4 2 2 2 5 2" xfId="22336"/>
    <cellStyle name="Vstup 2 4 2 2 2 6" xfId="17025"/>
    <cellStyle name="Vstup 2 4 2 2 2 6 2" xfId="22849"/>
    <cellStyle name="Vstup 2 4 2 2 2 7" xfId="17525"/>
    <cellStyle name="Vstup 2 4 2 2 2 7 2" xfId="23349"/>
    <cellStyle name="Vstup 2 4 2 2 2 8" xfId="17982"/>
    <cellStyle name="Vstup 2 4 2 2 2 8 2" xfId="23806"/>
    <cellStyle name="Vstup 2 4 2 2 2 9" xfId="18439"/>
    <cellStyle name="Vstup 2 4 2 2 2 9 2" xfId="24263"/>
    <cellStyle name="Vstup 2 4 2 2 3" xfId="14162"/>
    <cellStyle name="Vstup 2 4 2 2 3 2" xfId="15756"/>
    <cellStyle name="Vstup 2 4 2 2 3 2 2" xfId="21581"/>
    <cellStyle name="Vstup 2 4 2 2 3 3" xfId="16619"/>
    <cellStyle name="Vstup 2 4 2 2 3 3 2" xfId="22443"/>
    <cellStyle name="Vstup 2 4 2 2 3 4" xfId="17132"/>
    <cellStyle name="Vstup 2 4 2 2 3 4 2" xfId="22956"/>
    <cellStyle name="Vstup 2 4 2 2 3 5" xfId="17632"/>
    <cellStyle name="Vstup 2 4 2 2 3 5 2" xfId="23456"/>
    <cellStyle name="Vstup 2 4 2 2 3 6" xfId="18089"/>
    <cellStyle name="Vstup 2 4 2 2 3 6 2" xfId="23913"/>
    <cellStyle name="Vstup 2 4 2 2 3 7" xfId="18546"/>
    <cellStyle name="Vstup 2 4 2 2 3 7 2" xfId="24370"/>
    <cellStyle name="Vstup 2 4 2 2 3 8" xfId="20059"/>
    <cellStyle name="Vstup 2 4 2 2 4" xfId="14415"/>
    <cellStyle name="Vstup 2 4 2 2 4 2" xfId="16009"/>
    <cellStyle name="Vstup 2 4 2 2 4 2 2" xfId="21834"/>
    <cellStyle name="Vstup 2 4 2 2 4 3" xfId="20312"/>
    <cellStyle name="Vstup 2 4 2 2 5" xfId="14863"/>
    <cellStyle name="Vstup 2 4 2 2 5 2" xfId="20691"/>
    <cellStyle name="Vstup 2 4 2 2 6" xfId="16454"/>
    <cellStyle name="Vstup 2 4 2 2 6 2" xfId="22278"/>
    <cellStyle name="Vstup 2 4 2 2 7" xfId="16967"/>
    <cellStyle name="Vstup 2 4 2 2 7 2" xfId="22791"/>
    <cellStyle name="Vstup 2 4 2 2 8" xfId="19160"/>
    <cellStyle name="Vstup 2 4 2 3" xfId="13109"/>
    <cellStyle name="Vstup 2 4 2 3 10" xfId="18595"/>
    <cellStyle name="Vstup 2 4 2 3 10 2" xfId="24419"/>
    <cellStyle name="Vstup 2 4 2 3 11" xfId="19051"/>
    <cellStyle name="Vstup 2 4 2 3 2" xfId="13759"/>
    <cellStyle name="Vstup 2 4 2 3 2 2" xfId="15394"/>
    <cellStyle name="Vstup 2 4 2 3 2 2 2" xfId="21219"/>
    <cellStyle name="Vstup 2 4 2 3 2 3" xfId="19695"/>
    <cellStyle name="Vstup 2 4 2 3 3" xfId="14053"/>
    <cellStyle name="Vstup 2 4 2 3 3 2" xfId="15647"/>
    <cellStyle name="Vstup 2 4 2 3 3 2 2" xfId="21472"/>
    <cellStyle name="Vstup 2 4 2 3 3 3" xfId="19950"/>
    <cellStyle name="Vstup 2 4 2 3 4" xfId="14306"/>
    <cellStyle name="Vstup 2 4 2 3 4 2" xfId="15900"/>
    <cellStyle name="Vstup 2 4 2 3 4 2 2" xfId="21725"/>
    <cellStyle name="Vstup 2 4 2 3 4 3" xfId="20203"/>
    <cellStyle name="Vstup 2 4 2 3 5" xfId="14754"/>
    <cellStyle name="Vstup 2 4 2 3 5 2" xfId="20582"/>
    <cellStyle name="Vstup 2 4 2 3 6" xfId="16668"/>
    <cellStyle name="Vstup 2 4 2 3 6 2" xfId="22492"/>
    <cellStyle name="Vstup 2 4 2 3 7" xfId="17181"/>
    <cellStyle name="Vstup 2 4 2 3 7 2" xfId="23005"/>
    <cellStyle name="Vstup 2 4 2 3 8" xfId="17681"/>
    <cellStyle name="Vstup 2 4 2 3 8 2" xfId="23505"/>
    <cellStyle name="Vstup 2 4 2 3 9" xfId="18138"/>
    <cellStyle name="Vstup 2 4 2 3 9 2" xfId="23962"/>
    <cellStyle name="Vstup 2 4 2 4" xfId="13374"/>
    <cellStyle name="Vstup 2 4 2 4 2" xfId="15011"/>
    <cellStyle name="Vstup 2 4 2 4 2 2" xfId="20836"/>
    <cellStyle name="Vstup 2 4 2 4 3" xfId="19312"/>
    <cellStyle name="Vstup 2 4 2 5" xfId="13587"/>
    <cellStyle name="Vstup 2 4 2 5 2" xfId="15224"/>
    <cellStyle name="Vstup 2 4 2 5 2 2" xfId="21049"/>
    <cellStyle name="Vstup 2 4 2 5 3" xfId="19525"/>
    <cellStyle name="Vstup 2 4 2 6" xfId="13674"/>
    <cellStyle name="Vstup 2 4 2 6 2" xfId="15309"/>
    <cellStyle name="Vstup 2 4 2 6 2 2" xfId="21134"/>
    <cellStyle name="Vstup 2 4 2 6 3" xfId="19610"/>
    <cellStyle name="Vstup 2 4 2 7" xfId="14525"/>
    <cellStyle name="Vstup 2 4 2 7 2" xfId="16118"/>
    <cellStyle name="Vstup 2 4 2 7 2 2" xfId="21943"/>
    <cellStyle name="Vstup 2 4 2 7 3" xfId="20421"/>
    <cellStyle name="Vstup 2 4 2 8" xfId="16263"/>
    <cellStyle name="Vstup 2 4 2 8 2" xfId="22087"/>
    <cellStyle name="Vstup 2 4 2 9" xfId="16482"/>
    <cellStyle name="Vstup 2 4 2 9 2" xfId="22306"/>
    <cellStyle name="Vstup 2 4 3" xfId="13061"/>
    <cellStyle name="Vstup 2 4 3 10" xfId="18596"/>
    <cellStyle name="Vstup 2 4 3 10 2" xfId="24420"/>
    <cellStyle name="Vstup 2 4 3 11" xfId="19003"/>
    <cellStyle name="Vstup 2 4 3 2" xfId="13711"/>
    <cellStyle name="Vstup 2 4 3 2 2" xfId="15346"/>
    <cellStyle name="Vstup 2 4 3 2 2 2" xfId="21171"/>
    <cellStyle name="Vstup 2 4 3 2 3" xfId="19647"/>
    <cellStyle name="Vstup 2 4 3 3" xfId="14005"/>
    <cellStyle name="Vstup 2 4 3 3 2" xfId="15599"/>
    <cellStyle name="Vstup 2 4 3 3 2 2" xfId="21424"/>
    <cellStyle name="Vstup 2 4 3 3 3" xfId="19902"/>
    <cellStyle name="Vstup 2 4 3 4" xfId="14258"/>
    <cellStyle name="Vstup 2 4 3 4 2" xfId="15852"/>
    <cellStyle name="Vstup 2 4 3 4 2 2" xfId="21677"/>
    <cellStyle name="Vstup 2 4 3 4 3" xfId="20155"/>
    <cellStyle name="Vstup 2 4 3 5" xfId="14706"/>
    <cellStyle name="Vstup 2 4 3 5 2" xfId="20534"/>
    <cellStyle name="Vstup 2 4 3 6" xfId="16669"/>
    <cellStyle name="Vstup 2 4 3 6 2" xfId="22493"/>
    <cellStyle name="Vstup 2 4 3 7" xfId="17182"/>
    <cellStyle name="Vstup 2 4 3 7 2" xfId="23006"/>
    <cellStyle name="Vstup 2 4 3 8" xfId="17682"/>
    <cellStyle name="Vstup 2 4 3 8 2" xfId="23506"/>
    <cellStyle name="Vstup 2 4 3 9" xfId="18139"/>
    <cellStyle name="Vstup 2 4 3 9 2" xfId="23963"/>
    <cellStyle name="Vstup 2 4 4" xfId="13326"/>
    <cellStyle name="Vstup 2 4 4 2" xfId="14963"/>
    <cellStyle name="Vstup 2 4 4 2 2" xfId="20788"/>
    <cellStyle name="Vstup 2 4 4 3" xfId="19264"/>
    <cellStyle name="Vstup 2 4 5" xfId="13635"/>
    <cellStyle name="Vstup 2 4 5 2" xfId="15272"/>
    <cellStyle name="Vstup 2 4 5 2 2" xfId="21097"/>
    <cellStyle name="Vstup 2 4 5 3" xfId="19573"/>
    <cellStyle name="Vstup 2 4 6" xfId="16262"/>
    <cellStyle name="Vstup 2 4 6 2" xfId="22086"/>
    <cellStyle name="Vstup 2 4 7" xfId="16337"/>
    <cellStyle name="Vstup 2 4 7 2" xfId="22161"/>
    <cellStyle name="Vstup 2 4 8" xfId="16415"/>
    <cellStyle name="Vstup 2 4 8 2" xfId="22239"/>
    <cellStyle name="Vstup 2 5" xfId="255"/>
    <cellStyle name="Vstup 2 5 10" xfId="16397"/>
    <cellStyle name="Vstup 2 5 10 2" xfId="22221"/>
    <cellStyle name="Vstup 2 5 11" xfId="18895"/>
    <cellStyle name="Vstup 2 5 2" xfId="13207"/>
    <cellStyle name="Vstup 2 5 2 2" xfId="13856"/>
    <cellStyle name="Vstup 2 5 2 2 10" xfId="19792"/>
    <cellStyle name="Vstup 2 5 2 2 2" xfId="15491"/>
    <cellStyle name="Vstup 2 5 2 2 2 2" xfId="16796"/>
    <cellStyle name="Vstup 2 5 2 2 2 2 2" xfId="17309"/>
    <cellStyle name="Vstup 2 5 2 2 2 2 2 2" xfId="23133"/>
    <cellStyle name="Vstup 2 5 2 2 2 2 3" xfId="17809"/>
    <cellStyle name="Vstup 2 5 2 2 2 2 3 2" xfId="23633"/>
    <cellStyle name="Vstup 2 5 2 2 2 2 4" xfId="18266"/>
    <cellStyle name="Vstup 2 5 2 2 2 2 4 2" xfId="24090"/>
    <cellStyle name="Vstup 2 5 2 2 2 2 5" xfId="18723"/>
    <cellStyle name="Vstup 2 5 2 2 2 2 5 2" xfId="24547"/>
    <cellStyle name="Vstup 2 5 2 2 2 2 6" xfId="22620"/>
    <cellStyle name="Vstup 2 5 2 2 2 3" xfId="16900"/>
    <cellStyle name="Vstup 2 5 2 2 2 3 2" xfId="17413"/>
    <cellStyle name="Vstup 2 5 2 2 2 3 2 2" xfId="23237"/>
    <cellStyle name="Vstup 2 5 2 2 2 3 3" xfId="17913"/>
    <cellStyle name="Vstup 2 5 2 2 2 3 3 2" xfId="23737"/>
    <cellStyle name="Vstup 2 5 2 2 2 3 4" xfId="18370"/>
    <cellStyle name="Vstup 2 5 2 2 2 3 4 2" xfId="24194"/>
    <cellStyle name="Vstup 2 5 2 2 2 3 5" xfId="18827"/>
    <cellStyle name="Vstup 2 5 2 2 2 3 5 2" xfId="24651"/>
    <cellStyle name="Vstup 2 5 2 2 2 3 6" xfId="22724"/>
    <cellStyle name="Vstup 2 5 2 2 2 4" xfId="16548"/>
    <cellStyle name="Vstup 2 5 2 2 2 4 2" xfId="22372"/>
    <cellStyle name="Vstup 2 5 2 2 2 5" xfId="17061"/>
    <cellStyle name="Vstup 2 5 2 2 2 5 2" xfId="22885"/>
    <cellStyle name="Vstup 2 5 2 2 2 6" xfId="17561"/>
    <cellStyle name="Vstup 2 5 2 2 2 6 2" xfId="23385"/>
    <cellStyle name="Vstup 2 5 2 2 2 7" xfId="18018"/>
    <cellStyle name="Vstup 2 5 2 2 2 7 2" xfId="23842"/>
    <cellStyle name="Vstup 2 5 2 2 2 8" xfId="18475"/>
    <cellStyle name="Vstup 2 5 2 2 2 8 2" xfId="24299"/>
    <cellStyle name="Vstup 2 5 2 2 2 9" xfId="21316"/>
    <cellStyle name="Vstup 2 5 2 2 3" xfId="16748"/>
    <cellStyle name="Vstup 2 5 2 2 3 2" xfId="17261"/>
    <cellStyle name="Vstup 2 5 2 2 3 2 2" xfId="23085"/>
    <cellStyle name="Vstup 2 5 2 2 3 3" xfId="17761"/>
    <cellStyle name="Vstup 2 5 2 2 3 3 2" xfId="23585"/>
    <cellStyle name="Vstup 2 5 2 2 3 4" xfId="18218"/>
    <cellStyle name="Vstup 2 5 2 2 3 4 2" xfId="24042"/>
    <cellStyle name="Vstup 2 5 2 2 3 5" xfId="18675"/>
    <cellStyle name="Vstup 2 5 2 2 3 5 2" xfId="24499"/>
    <cellStyle name="Vstup 2 5 2 2 3 6" xfId="22572"/>
    <cellStyle name="Vstup 2 5 2 2 4" xfId="16852"/>
    <cellStyle name="Vstup 2 5 2 2 4 2" xfId="17365"/>
    <cellStyle name="Vstup 2 5 2 2 4 2 2" xfId="23189"/>
    <cellStyle name="Vstup 2 5 2 2 4 3" xfId="17865"/>
    <cellStyle name="Vstup 2 5 2 2 4 3 2" xfId="23689"/>
    <cellStyle name="Vstup 2 5 2 2 4 4" xfId="18322"/>
    <cellStyle name="Vstup 2 5 2 2 4 4 2" xfId="24146"/>
    <cellStyle name="Vstup 2 5 2 2 4 5" xfId="18779"/>
    <cellStyle name="Vstup 2 5 2 2 4 5 2" xfId="24603"/>
    <cellStyle name="Vstup 2 5 2 2 4 6" xfId="22676"/>
    <cellStyle name="Vstup 2 5 2 2 5" xfId="16500"/>
    <cellStyle name="Vstup 2 5 2 2 5 2" xfId="22324"/>
    <cellStyle name="Vstup 2 5 2 2 6" xfId="17013"/>
    <cellStyle name="Vstup 2 5 2 2 6 2" xfId="22837"/>
    <cellStyle name="Vstup 2 5 2 2 7" xfId="17513"/>
    <cellStyle name="Vstup 2 5 2 2 7 2" xfId="23337"/>
    <cellStyle name="Vstup 2 5 2 2 8" xfId="17970"/>
    <cellStyle name="Vstup 2 5 2 2 8 2" xfId="23794"/>
    <cellStyle name="Vstup 2 5 2 2 9" xfId="18427"/>
    <cellStyle name="Vstup 2 5 2 2 9 2" xfId="24251"/>
    <cellStyle name="Vstup 2 5 2 3" xfId="14150"/>
    <cellStyle name="Vstup 2 5 2 3 2" xfId="15744"/>
    <cellStyle name="Vstup 2 5 2 3 2 2" xfId="21569"/>
    <cellStyle name="Vstup 2 5 2 3 3" xfId="16626"/>
    <cellStyle name="Vstup 2 5 2 3 3 2" xfId="22450"/>
    <cellStyle name="Vstup 2 5 2 3 4" xfId="17139"/>
    <cellStyle name="Vstup 2 5 2 3 4 2" xfId="22963"/>
    <cellStyle name="Vstup 2 5 2 3 5" xfId="17639"/>
    <cellStyle name="Vstup 2 5 2 3 5 2" xfId="23463"/>
    <cellStyle name="Vstup 2 5 2 3 6" xfId="18096"/>
    <cellStyle name="Vstup 2 5 2 3 6 2" xfId="23920"/>
    <cellStyle name="Vstup 2 5 2 3 7" xfId="18553"/>
    <cellStyle name="Vstup 2 5 2 3 7 2" xfId="24377"/>
    <cellStyle name="Vstup 2 5 2 3 8" xfId="20047"/>
    <cellStyle name="Vstup 2 5 2 4" xfId="14403"/>
    <cellStyle name="Vstup 2 5 2 4 2" xfId="15997"/>
    <cellStyle name="Vstup 2 5 2 4 2 2" xfId="21822"/>
    <cellStyle name="Vstup 2 5 2 4 3" xfId="20300"/>
    <cellStyle name="Vstup 2 5 2 5" xfId="14851"/>
    <cellStyle name="Vstup 2 5 2 5 2" xfId="20679"/>
    <cellStyle name="Vstup 2 5 2 6" xfId="16442"/>
    <cellStyle name="Vstup 2 5 2 6 2" xfId="22266"/>
    <cellStyle name="Vstup 2 5 2 7" xfId="16955"/>
    <cellStyle name="Vstup 2 5 2 7 2" xfId="22779"/>
    <cellStyle name="Vstup 2 5 2 8" xfId="19148"/>
    <cellStyle name="Vstup 2 5 3" xfId="13097"/>
    <cellStyle name="Vstup 2 5 3 10" xfId="18594"/>
    <cellStyle name="Vstup 2 5 3 10 2" xfId="24418"/>
    <cellStyle name="Vstup 2 5 3 11" xfId="19039"/>
    <cellStyle name="Vstup 2 5 3 2" xfId="13747"/>
    <cellStyle name="Vstup 2 5 3 2 2" xfId="15382"/>
    <cellStyle name="Vstup 2 5 3 2 2 2" xfId="21207"/>
    <cellStyle name="Vstup 2 5 3 2 3" xfId="19683"/>
    <cellStyle name="Vstup 2 5 3 3" xfId="14041"/>
    <cellStyle name="Vstup 2 5 3 3 2" xfId="15635"/>
    <cellStyle name="Vstup 2 5 3 3 2 2" xfId="21460"/>
    <cellStyle name="Vstup 2 5 3 3 3" xfId="19938"/>
    <cellStyle name="Vstup 2 5 3 4" xfId="14294"/>
    <cellStyle name="Vstup 2 5 3 4 2" xfId="15888"/>
    <cellStyle name="Vstup 2 5 3 4 2 2" xfId="21713"/>
    <cellStyle name="Vstup 2 5 3 4 3" xfId="20191"/>
    <cellStyle name="Vstup 2 5 3 5" xfId="14742"/>
    <cellStyle name="Vstup 2 5 3 5 2" xfId="20570"/>
    <cellStyle name="Vstup 2 5 3 6" xfId="16667"/>
    <cellStyle name="Vstup 2 5 3 6 2" xfId="22491"/>
    <cellStyle name="Vstup 2 5 3 7" xfId="17180"/>
    <cellStyle name="Vstup 2 5 3 7 2" xfId="23004"/>
    <cellStyle name="Vstup 2 5 3 8" xfId="17680"/>
    <cellStyle name="Vstup 2 5 3 8 2" xfId="23504"/>
    <cellStyle name="Vstup 2 5 3 9" xfId="18137"/>
    <cellStyle name="Vstup 2 5 3 9 2" xfId="23961"/>
    <cellStyle name="Vstup 2 5 4" xfId="13362"/>
    <cellStyle name="Vstup 2 5 4 2" xfId="14999"/>
    <cellStyle name="Vstup 2 5 4 2 2" xfId="20824"/>
    <cellStyle name="Vstup 2 5 4 3" xfId="19300"/>
    <cellStyle name="Vstup 2 5 5" xfId="13599"/>
    <cellStyle name="Vstup 2 5 5 2" xfId="15236"/>
    <cellStyle name="Vstup 2 5 5 2 2" xfId="21061"/>
    <cellStyle name="Vstup 2 5 5 3" xfId="19537"/>
    <cellStyle name="Vstup 2 5 6" xfId="13659"/>
    <cellStyle name="Vstup 2 5 6 2" xfId="15294"/>
    <cellStyle name="Vstup 2 5 6 2 2" xfId="21119"/>
    <cellStyle name="Vstup 2 5 6 3" xfId="19595"/>
    <cellStyle name="Vstup 2 5 7" xfId="14513"/>
    <cellStyle name="Vstup 2 5 7 2" xfId="16106"/>
    <cellStyle name="Vstup 2 5 7 2 2" xfId="21931"/>
    <cellStyle name="Vstup 2 5 7 3" xfId="20409"/>
    <cellStyle name="Vstup 2 5 8" xfId="16264"/>
    <cellStyle name="Vstup 2 5 8 2" xfId="22088"/>
    <cellStyle name="Vstup 2 5 9" xfId="16336"/>
    <cellStyle name="Vstup 2 5 9 2" xfId="22160"/>
    <cellStyle name="Vstup 2 6" xfId="13189"/>
    <cellStyle name="Vstup 2 6 10" xfId="18599"/>
    <cellStyle name="Vstup 2 6 10 2" xfId="24423"/>
    <cellStyle name="Vstup 2 6 11" xfId="19130"/>
    <cellStyle name="Vstup 2 6 2" xfId="13838"/>
    <cellStyle name="Vstup 2 6 2 2" xfId="15473"/>
    <cellStyle name="Vstup 2 6 2 2 2" xfId="21298"/>
    <cellStyle name="Vstup 2 6 2 3" xfId="19774"/>
    <cellStyle name="Vstup 2 6 3" xfId="14132"/>
    <cellStyle name="Vstup 2 6 3 2" xfId="15726"/>
    <cellStyle name="Vstup 2 6 3 2 2" xfId="21551"/>
    <cellStyle name="Vstup 2 6 3 3" xfId="20029"/>
    <cellStyle name="Vstup 2 6 4" xfId="14385"/>
    <cellStyle name="Vstup 2 6 4 2" xfId="15979"/>
    <cellStyle name="Vstup 2 6 4 2 2" xfId="21804"/>
    <cellStyle name="Vstup 2 6 4 3" xfId="20282"/>
    <cellStyle name="Vstup 2 6 5" xfId="14833"/>
    <cellStyle name="Vstup 2 6 5 2" xfId="20661"/>
    <cellStyle name="Vstup 2 6 6" xfId="16672"/>
    <cellStyle name="Vstup 2 6 6 2" xfId="22496"/>
    <cellStyle name="Vstup 2 6 7" xfId="17185"/>
    <cellStyle name="Vstup 2 6 7 2" xfId="23009"/>
    <cellStyle name="Vstup 2 6 8" xfId="17685"/>
    <cellStyle name="Vstup 2 6 8 2" xfId="23509"/>
    <cellStyle name="Vstup 2 6 9" xfId="18142"/>
    <cellStyle name="Vstup 2 6 9 2" xfId="23966"/>
    <cellStyle name="Vstup 2 7" xfId="13049"/>
    <cellStyle name="Vstup 2 7 2" xfId="13699"/>
    <cellStyle name="Vstup 2 7 2 2" xfId="15334"/>
    <cellStyle name="Vstup 2 7 2 2 2" xfId="21159"/>
    <cellStyle name="Vstup 2 7 2 3" xfId="19635"/>
    <cellStyle name="Vstup 2 7 3" xfId="13993"/>
    <cellStyle name="Vstup 2 7 3 2" xfId="15587"/>
    <cellStyle name="Vstup 2 7 3 2 2" xfId="21412"/>
    <cellStyle name="Vstup 2 7 3 3" xfId="19890"/>
    <cellStyle name="Vstup 2 7 4" xfId="14246"/>
    <cellStyle name="Vstup 2 7 4 2" xfId="15840"/>
    <cellStyle name="Vstup 2 7 4 2 2" xfId="21665"/>
    <cellStyle name="Vstup 2 7 4 3" xfId="20143"/>
    <cellStyle name="Vstup 2 7 5" xfId="14694"/>
    <cellStyle name="Vstup 2 7 5 2" xfId="20522"/>
    <cellStyle name="Vstup 2 7 6" xfId="18991"/>
    <cellStyle name="Vstup 2 8" xfId="13314"/>
    <cellStyle name="Vstup 2 8 2" xfId="14951"/>
    <cellStyle name="Vstup 2 8 2 2" xfId="20776"/>
    <cellStyle name="Vstup 2 8 3" xfId="19252"/>
    <cellStyle name="Vstup 2 9" xfId="13647"/>
    <cellStyle name="Vstup 2 9 2" xfId="15284"/>
    <cellStyle name="Vstup 2 9 2 2" xfId="21109"/>
    <cellStyle name="Vstup 2 9 3" xfId="19585"/>
    <cellStyle name="Vstup 3" xfId="218"/>
    <cellStyle name="Vstup 3 2" xfId="271"/>
    <cellStyle name="Vstup 3 2 10" xfId="16395"/>
    <cellStyle name="Vstup 3 2 10 2" xfId="22219"/>
    <cellStyle name="Vstup 3 2 11" xfId="18911"/>
    <cellStyle name="Vstup 3 2 2" xfId="13223"/>
    <cellStyle name="Vstup 3 2 2 2" xfId="13872"/>
    <cellStyle name="Vstup 3 2 2 2 10" xfId="19808"/>
    <cellStyle name="Vstup 3 2 2 2 2" xfId="15507"/>
    <cellStyle name="Vstup 3 2 2 2 2 2" xfId="16812"/>
    <cellStyle name="Vstup 3 2 2 2 2 2 2" xfId="17325"/>
    <cellStyle name="Vstup 3 2 2 2 2 2 2 2" xfId="23149"/>
    <cellStyle name="Vstup 3 2 2 2 2 2 3" xfId="17825"/>
    <cellStyle name="Vstup 3 2 2 2 2 2 3 2" xfId="23649"/>
    <cellStyle name="Vstup 3 2 2 2 2 2 4" xfId="18282"/>
    <cellStyle name="Vstup 3 2 2 2 2 2 4 2" xfId="24106"/>
    <cellStyle name="Vstup 3 2 2 2 2 2 5" xfId="18739"/>
    <cellStyle name="Vstup 3 2 2 2 2 2 5 2" xfId="24563"/>
    <cellStyle name="Vstup 3 2 2 2 2 2 6" xfId="22636"/>
    <cellStyle name="Vstup 3 2 2 2 2 3" xfId="16916"/>
    <cellStyle name="Vstup 3 2 2 2 2 3 2" xfId="17429"/>
    <cellStyle name="Vstup 3 2 2 2 2 3 2 2" xfId="23253"/>
    <cellStyle name="Vstup 3 2 2 2 2 3 3" xfId="17929"/>
    <cellStyle name="Vstup 3 2 2 2 2 3 3 2" xfId="23753"/>
    <cellStyle name="Vstup 3 2 2 2 2 3 4" xfId="18386"/>
    <cellStyle name="Vstup 3 2 2 2 2 3 4 2" xfId="24210"/>
    <cellStyle name="Vstup 3 2 2 2 2 3 5" xfId="18843"/>
    <cellStyle name="Vstup 3 2 2 2 2 3 5 2" xfId="24667"/>
    <cellStyle name="Vstup 3 2 2 2 2 3 6" xfId="22740"/>
    <cellStyle name="Vstup 3 2 2 2 2 4" xfId="16564"/>
    <cellStyle name="Vstup 3 2 2 2 2 4 2" xfId="22388"/>
    <cellStyle name="Vstup 3 2 2 2 2 5" xfId="17077"/>
    <cellStyle name="Vstup 3 2 2 2 2 5 2" xfId="22901"/>
    <cellStyle name="Vstup 3 2 2 2 2 6" xfId="17577"/>
    <cellStyle name="Vstup 3 2 2 2 2 6 2" xfId="23401"/>
    <cellStyle name="Vstup 3 2 2 2 2 7" xfId="18034"/>
    <cellStyle name="Vstup 3 2 2 2 2 7 2" xfId="23858"/>
    <cellStyle name="Vstup 3 2 2 2 2 8" xfId="18491"/>
    <cellStyle name="Vstup 3 2 2 2 2 8 2" xfId="24315"/>
    <cellStyle name="Vstup 3 2 2 2 2 9" xfId="21332"/>
    <cellStyle name="Vstup 3 2 2 2 3" xfId="16764"/>
    <cellStyle name="Vstup 3 2 2 2 3 2" xfId="17277"/>
    <cellStyle name="Vstup 3 2 2 2 3 2 2" xfId="23101"/>
    <cellStyle name="Vstup 3 2 2 2 3 3" xfId="17777"/>
    <cellStyle name="Vstup 3 2 2 2 3 3 2" xfId="23601"/>
    <cellStyle name="Vstup 3 2 2 2 3 4" xfId="18234"/>
    <cellStyle name="Vstup 3 2 2 2 3 4 2" xfId="24058"/>
    <cellStyle name="Vstup 3 2 2 2 3 5" xfId="18691"/>
    <cellStyle name="Vstup 3 2 2 2 3 5 2" xfId="24515"/>
    <cellStyle name="Vstup 3 2 2 2 3 6" xfId="22588"/>
    <cellStyle name="Vstup 3 2 2 2 4" xfId="16868"/>
    <cellStyle name="Vstup 3 2 2 2 4 2" xfId="17381"/>
    <cellStyle name="Vstup 3 2 2 2 4 2 2" xfId="23205"/>
    <cellStyle name="Vstup 3 2 2 2 4 3" xfId="17881"/>
    <cellStyle name="Vstup 3 2 2 2 4 3 2" xfId="23705"/>
    <cellStyle name="Vstup 3 2 2 2 4 4" xfId="18338"/>
    <cellStyle name="Vstup 3 2 2 2 4 4 2" xfId="24162"/>
    <cellStyle name="Vstup 3 2 2 2 4 5" xfId="18795"/>
    <cellStyle name="Vstup 3 2 2 2 4 5 2" xfId="24619"/>
    <cellStyle name="Vstup 3 2 2 2 4 6" xfId="22692"/>
    <cellStyle name="Vstup 3 2 2 2 5" xfId="16516"/>
    <cellStyle name="Vstup 3 2 2 2 5 2" xfId="22340"/>
    <cellStyle name="Vstup 3 2 2 2 6" xfId="17029"/>
    <cellStyle name="Vstup 3 2 2 2 6 2" xfId="22853"/>
    <cellStyle name="Vstup 3 2 2 2 7" xfId="17529"/>
    <cellStyle name="Vstup 3 2 2 2 7 2" xfId="23353"/>
    <cellStyle name="Vstup 3 2 2 2 8" xfId="17986"/>
    <cellStyle name="Vstup 3 2 2 2 8 2" xfId="23810"/>
    <cellStyle name="Vstup 3 2 2 2 9" xfId="18443"/>
    <cellStyle name="Vstup 3 2 2 2 9 2" xfId="24267"/>
    <cellStyle name="Vstup 3 2 2 3" xfId="14166"/>
    <cellStyle name="Vstup 3 2 2 3 2" xfId="15760"/>
    <cellStyle name="Vstup 3 2 2 3 2 2" xfId="21585"/>
    <cellStyle name="Vstup 3 2 2 3 3" xfId="16616"/>
    <cellStyle name="Vstup 3 2 2 3 3 2" xfId="22440"/>
    <cellStyle name="Vstup 3 2 2 3 4" xfId="17129"/>
    <cellStyle name="Vstup 3 2 2 3 4 2" xfId="22953"/>
    <cellStyle name="Vstup 3 2 2 3 5" xfId="17629"/>
    <cellStyle name="Vstup 3 2 2 3 5 2" xfId="23453"/>
    <cellStyle name="Vstup 3 2 2 3 6" xfId="18086"/>
    <cellStyle name="Vstup 3 2 2 3 6 2" xfId="23910"/>
    <cellStyle name="Vstup 3 2 2 3 7" xfId="18543"/>
    <cellStyle name="Vstup 3 2 2 3 7 2" xfId="24367"/>
    <cellStyle name="Vstup 3 2 2 3 8" xfId="20063"/>
    <cellStyle name="Vstup 3 2 2 4" xfId="14419"/>
    <cellStyle name="Vstup 3 2 2 4 2" xfId="16013"/>
    <cellStyle name="Vstup 3 2 2 4 2 2" xfId="21838"/>
    <cellStyle name="Vstup 3 2 2 4 3" xfId="20316"/>
    <cellStyle name="Vstup 3 2 2 5" xfId="14867"/>
    <cellStyle name="Vstup 3 2 2 5 2" xfId="20695"/>
    <cellStyle name="Vstup 3 2 2 6" xfId="16458"/>
    <cellStyle name="Vstup 3 2 2 6 2" xfId="22282"/>
    <cellStyle name="Vstup 3 2 2 7" xfId="16971"/>
    <cellStyle name="Vstup 3 2 2 7 2" xfId="22795"/>
    <cellStyle name="Vstup 3 2 2 8" xfId="19164"/>
    <cellStyle name="Vstup 3 2 3" xfId="13113"/>
    <cellStyle name="Vstup 3 2 3 10" xfId="18658"/>
    <cellStyle name="Vstup 3 2 3 10 2" xfId="24482"/>
    <cellStyle name="Vstup 3 2 3 11" xfId="19055"/>
    <cellStyle name="Vstup 3 2 3 2" xfId="13763"/>
    <cellStyle name="Vstup 3 2 3 2 2" xfId="15398"/>
    <cellStyle name="Vstup 3 2 3 2 2 2" xfId="21223"/>
    <cellStyle name="Vstup 3 2 3 2 3" xfId="19699"/>
    <cellStyle name="Vstup 3 2 3 3" xfId="14057"/>
    <cellStyle name="Vstup 3 2 3 3 2" xfId="15651"/>
    <cellStyle name="Vstup 3 2 3 3 2 2" xfId="21476"/>
    <cellStyle name="Vstup 3 2 3 3 3" xfId="19954"/>
    <cellStyle name="Vstup 3 2 3 4" xfId="14310"/>
    <cellStyle name="Vstup 3 2 3 4 2" xfId="15904"/>
    <cellStyle name="Vstup 3 2 3 4 2 2" xfId="21729"/>
    <cellStyle name="Vstup 3 2 3 4 3" xfId="20207"/>
    <cellStyle name="Vstup 3 2 3 5" xfId="14758"/>
    <cellStyle name="Vstup 3 2 3 5 2" xfId="20586"/>
    <cellStyle name="Vstup 3 2 3 6" xfId="16731"/>
    <cellStyle name="Vstup 3 2 3 6 2" xfId="22555"/>
    <cellStyle name="Vstup 3 2 3 7" xfId="17244"/>
    <cellStyle name="Vstup 3 2 3 7 2" xfId="23068"/>
    <cellStyle name="Vstup 3 2 3 8" xfId="17744"/>
    <cellStyle name="Vstup 3 2 3 8 2" xfId="23568"/>
    <cellStyle name="Vstup 3 2 3 9" xfId="18201"/>
    <cellStyle name="Vstup 3 2 3 9 2" xfId="24025"/>
    <cellStyle name="Vstup 3 2 4" xfId="13378"/>
    <cellStyle name="Vstup 3 2 4 2" xfId="15015"/>
    <cellStyle name="Vstup 3 2 4 2 2" xfId="20840"/>
    <cellStyle name="Vstup 3 2 4 3" xfId="19316"/>
    <cellStyle name="Vstup 3 2 5" xfId="13583"/>
    <cellStyle name="Vstup 3 2 5 2" xfId="15220"/>
    <cellStyle name="Vstup 3 2 5 2 2" xfId="21045"/>
    <cellStyle name="Vstup 3 2 5 3" xfId="19521"/>
    <cellStyle name="Vstup 3 2 6" xfId="13673"/>
    <cellStyle name="Vstup 3 2 6 2" xfId="15308"/>
    <cellStyle name="Vstup 3 2 6 2 2" xfId="21133"/>
    <cellStyle name="Vstup 3 2 6 3" xfId="19609"/>
    <cellStyle name="Vstup 3 2 7" xfId="14529"/>
    <cellStyle name="Vstup 3 2 7 2" xfId="16122"/>
    <cellStyle name="Vstup 3 2 7 2 2" xfId="21947"/>
    <cellStyle name="Vstup 3 2 7 3" xfId="20425"/>
    <cellStyle name="Vstup 3 2 8" xfId="16266"/>
    <cellStyle name="Vstup 3 2 8 2" xfId="22090"/>
    <cellStyle name="Vstup 3 2 9" xfId="16334"/>
    <cellStyle name="Vstup 3 2 9 2" xfId="22158"/>
    <cellStyle name="Vstup 3 3" xfId="13065"/>
    <cellStyle name="Vstup 3 3 10" xfId="18593"/>
    <cellStyle name="Vstup 3 3 10 2" xfId="24417"/>
    <cellStyle name="Vstup 3 3 11" xfId="19007"/>
    <cellStyle name="Vstup 3 3 2" xfId="13715"/>
    <cellStyle name="Vstup 3 3 2 2" xfId="15350"/>
    <cellStyle name="Vstup 3 3 2 2 2" xfId="21175"/>
    <cellStyle name="Vstup 3 3 2 3" xfId="19651"/>
    <cellStyle name="Vstup 3 3 3" xfId="14009"/>
    <cellStyle name="Vstup 3 3 3 2" xfId="15603"/>
    <cellStyle name="Vstup 3 3 3 2 2" xfId="21428"/>
    <cellStyle name="Vstup 3 3 3 3" xfId="19906"/>
    <cellStyle name="Vstup 3 3 4" xfId="14262"/>
    <cellStyle name="Vstup 3 3 4 2" xfId="15856"/>
    <cellStyle name="Vstup 3 3 4 2 2" xfId="21681"/>
    <cellStyle name="Vstup 3 3 4 3" xfId="20159"/>
    <cellStyle name="Vstup 3 3 5" xfId="14710"/>
    <cellStyle name="Vstup 3 3 5 2" xfId="20538"/>
    <cellStyle name="Vstup 3 3 6" xfId="16666"/>
    <cellStyle name="Vstup 3 3 6 2" xfId="22490"/>
    <cellStyle name="Vstup 3 3 7" xfId="17179"/>
    <cellStyle name="Vstup 3 3 7 2" xfId="23003"/>
    <cellStyle name="Vstup 3 3 8" xfId="17679"/>
    <cellStyle name="Vstup 3 3 8 2" xfId="23503"/>
    <cellStyle name="Vstup 3 3 9" xfId="18136"/>
    <cellStyle name="Vstup 3 3 9 2" xfId="23960"/>
    <cellStyle name="Vstup 3 4" xfId="13330"/>
    <cellStyle name="Vstup 3 4 2" xfId="14967"/>
    <cellStyle name="Vstup 3 4 2 2" xfId="20792"/>
    <cellStyle name="Vstup 3 4 3" xfId="19268"/>
    <cellStyle name="Vstup 3 5" xfId="13631"/>
    <cellStyle name="Vstup 3 5 2" xfId="15268"/>
    <cellStyle name="Vstup 3 5 2 2" xfId="21093"/>
    <cellStyle name="Vstup 3 5 3" xfId="19569"/>
    <cellStyle name="Vstup 3 6" xfId="16265"/>
    <cellStyle name="Vstup 3 6 2" xfId="22089"/>
    <cellStyle name="Vstup 3 7" xfId="16335"/>
    <cellStyle name="Vstup 3 7 2" xfId="22159"/>
    <cellStyle name="Vstup 3 8" xfId="16396"/>
    <cellStyle name="Vstup 3 8 2" xfId="22220"/>
    <cellStyle name="Vstup 4" xfId="226"/>
    <cellStyle name="Vstup 4 2" xfId="277"/>
    <cellStyle name="Vstup 4 2 10" xfId="16393"/>
    <cellStyle name="Vstup 4 2 10 2" xfId="22217"/>
    <cellStyle name="Vstup 4 2 11" xfId="18917"/>
    <cellStyle name="Vstup 4 2 2" xfId="13229"/>
    <cellStyle name="Vstup 4 2 2 2" xfId="13878"/>
    <cellStyle name="Vstup 4 2 2 2 10" xfId="19814"/>
    <cellStyle name="Vstup 4 2 2 2 2" xfId="15513"/>
    <cellStyle name="Vstup 4 2 2 2 2 2" xfId="16818"/>
    <cellStyle name="Vstup 4 2 2 2 2 2 2" xfId="17331"/>
    <cellStyle name="Vstup 4 2 2 2 2 2 2 2" xfId="23155"/>
    <cellStyle name="Vstup 4 2 2 2 2 2 3" xfId="17831"/>
    <cellStyle name="Vstup 4 2 2 2 2 2 3 2" xfId="23655"/>
    <cellStyle name="Vstup 4 2 2 2 2 2 4" xfId="18288"/>
    <cellStyle name="Vstup 4 2 2 2 2 2 4 2" xfId="24112"/>
    <cellStyle name="Vstup 4 2 2 2 2 2 5" xfId="18745"/>
    <cellStyle name="Vstup 4 2 2 2 2 2 5 2" xfId="24569"/>
    <cellStyle name="Vstup 4 2 2 2 2 2 6" xfId="22642"/>
    <cellStyle name="Vstup 4 2 2 2 2 3" xfId="16922"/>
    <cellStyle name="Vstup 4 2 2 2 2 3 2" xfId="17435"/>
    <cellStyle name="Vstup 4 2 2 2 2 3 2 2" xfId="23259"/>
    <cellStyle name="Vstup 4 2 2 2 2 3 3" xfId="17935"/>
    <cellStyle name="Vstup 4 2 2 2 2 3 3 2" xfId="23759"/>
    <cellStyle name="Vstup 4 2 2 2 2 3 4" xfId="18392"/>
    <cellStyle name="Vstup 4 2 2 2 2 3 4 2" xfId="24216"/>
    <cellStyle name="Vstup 4 2 2 2 2 3 5" xfId="18849"/>
    <cellStyle name="Vstup 4 2 2 2 2 3 5 2" xfId="24673"/>
    <cellStyle name="Vstup 4 2 2 2 2 3 6" xfId="22746"/>
    <cellStyle name="Vstup 4 2 2 2 2 4" xfId="16570"/>
    <cellStyle name="Vstup 4 2 2 2 2 4 2" xfId="22394"/>
    <cellStyle name="Vstup 4 2 2 2 2 5" xfId="17083"/>
    <cellStyle name="Vstup 4 2 2 2 2 5 2" xfId="22907"/>
    <cellStyle name="Vstup 4 2 2 2 2 6" xfId="17583"/>
    <cellStyle name="Vstup 4 2 2 2 2 6 2" xfId="23407"/>
    <cellStyle name="Vstup 4 2 2 2 2 7" xfId="18040"/>
    <cellStyle name="Vstup 4 2 2 2 2 7 2" xfId="23864"/>
    <cellStyle name="Vstup 4 2 2 2 2 8" xfId="18497"/>
    <cellStyle name="Vstup 4 2 2 2 2 8 2" xfId="24321"/>
    <cellStyle name="Vstup 4 2 2 2 2 9" xfId="21338"/>
    <cellStyle name="Vstup 4 2 2 2 3" xfId="16770"/>
    <cellStyle name="Vstup 4 2 2 2 3 2" xfId="17283"/>
    <cellStyle name="Vstup 4 2 2 2 3 2 2" xfId="23107"/>
    <cellStyle name="Vstup 4 2 2 2 3 3" xfId="17783"/>
    <cellStyle name="Vstup 4 2 2 2 3 3 2" xfId="23607"/>
    <cellStyle name="Vstup 4 2 2 2 3 4" xfId="18240"/>
    <cellStyle name="Vstup 4 2 2 2 3 4 2" xfId="24064"/>
    <cellStyle name="Vstup 4 2 2 2 3 5" xfId="18697"/>
    <cellStyle name="Vstup 4 2 2 2 3 5 2" xfId="24521"/>
    <cellStyle name="Vstup 4 2 2 2 3 6" xfId="22594"/>
    <cellStyle name="Vstup 4 2 2 2 4" xfId="16874"/>
    <cellStyle name="Vstup 4 2 2 2 4 2" xfId="17387"/>
    <cellStyle name="Vstup 4 2 2 2 4 2 2" xfId="23211"/>
    <cellStyle name="Vstup 4 2 2 2 4 3" xfId="17887"/>
    <cellStyle name="Vstup 4 2 2 2 4 3 2" xfId="23711"/>
    <cellStyle name="Vstup 4 2 2 2 4 4" xfId="18344"/>
    <cellStyle name="Vstup 4 2 2 2 4 4 2" xfId="24168"/>
    <cellStyle name="Vstup 4 2 2 2 4 5" xfId="18801"/>
    <cellStyle name="Vstup 4 2 2 2 4 5 2" xfId="24625"/>
    <cellStyle name="Vstup 4 2 2 2 4 6" xfId="22698"/>
    <cellStyle name="Vstup 4 2 2 2 5" xfId="16522"/>
    <cellStyle name="Vstup 4 2 2 2 5 2" xfId="22346"/>
    <cellStyle name="Vstup 4 2 2 2 6" xfId="17035"/>
    <cellStyle name="Vstup 4 2 2 2 6 2" xfId="22859"/>
    <cellStyle name="Vstup 4 2 2 2 7" xfId="17535"/>
    <cellStyle name="Vstup 4 2 2 2 7 2" xfId="23359"/>
    <cellStyle name="Vstup 4 2 2 2 8" xfId="17992"/>
    <cellStyle name="Vstup 4 2 2 2 8 2" xfId="23816"/>
    <cellStyle name="Vstup 4 2 2 2 9" xfId="18449"/>
    <cellStyle name="Vstup 4 2 2 2 9 2" xfId="24273"/>
    <cellStyle name="Vstup 4 2 2 3" xfId="14172"/>
    <cellStyle name="Vstup 4 2 2 3 2" xfId="15766"/>
    <cellStyle name="Vstup 4 2 2 3 2 2" xfId="21591"/>
    <cellStyle name="Vstup 4 2 2 3 3" xfId="16612"/>
    <cellStyle name="Vstup 4 2 2 3 3 2" xfId="22436"/>
    <cellStyle name="Vstup 4 2 2 3 4" xfId="17125"/>
    <cellStyle name="Vstup 4 2 2 3 4 2" xfId="22949"/>
    <cellStyle name="Vstup 4 2 2 3 5" xfId="17625"/>
    <cellStyle name="Vstup 4 2 2 3 5 2" xfId="23449"/>
    <cellStyle name="Vstup 4 2 2 3 6" xfId="18082"/>
    <cellStyle name="Vstup 4 2 2 3 6 2" xfId="23906"/>
    <cellStyle name="Vstup 4 2 2 3 7" xfId="18539"/>
    <cellStyle name="Vstup 4 2 2 3 7 2" xfId="24363"/>
    <cellStyle name="Vstup 4 2 2 3 8" xfId="20069"/>
    <cellStyle name="Vstup 4 2 2 4" xfId="14425"/>
    <cellStyle name="Vstup 4 2 2 4 2" xfId="16019"/>
    <cellStyle name="Vstup 4 2 2 4 2 2" xfId="21844"/>
    <cellStyle name="Vstup 4 2 2 4 3" xfId="20322"/>
    <cellStyle name="Vstup 4 2 2 5" xfId="14873"/>
    <cellStyle name="Vstup 4 2 2 5 2" xfId="20701"/>
    <cellStyle name="Vstup 4 2 2 6" xfId="16464"/>
    <cellStyle name="Vstup 4 2 2 6 2" xfId="22288"/>
    <cellStyle name="Vstup 4 2 2 7" xfId="16977"/>
    <cellStyle name="Vstup 4 2 2 7 2" xfId="22801"/>
    <cellStyle name="Vstup 4 2 2 8" xfId="19170"/>
    <cellStyle name="Vstup 4 2 3" xfId="13119"/>
    <cellStyle name="Vstup 4 2 3 10" xfId="18591"/>
    <cellStyle name="Vstup 4 2 3 10 2" xfId="24415"/>
    <cellStyle name="Vstup 4 2 3 11" xfId="19061"/>
    <cellStyle name="Vstup 4 2 3 2" xfId="13769"/>
    <cellStyle name="Vstup 4 2 3 2 2" xfId="15404"/>
    <cellStyle name="Vstup 4 2 3 2 2 2" xfId="21229"/>
    <cellStyle name="Vstup 4 2 3 2 3" xfId="19705"/>
    <cellStyle name="Vstup 4 2 3 3" xfId="14063"/>
    <cellStyle name="Vstup 4 2 3 3 2" xfId="15657"/>
    <cellStyle name="Vstup 4 2 3 3 2 2" xfId="21482"/>
    <cellStyle name="Vstup 4 2 3 3 3" xfId="19960"/>
    <cellStyle name="Vstup 4 2 3 4" xfId="14316"/>
    <cellStyle name="Vstup 4 2 3 4 2" xfId="15910"/>
    <cellStyle name="Vstup 4 2 3 4 2 2" xfId="21735"/>
    <cellStyle name="Vstup 4 2 3 4 3" xfId="20213"/>
    <cellStyle name="Vstup 4 2 3 5" xfId="14764"/>
    <cellStyle name="Vstup 4 2 3 5 2" xfId="20592"/>
    <cellStyle name="Vstup 4 2 3 6" xfId="16664"/>
    <cellStyle name="Vstup 4 2 3 6 2" xfId="22488"/>
    <cellStyle name="Vstup 4 2 3 7" xfId="17177"/>
    <cellStyle name="Vstup 4 2 3 7 2" xfId="23001"/>
    <cellStyle name="Vstup 4 2 3 8" xfId="17677"/>
    <cellStyle name="Vstup 4 2 3 8 2" xfId="23501"/>
    <cellStyle name="Vstup 4 2 3 9" xfId="18134"/>
    <cellStyle name="Vstup 4 2 3 9 2" xfId="23958"/>
    <cellStyle name="Vstup 4 2 4" xfId="13384"/>
    <cellStyle name="Vstup 4 2 4 2" xfId="15021"/>
    <cellStyle name="Vstup 4 2 4 2 2" xfId="20846"/>
    <cellStyle name="Vstup 4 2 4 3" xfId="19322"/>
    <cellStyle name="Vstup 4 2 5" xfId="13577"/>
    <cellStyle name="Vstup 4 2 5 2" xfId="15214"/>
    <cellStyle name="Vstup 4 2 5 2 2" xfId="21039"/>
    <cellStyle name="Vstup 4 2 5 3" xfId="19515"/>
    <cellStyle name="Vstup 4 2 6" xfId="13410"/>
    <cellStyle name="Vstup 4 2 6 2" xfId="15047"/>
    <cellStyle name="Vstup 4 2 6 2 2" xfId="20872"/>
    <cellStyle name="Vstup 4 2 6 3" xfId="19348"/>
    <cellStyle name="Vstup 4 2 7" xfId="14535"/>
    <cellStyle name="Vstup 4 2 7 2" xfId="16128"/>
    <cellStyle name="Vstup 4 2 7 2 2" xfId="21953"/>
    <cellStyle name="Vstup 4 2 7 3" xfId="20431"/>
    <cellStyle name="Vstup 4 2 8" xfId="16268"/>
    <cellStyle name="Vstup 4 2 8 2" xfId="22092"/>
    <cellStyle name="Vstup 4 2 9" xfId="16332"/>
    <cellStyle name="Vstup 4 2 9 2" xfId="22156"/>
    <cellStyle name="Vstup 4 3" xfId="13071"/>
    <cellStyle name="Vstup 4 3 10" xfId="18592"/>
    <cellStyle name="Vstup 4 3 10 2" xfId="24416"/>
    <cellStyle name="Vstup 4 3 11" xfId="19013"/>
    <cellStyle name="Vstup 4 3 2" xfId="13721"/>
    <cellStyle name="Vstup 4 3 2 2" xfId="15356"/>
    <cellStyle name="Vstup 4 3 2 2 2" xfId="21181"/>
    <cellStyle name="Vstup 4 3 2 3" xfId="19657"/>
    <cellStyle name="Vstup 4 3 3" xfId="14015"/>
    <cellStyle name="Vstup 4 3 3 2" xfId="15609"/>
    <cellStyle name="Vstup 4 3 3 2 2" xfId="21434"/>
    <cellStyle name="Vstup 4 3 3 3" xfId="19912"/>
    <cellStyle name="Vstup 4 3 4" xfId="14268"/>
    <cellStyle name="Vstup 4 3 4 2" xfId="15862"/>
    <cellStyle name="Vstup 4 3 4 2 2" xfId="21687"/>
    <cellStyle name="Vstup 4 3 4 3" xfId="20165"/>
    <cellStyle name="Vstup 4 3 5" xfId="14716"/>
    <cellStyle name="Vstup 4 3 5 2" xfId="20544"/>
    <cellStyle name="Vstup 4 3 6" xfId="16665"/>
    <cellStyle name="Vstup 4 3 6 2" xfId="22489"/>
    <cellStyle name="Vstup 4 3 7" xfId="17178"/>
    <cellStyle name="Vstup 4 3 7 2" xfId="23002"/>
    <cellStyle name="Vstup 4 3 8" xfId="17678"/>
    <cellStyle name="Vstup 4 3 8 2" xfId="23502"/>
    <cellStyle name="Vstup 4 3 9" xfId="18135"/>
    <cellStyle name="Vstup 4 3 9 2" xfId="23959"/>
    <cellStyle name="Vstup 4 4" xfId="13336"/>
    <cellStyle name="Vstup 4 4 2" xfId="14973"/>
    <cellStyle name="Vstup 4 4 2 2" xfId="20798"/>
    <cellStyle name="Vstup 4 4 3" xfId="19274"/>
    <cellStyle name="Vstup 4 5" xfId="13625"/>
    <cellStyle name="Vstup 4 5 2" xfId="15262"/>
    <cellStyle name="Vstup 4 5 2 2" xfId="21087"/>
    <cellStyle name="Vstup 4 5 3" xfId="19563"/>
    <cellStyle name="Vstup 4 6" xfId="16267"/>
    <cellStyle name="Vstup 4 6 2" xfId="22091"/>
    <cellStyle name="Vstup 4 7" xfId="16333"/>
    <cellStyle name="Vstup 4 7 2" xfId="22157"/>
    <cellStyle name="Vstup 4 8" xfId="16394"/>
    <cellStyle name="Vstup 4 8 2" xfId="22218"/>
    <cellStyle name="Vstup 5" xfId="247"/>
    <cellStyle name="Vstup 5 10" xfId="16392"/>
    <cellStyle name="Vstup 5 10 2" xfId="22216"/>
    <cellStyle name="Vstup 5 11" xfId="18889"/>
    <cellStyle name="Vstup 5 2" xfId="13201"/>
    <cellStyle name="Vstup 5 2 2" xfId="13850"/>
    <cellStyle name="Vstup 5 2 2 10" xfId="19786"/>
    <cellStyle name="Vstup 5 2 2 2" xfId="15485"/>
    <cellStyle name="Vstup 5 2 2 2 2" xfId="16790"/>
    <cellStyle name="Vstup 5 2 2 2 2 2" xfId="17303"/>
    <cellStyle name="Vstup 5 2 2 2 2 2 2" xfId="23127"/>
    <cellStyle name="Vstup 5 2 2 2 2 3" xfId="17803"/>
    <cellStyle name="Vstup 5 2 2 2 2 3 2" xfId="23627"/>
    <cellStyle name="Vstup 5 2 2 2 2 4" xfId="18260"/>
    <cellStyle name="Vstup 5 2 2 2 2 4 2" xfId="24084"/>
    <cellStyle name="Vstup 5 2 2 2 2 5" xfId="18717"/>
    <cellStyle name="Vstup 5 2 2 2 2 5 2" xfId="24541"/>
    <cellStyle name="Vstup 5 2 2 2 2 6" xfId="22614"/>
    <cellStyle name="Vstup 5 2 2 2 3" xfId="16894"/>
    <cellStyle name="Vstup 5 2 2 2 3 2" xfId="17407"/>
    <cellStyle name="Vstup 5 2 2 2 3 2 2" xfId="23231"/>
    <cellStyle name="Vstup 5 2 2 2 3 3" xfId="17907"/>
    <cellStyle name="Vstup 5 2 2 2 3 3 2" xfId="23731"/>
    <cellStyle name="Vstup 5 2 2 2 3 4" xfId="18364"/>
    <cellStyle name="Vstup 5 2 2 2 3 4 2" xfId="24188"/>
    <cellStyle name="Vstup 5 2 2 2 3 5" xfId="18821"/>
    <cellStyle name="Vstup 5 2 2 2 3 5 2" xfId="24645"/>
    <cellStyle name="Vstup 5 2 2 2 3 6" xfId="22718"/>
    <cellStyle name="Vstup 5 2 2 2 4" xfId="16542"/>
    <cellStyle name="Vstup 5 2 2 2 4 2" xfId="22366"/>
    <cellStyle name="Vstup 5 2 2 2 5" xfId="17055"/>
    <cellStyle name="Vstup 5 2 2 2 5 2" xfId="22879"/>
    <cellStyle name="Vstup 5 2 2 2 6" xfId="17555"/>
    <cellStyle name="Vstup 5 2 2 2 6 2" xfId="23379"/>
    <cellStyle name="Vstup 5 2 2 2 7" xfId="18012"/>
    <cellStyle name="Vstup 5 2 2 2 7 2" xfId="23836"/>
    <cellStyle name="Vstup 5 2 2 2 8" xfId="18469"/>
    <cellStyle name="Vstup 5 2 2 2 8 2" xfId="24293"/>
    <cellStyle name="Vstup 5 2 2 2 9" xfId="21310"/>
    <cellStyle name="Vstup 5 2 2 3" xfId="16742"/>
    <cellStyle name="Vstup 5 2 2 3 2" xfId="17255"/>
    <cellStyle name="Vstup 5 2 2 3 2 2" xfId="23079"/>
    <cellStyle name="Vstup 5 2 2 3 3" xfId="17755"/>
    <cellStyle name="Vstup 5 2 2 3 3 2" xfId="23579"/>
    <cellStyle name="Vstup 5 2 2 3 4" xfId="18212"/>
    <cellStyle name="Vstup 5 2 2 3 4 2" xfId="24036"/>
    <cellStyle name="Vstup 5 2 2 3 5" xfId="18669"/>
    <cellStyle name="Vstup 5 2 2 3 5 2" xfId="24493"/>
    <cellStyle name="Vstup 5 2 2 3 6" xfId="22566"/>
    <cellStyle name="Vstup 5 2 2 4" xfId="16846"/>
    <cellStyle name="Vstup 5 2 2 4 2" xfId="17359"/>
    <cellStyle name="Vstup 5 2 2 4 2 2" xfId="23183"/>
    <cellStyle name="Vstup 5 2 2 4 3" xfId="17859"/>
    <cellStyle name="Vstup 5 2 2 4 3 2" xfId="23683"/>
    <cellStyle name="Vstup 5 2 2 4 4" xfId="18316"/>
    <cellStyle name="Vstup 5 2 2 4 4 2" xfId="24140"/>
    <cellStyle name="Vstup 5 2 2 4 5" xfId="18773"/>
    <cellStyle name="Vstup 5 2 2 4 5 2" xfId="24597"/>
    <cellStyle name="Vstup 5 2 2 4 6" xfId="22670"/>
    <cellStyle name="Vstup 5 2 2 5" xfId="16494"/>
    <cellStyle name="Vstup 5 2 2 5 2" xfId="22318"/>
    <cellStyle name="Vstup 5 2 2 6" xfId="17007"/>
    <cellStyle name="Vstup 5 2 2 6 2" xfId="22831"/>
    <cellStyle name="Vstup 5 2 2 7" xfId="17507"/>
    <cellStyle name="Vstup 5 2 2 7 2" xfId="23331"/>
    <cellStyle name="Vstup 5 2 2 8" xfId="17964"/>
    <cellStyle name="Vstup 5 2 2 8 2" xfId="23788"/>
    <cellStyle name="Vstup 5 2 2 9" xfId="18421"/>
    <cellStyle name="Vstup 5 2 2 9 2" xfId="24245"/>
    <cellStyle name="Vstup 5 2 3" xfId="14144"/>
    <cellStyle name="Vstup 5 2 3 2" xfId="15738"/>
    <cellStyle name="Vstup 5 2 3 2 2" xfId="21563"/>
    <cellStyle name="Vstup 5 2 3 3" xfId="16632"/>
    <cellStyle name="Vstup 5 2 3 3 2" xfId="22456"/>
    <cellStyle name="Vstup 5 2 3 4" xfId="17145"/>
    <cellStyle name="Vstup 5 2 3 4 2" xfId="22969"/>
    <cellStyle name="Vstup 5 2 3 5" xfId="17645"/>
    <cellStyle name="Vstup 5 2 3 5 2" xfId="23469"/>
    <cellStyle name="Vstup 5 2 3 6" xfId="18102"/>
    <cellStyle name="Vstup 5 2 3 6 2" xfId="23926"/>
    <cellStyle name="Vstup 5 2 3 7" xfId="18559"/>
    <cellStyle name="Vstup 5 2 3 7 2" xfId="24383"/>
    <cellStyle name="Vstup 5 2 3 8" xfId="20041"/>
    <cellStyle name="Vstup 5 2 4" xfId="14397"/>
    <cellStyle name="Vstup 5 2 4 2" xfId="15991"/>
    <cellStyle name="Vstup 5 2 4 2 2" xfId="21816"/>
    <cellStyle name="Vstup 5 2 4 3" xfId="20294"/>
    <cellStyle name="Vstup 5 2 5" xfId="14845"/>
    <cellStyle name="Vstup 5 2 5 2" xfId="20673"/>
    <cellStyle name="Vstup 5 2 6" xfId="16436"/>
    <cellStyle name="Vstup 5 2 6 2" xfId="22260"/>
    <cellStyle name="Vstup 5 2 7" xfId="16949"/>
    <cellStyle name="Vstup 5 2 7 2" xfId="22773"/>
    <cellStyle name="Vstup 5 2 8" xfId="19142"/>
    <cellStyle name="Vstup 5 3" xfId="13091"/>
    <cellStyle name="Vstup 5 3 10" xfId="18590"/>
    <cellStyle name="Vstup 5 3 10 2" xfId="24414"/>
    <cellStyle name="Vstup 5 3 11" xfId="19033"/>
    <cellStyle name="Vstup 5 3 2" xfId="13741"/>
    <cellStyle name="Vstup 5 3 2 2" xfId="15376"/>
    <cellStyle name="Vstup 5 3 2 2 2" xfId="21201"/>
    <cellStyle name="Vstup 5 3 2 3" xfId="19677"/>
    <cellStyle name="Vstup 5 3 3" xfId="14035"/>
    <cellStyle name="Vstup 5 3 3 2" xfId="15629"/>
    <cellStyle name="Vstup 5 3 3 2 2" xfId="21454"/>
    <cellStyle name="Vstup 5 3 3 3" xfId="19932"/>
    <cellStyle name="Vstup 5 3 4" xfId="14288"/>
    <cellStyle name="Vstup 5 3 4 2" xfId="15882"/>
    <cellStyle name="Vstup 5 3 4 2 2" xfId="21707"/>
    <cellStyle name="Vstup 5 3 4 3" xfId="20185"/>
    <cellStyle name="Vstup 5 3 5" xfId="14736"/>
    <cellStyle name="Vstup 5 3 5 2" xfId="20564"/>
    <cellStyle name="Vstup 5 3 6" xfId="16663"/>
    <cellStyle name="Vstup 5 3 6 2" xfId="22487"/>
    <cellStyle name="Vstup 5 3 7" xfId="17176"/>
    <cellStyle name="Vstup 5 3 7 2" xfId="23000"/>
    <cellStyle name="Vstup 5 3 8" xfId="17676"/>
    <cellStyle name="Vstup 5 3 8 2" xfId="23500"/>
    <cellStyle name="Vstup 5 3 9" xfId="18133"/>
    <cellStyle name="Vstup 5 3 9 2" xfId="23957"/>
    <cellStyle name="Vstup 5 4" xfId="13356"/>
    <cellStyle name="Vstup 5 4 2" xfId="14993"/>
    <cellStyle name="Vstup 5 4 2 2" xfId="20818"/>
    <cellStyle name="Vstup 5 4 3" xfId="19294"/>
    <cellStyle name="Vstup 5 5" xfId="13605"/>
    <cellStyle name="Vstup 5 5 2" xfId="15242"/>
    <cellStyle name="Vstup 5 5 2 2" xfId="21067"/>
    <cellStyle name="Vstup 5 5 3" xfId="19543"/>
    <cellStyle name="Vstup 5 6" xfId="13678"/>
    <cellStyle name="Vstup 5 6 2" xfId="15313"/>
    <cellStyle name="Vstup 5 6 2 2" xfId="21138"/>
    <cellStyle name="Vstup 5 6 3" xfId="19614"/>
    <cellStyle name="Vstup 5 7" xfId="14507"/>
    <cellStyle name="Vstup 5 7 2" xfId="16100"/>
    <cellStyle name="Vstup 5 7 2 2" xfId="21925"/>
    <cellStyle name="Vstup 5 7 3" xfId="20403"/>
    <cellStyle name="Vstup 5 8" xfId="16269"/>
    <cellStyle name="Vstup 5 8 2" xfId="22093"/>
    <cellStyle name="Vstup 5 9" xfId="16331"/>
    <cellStyle name="Vstup 5 9 2" xfId="22155"/>
    <cellStyle name="Vstup 6" xfId="13041"/>
    <cellStyle name="Vstup 6 10" xfId="18519"/>
    <cellStyle name="Vstup 6 10 2" xfId="24343"/>
    <cellStyle name="Vstup 6 11" xfId="18985"/>
    <cellStyle name="Vstup 6 2" xfId="13693"/>
    <cellStyle name="Vstup 6 2 2" xfId="15328"/>
    <cellStyle name="Vstup 6 2 2 2" xfId="21153"/>
    <cellStyle name="Vstup 6 2 3" xfId="19629"/>
    <cellStyle name="Vstup 6 3" xfId="13987"/>
    <cellStyle name="Vstup 6 3 2" xfId="15581"/>
    <cellStyle name="Vstup 6 3 2 2" xfId="21406"/>
    <cellStyle name="Vstup 6 3 3" xfId="19884"/>
    <cellStyle name="Vstup 6 4" xfId="14240"/>
    <cellStyle name="Vstup 6 4 2" xfId="15834"/>
    <cellStyle name="Vstup 6 4 2 2" xfId="21659"/>
    <cellStyle name="Vstup 6 4 3" xfId="20137"/>
    <cellStyle name="Vstup 6 5" xfId="14688"/>
    <cellStyle name="Vstup 6 5 2" xfId="20516"/>
    <cellStyle name="Vstup 6 6" xfId="16592"/>
    <cellStyle name="Vstup 6 6 2" xfId="22416"/>
    <cellStyle name="Vstup 6 7" xfId="17105"/>
    <cellStyle name="Vstup 6 7 2" xfId="22929"/>
    <cellStyle name="Vstup 6 8" xfId="17605"/>
    <cellStyle name="Vstup 6 8 2" xfId="23429"/>
    <cellStyle name="Vstup 6 9" xfId="18062"/>
    <cellStyle name="Vstup 6 9 2" xfId="23886"/>
    <cellStyle name="Vstup 7" xfId="13306"/>
    <cellStyle name="Vstup 7 2" xfId="14944"/>
    <cellStyle name="Vstup 7 2 2" xfId="20769"/>
    <cellStyle name="Vstup 7 3" xfId="19245"/>
    <cellStyle name="Vstup 8" xfId="13653"/>
    <cellStyle name="Vstup 8 2" xfId="15289"/>
    <cellStyle name="Vstup 8 2 2" xfId="21114"/>
    <cellStyle name="Vstup 8 3" xfId="19590"/>
    <cellStyle name="Vstup 9" xfId="16254"/>
    <cellStyle name="Vstup 9 2" xfId="22078"/>
    <cellStyle name="Výpočet" xfId="40"/>
    <cellStyle name="Výpočet 10" xfId="16330"/>
    <cellStyle name="Výpočet 10 2" xfId="22154"/>
    <cellStyle name="Výpočet 11" xfId="16391"/>
    <cellStyle name="Výpočet 11 2" xfId="22215"/>
    <cellStyle name="Výpočet 2" xfId="193"/>
    <cellStyle name="Výpočet 2 10" xfId="14496"/>
    <cellStyle name="Výpočet 2 10 2" xfId="16089"/>
    <cellStyle name="Výpočet 2 10 2 2" xfId="21914"/>
    <cellStyle name="Výpočet 2 10 3" xfId="20392"/>
    <cellStyle name="Výpočet 2 11" xfId="16271"/>
    <cellStyle name="Výpočet 2 11 2" xfId="22095"/>
    <cellStyle name="Výpočet 2 12" xfId="16329"/>
    <cellStyle name="Výpočet 2 12 2" xfId="22153"/>
    <cellStyle name="Výpočet 2 13" xfId="16390"/>
    <cellStyle name="Výpočet 2 13 2" xfId="22214"/>
    <cellStyle name="Výpočet 2 14" xfId="18877"/>
    <cellStyle name="Výpočet 2 2" xfId="206"/>
    <cellStyle name="Výpočet 2 2 2" xfId="241"/>
    <cellStyle name="Výpočet 2 2 2 2" xfId="292"/>
    <cellStyle name="Výpočet 2 2 2 2 10" xfId="16387"/>
    <cellStyle name="Výpočet 2 2 2 2 10 2" xfId="22211"/>
    <cellStyle name="Výpočet 2 2 2 2 11" xfId="18932"/>
    <cellStyle name="Výpočet 2 2 2 2 2" xfId="13244"/>
    <cellStyle name="Výpočet 2 2 2 2 2 2" xfId="13893"/>
    <cellStyle name="Výpočet 2 2 2 2 2 2 10" xfId="19829"/>
    <cellStyle name="Výpočet 2 2 2 2 2 2 2" xfId="15528"/>
    <cellStyle name="Výpočet 2 2 2 2 2 2 2 2" xfId="16833"/>
    <cellStyle name="Výpočet 2 2 2 2 2 2 2 2 2" xfId="17346"/>
    <cellStyle name="Výpočet 2 2 2 2 2 2 2 2 2 2" xfId="23170"/>
    <cellStyle name="Výpočet 2 2 2 2 2 2 2 2 3" xfId="17846"/>
    <cellStyle name="Výpočet 2 2 2 2 2 2 2 2 3 2" xfId="23670"/>
    <cellStyle name="Výpočet 2 2 2 2 2 2 2 2 4" xfId="18303"/>
    <cellStyle name="Výpočet 2 2 2 2 2 2 2 2 4 2" xfId="24127"/>
    <cellStyle name="Výpočet 2 2 2 2 2 2 2 2 5" xfId="18760"/>
    <cellStyle name="Výpočet 2 2 2 2 2 2 2 2 5 2" xfId="24584"/>
    <cellStyle name="Výpočet 2 2 2 2 2 2 2 2 6" xfId="22657"/>
    <cellStyle name="Výpočet 2 2 2 2 2 2 2 3" xfId="16937"/>
    <cellStyle name="Výpočet 2 2 2 2 2 2 2 3 2" xfId="17450"/>
    <cellStyle name="Výpočet 2 2 2 2 2 2 2 3 2 2" xfId="23274"/>
    <cellStyle name="Výpočet 2 2 2 2 2 2 2 3 3" xfId="17950"/>
    <cellStyle name="Výpočet 2 2 2 2 2 2 2 3 3 2" xfId="23774"/>
    <cellStyle name="Výpočet 2 2 2 2 2 2 2 3 4" xfId="18407"/>
    <cellStyle name="Výpočet 2 2 2 2 2 2 2 3 4 2" xfId="24231"/>
    <cellStyle name="Výpočet 2 2 2 2 2 2 2 3 5" xfId="18864"/>
    <cellStyle name="Výpočet 2 2 2 2 2 2 2 3 5 2" xfId="24688"/>
    <cellStyle name="Výpočet 2 2 2 2 2 2 2 3 6" xfId="22761"/>
    <cellStyle name="Výpočet 2 2 2 2 2 2 2 4" xfId="16585"/>
    <cellStyle name="Výpočet 2 2 2 2 2 2 2 4 2" xfId="22409"/>
    <cellStyle name="Výpočet 2 2 2 2 2 2 2 5" xfId="17098"/>
    <cellStyle name="Výpočet 2 2 2 2 2 2 2 5 2" xfId="22922"/>
    <cellStyle name="Výpočet 2 2 2 2 2 2 2 6" xfId="17598"/>
    <cellStyle name="Výpočet 2 2 2 2 2 2 2 6 2" xfId="23422"/>
    <cellStyle name="Výpočet 2 2 2 2 2 2 2 7" xfId="18055"/>
    <cellStyle name="Výpočet 2 2 2 2 2 2 2 7 2" xfId="23879"/>
    <cellStyle name="Výpočet 2 2 2 2 2 2 2 8" xfId="18512"/>
    <cellStyle name="Výpočet 2 2 2 2 2 2 2 8 2" xfId="24336"/>
    <cellStyle name="Výpočet 2 2 2 2 2 2 2 9" xfId="21353"/>
    <cellStyle name="Výpočet 2 2 2 2 2 2 3" xfId="16785"/>
    <cellStyle name="Výpočet 2 2 2 2 2 2 3 2" xfId="17298"/>
    <cellStyle name="Výpočet 2 2 2 2 2 2 3 2 2" xfId="23122"/>
    <cellStyle name="Výpočet 2 2 2 2 2 2 3 3" xfId="17798"/>
    <cellStyle name="Výpočet 2 2 2 2 2 2 3 3 2" xfId="23622"/>
    <cellStyle name="Výpočet 2 2 2 2 2 2 3 4" xfId="18255"/>
    <cellStyle name="Výpočet 2 2 2 2 2 2 3 4 2" xfId="24079"/>
    <cellStyle name="Výpočet 2 2 2 2 2 2 3 5" xfId="18712"/>
    <cellStyle name="Výpočet 2 2 2 2 2 2 3 5 2" xfId="24536"/>
    <cellStyle name="Výpočet 2 2 2 2 2 2 3 6" xfId="22609"/>
    <cellStyle name="Výpočet 2 2 2 2 2 2 4" xfId="16889"/>
    <cellStyle name="Výpočet 2 2 2 2 2 2 4 2" xfId="17402"/>
    <cellStyle name="Výpočet 2 2 2 2 2 2 4 2 2" xfId="23226"/>
    <cellStyle name="Výpočet 2 2 2 2 2 2 4 3" xfId="17902"/>
    <cellStyle name="Výpočet 2 2 2 2 2 2 4 3 2" xfId="23726"/>
    <cellStyle name="Výpočet 2 2 2 2 2 2 4 4" xfId="18359"/>
    <cellStyle name="Výpočet 2 2 2 2 2 2 4 4 2" xfId="24183"/>
    <cellStyle name="Výpočet 2 2 2 2 2 2 4 5" xfId="18816"/>
    <cellStyle name="Výpočet 2 2 2 2 2 2 4 5 2" xfId="24640"/>
    <cellStyle name="Výpočet 2 2 2 2 2 2 4 6" xfId="22713"/>
    <cellStyle name="Výpočet 2 2 2 2 2 2 5" xfId="16537"/>
    <cellStyle name="Výpočet 2 2 2 2 2 2 5 2" xfId="22361"/>
    <cellStyle name="Výpočet 2 2 2 2 2 2 6" xfId="17050"/>
    <cellStyle name="Výpočet 2 2 2 2 2 2 6 2" xfId="22874"/>
    <cellStyle name="Výpočet 2 2 2 2 2 2 7" xfId="17550"/>
    <cellStyle name="Výpočet 2 2 2 2 2 2 7 2" xfId="23374"/>
    <cellStyle name="Výpočet 2 2 2 2 2 2 8" xfId="18007"/>
    <cellStyle name="Výpočet 2 2 2 2 2 2 8 2" xfId="23831"/>
    <cellStyle name="Výpočet 2 2 2 2 2 2 9" xfId="18464"/>
    <cellStyle name="Výpočet 2 2 2 2 2 2 9 2" xfId="24288"/>
    <cellStyle name="Výpočet 2 2 2 2 2 3" xfId="14187"/>
    <cellStyle name="Výpočet 2 2 2 2 2 3 2" xfId="15781"/>
    <cellStyle name="Výpočet 2 2 2 2 2 3 2 2" xfId="21606"/>
    <cellStyle name="Výpočet 2 2 2 2 2 3 3" xfId="16597"/>
    <cellStyle name="Výpočet 2 2 2 2 2 3 3 2" xfId="22421"/>
    <cellStyle name="Výpočet 2 2 2 2 2 3 4" xfId="17110"/>
    <cellStyle name="Výpočet 2 2 2 2 2 3 4 2" xfId="22934"/>
    <cellStyle name="Výpočet 2 2 2 2 2 3 5" xfId="17610"/>
    <cellStyle name="Výpočet 2 2 2 2 2 3 5 2" xfId="23434"/>
    <cellStyle name="Výpočet 2 2 2 2 2 3 6" xfId="18067"/>
    <cellStyle name="Výpočet 2 2 2 2 2 3 6 2" xfId="23891"/>
    <cellStyle name="Výpočet 2 2 2 2 2 3 7" xfId="18524"/>
    <cellStyle name="Výpočet 2 2 2 2 2 3 7 2" xfId="24348"/>
    <cellStyle name="Výpočet 2 2 2 2 2 3 8" xfId="20084"/>
    <cellStyle name="Výpočet 2 2 2 2 2 4" xfId="14440"/>
    <cellStyle name="Výpočet 2 2 2 2 2 4 2" xfId="16034"/>
    <cellStyle name="Výpočet 2 2 2 2 2 4 2 2" xfId="21859"/>
    <cellStyle name="Výpočet 2 2 2 2 2 4 3" xfId="20337"/>
    <cellStyle name="Výpočet 2 2 2 2 2 5" xfId="14888"/>
    <cellStyle name="Výpočet 2 2 2 2 2 5 2" xfId="20716"/>
    <cellStyle name="Výpočet 2 2 2 2 2 6" xfId="16479"/>
    <cellStyle name="Výpočet 2 2 2 2 2 6 2" xfId="22303"/>
    <cellStyle name="Výpočet 2 2 2 2 2 7" xfId="16992"/>
    <cellStyle name="Výpočet 2 2 2 2 2 7 2" xfId="22816"/>
    <cellStyle name="Výpočet 2 2 2 2 2 8" xfId="19185"/>
    <cellStyle name="Výpočet 2 2 2 2 3" xfId="13134"/>
    <cellStyle name="Výpočet 2 2 2 2 3 10" xfId="18585"/>
    <cellStyle name="Výpočet 2 2 2 2 3 10 2" xfId="24409"/>
    <cellStyle name="Výpočet 2 2 2 2 3 11" xfId="19076"/>
    <cellStyle name="Výpočet 2 2 2 2 3 2" xfId="13784"/>
    <cellStyle name="Výpočet 2 2 2 2 3 2 2" xfId="15419"/>
    <cellStyle name="Výpočet 2 2 2 2 3 2 2 2" xfId="21244"/>
    <cellStyle name="Výpočet 2 2 2 2 3 2 3" xfId="19720"/>
    <cellStyle name="Výpočet 2 2 2 2 3 3" xfId="14078"/>
    <cellStyle name="Výpočet 2 2 2 2 3 3 2" xfId="15672"/>
    <cellStyle name="Výpočet 2 2 2 2 3 3 2 2" xfId="21497"/>
    <cellStyle name="Výpočet 2 2 2 2 3 3 3" xfId="19975"/>
    <cellStyle name="Výpočet 2 2 2 2 3 4" xfId="14331"/>
    <cellStyle name="Výpočet 2 2 2 2 3 4 2" xfId="15925"/>
    <cellStyle name="Výpočet 2 2 2 2 3 4 2 2" xfId="21750"/>
    <cellStyle name="Výpočet 2 2 2 2 3 4 3" xfId="20228"/>
    <cellStyle name="Výpočet 2 2 2 2 3 5" xfId="14779"/>
    <cellStyle name="Výpočet 2 2 2 2 3 5 2" xfId="20607"/>
    <cellStyle name="Výpočet 2 2 2 2 3 6" xfId="16658"/>
    <cellStyle name="Výpočet 2 2 2 2 3 6 2" xfId="22482"/>
    <cellStyle name="Výpočet 2 2 2 2 3 7" xfId="17171"/>
    <cellStyle name="Výpočet 2 2 2 2 3 7 2" xfId="22995"/>
    <cellStyle name="Výpočet 2 2 2 2 3 8" xfId="17671"/>
    <cellStyle name="Výpočet 2 2 2 2 3 8 2" xfId="23495"/>
    <cellStyle name="Výpočet 2 2 2 2 3 9" xfId="18128"/>
    <cellStyle name="Výpočet 2 2 2 2 3 9 2" xfId="23952"/>
    <cellStyle name="Výpočet 2 2 2 2 4" xfId="13399"/>
    <cellStyle name="Výpočet 2 2 2 2 4 2" xfId="15036"/>
    <cellStyle name="Výpočet 2 2 2 2 4 2 2" xfId="20861"/>
    <cellStyle name="Výpočet 2 2 2 2 4 3" xfId="19337"/>
    <cellStyle name="Výpočet 2 2 2 2 5" xfId="13562"/>
    <cellStyle name="Výpočet 2 2 2 2 5 2" xfId="15199"/>
    <cellStyle name="Výpočet 2 2 2 2 5 2 2" xfId="21024"/>
    <cellStyle name="Výpočet 2 2 2 2 5 3" xfId="19500"/>
    <cellStyle name="Výpočet 2 2 2 2 6" xfId="13679"/>
    <cellStyle name="Výpočet 2 2 2 2 6 2" xfId="15314"/>
    <cellStyle name="Výpočet 2 2 2 2 6 2 2" xfId="21139"/>
    <cellStyle name="Výpočet 2 2 2 2 6 3" xfId="19615"/>
    <cellStyle name="Výpočet 2 2 2 2 7" xfId="14550"/>
    <cellStyle name="Výpočet 2 2 2 2 7 2" xfId="16143"/>
    <cellStyle name="Výpočet 2 2 2 2 7 2 2" xfId="21968"/>
    <cellStyle name="Výpočet 2 2 2 2 7 3" xfId="20446"/>
    <cellStyle name="Výpočet 2 2 2 2 8" xfId="16274"/>
    <cellStyle name="Výpočet 2 2 2 2 8 2" xfId="22098"/>
    <cellStyle name="Výpočet 2 2 2 2 9" xfId="16326"/>
    <cellStyle name="Výpočet 2 2 2 2 9 2" xfId="22150"/>
    <cellStyle name="Výpočet 2 2 2 3" xfId="13086"/>
    <cellStyle name="Výpočet 2 2 2 3 10" xfId="18586"/>
    <cellStyle name="Výpočet 2 2 2 3 10 2" xfId="24410"/>
    <cellStyle name="Výpočet 2 2 2 3 11" xfId="19028"/>
    <cellStyle name="Výpočet 2 2 2 3 2" xfId="13736"/>
    <cellStyle name="Výpočet 2 2 2 3 2 2" xfId="15371"/>
    <cellStyle name="Výpočet 2 2 2 3 2 2 2" xfId="21196"/>
    <cellStyle name="Výpočet 2 2 2 3 2 3" xfId="19672"/>
    <cellStyle name="Výpočet 2 2 2 3 3" xfId="14030"/>
    <cellStyle name="Výpočet 2 2 2 3 3 2" xfId="15624"/>
    <cellStyle name="Výpočet 2 2 2 3 3 2 2" xfId="21449"/>
    <cellStyle name="Výpočet 2 2 2 3 3 3" xfId="19927"/>
    <cellStyle name="Výpočet 2 2 2 3 4" xfId="14283"/>
    <cellStyle name="Výpočet 2 2 2 3 4 2" xfId="15877"/>
    <cellStyle name="Výpočet 2 2 2 3 4 2 2" xfId="21702"/>
    <cellStyle name="Výpočet 2 2 2 3 4 3" xfId="20180"/>
    <cellStyle name="Výpočet 2 2 2 3 5" xfId="14731"/>
    <cellStyle name="Výpočet 2 2 2 3 5 2" xfId="20559"/>
    <cellStyle name="Výpočet 2 2 2 3 6" xfId="16659"/>
    <cellStyle name="Výpočet 2 2 2 3 6 2" xfId="22483"/>
    <cellStyle name="Výpočet 2 2 2 3 7" xfId="17172"/>
    <cellStyle name="Výpočet 2 2 2 3 7 2" xfId="22996"/>
    <cellStyle name="Výpočet 2 2 2 3 8" xfId="17672"/>
    <cellStyle name="Výpočet 2 2 2 3 8 2" xfId="23496"/>
    <cellStyle name="Výpočet 2 2 2 3 9" xfId="18129"/>
    <cellStyle name="Výpočet 2 2 2 3 9 2" xfId="23953"/>
    <cellStyle name="Výpočet 2 2 2 4" xfId="13351"/>
    <cellStyle name="Výpočet 2 2 2 4 2" xfId="14988"/>
    <cellStyle name="Výpočet 2 2 2 4 2 2" xfId="20813"/>
    <cellStyle name="Výpočet 2 2 2 4 3" xfId="19289"/>
    <cellStyle name="Výpočet 2 2 2 5" xfId="13610"/>
    <cellStyle name="Výpočet 2 2 2 5 2" xfId="15247"/>
    <cellStyle name="Výpočet 2 2 2 5 2 2" xfId="21072"/>
    <cellStyle name="Výpočet 2 2 2 5 3" xfId="19548"/>
    <cellStyle name="Výpočet 2 2 2 6" xfId="16273"/>
    <cellStyle name="Výpočet 2 2 2 6 2" xfId="22097"/>
    <cellStyle name="Výpočet 2 2 2 7" xfId="16327"/>
    <cellStyle name="Výpočet 2 2 2 7 2" xfId="22151"/>
    <cellStyle name="Výpočet 2 2 2 8" xfId="16388"/>
    <cellStyle name="Výpočet 2 2 2 8 2" xfId="22212"/>
    <cellStyle name="Výpočet 2 2 3" xfId="262"/>
    <cellStyle name="Výpočet 2 2 3 10" xfId="16386"/>
    <cellStyle name="Výpočet 2 2 3 10 2" xfId="22210"/>
    <cellStyle name="Výpočet 2 2 3 11" xfId="18902"/>
    <cellStyle name="Výpočet 2 2 3 2" xfId="13214"/>
    <cellStyle name="Výpočet 2 2 3 2 2" xfId="13863"/>
    <cellStyle name="Výpočet 2 2 3 2 2 10" xfId="19799"/>
    <cellStyle name="Výpočet 2 2 3 2 2 2" xfId="15498"/>
    <cellStyle name="Výpočet 2 2 3 2 2 2 2" xfId="16803"/>
    <cellStyle name="Výpočet 2 2 3 2 2 2 2 2" xfId="17316"/>
    <cellStyle name="Výpočet 2 2 3 2 2 2 2 2 2" xfId="23140"/>
    <cellStyle name="Výpočet 2 2 3 2 2 2 2 3" xfId="17816"/>
    <cellStyle name="Výpočet 2 2 3 2 2 2 2 3 2" xfId="23640"/>
    <cellStyle name="Výpočet 2 2 3 2 2 2 2 4" xfId="18273"/>
    <cellStyle name="Výpočet 2 2 3 2 2 2 2 4 2" xfId="24097"/>
    <cellStyle name="Výpočet 2 2 3 2 2 2 2 5" xfId="18730"/>
    <cellStyle name="Výpočet 2 2 3 2 2 2 2 5 2" xfId="24554"/>
    <cellStyle name="Výpočet 2 2 3 2 2 2 2 6" xfId="22627"/>
    <cellStyle name="Výpočet 2 2 3 2 2 2 3" xfId="16907"/>
    <cellStyle name="Výpočet 2 2 3 2 2 2 3 2" xfId="17420"/>
    <cellStyle name="Výpočet 2 2 3 2 2 2 3 2 2" xfId="23244"/>
    <cellStyle name="Výpočet 2 2 3 2 2 2 3 3" xfId="17920"/>
    <cellStyle name="Výpočet 2 2 3 2 2 2 3 3 2" xfId="23744"/>
    <cellStyle name="Výpočet 2 2 3 2 2 2 3 4" xfId="18377"/>
    <cellStyle name="Výpočet 2 2 3 2 2 2 3 4 2" xfId="24201"/>
    <cellStyle name="Výpočet 2 2 3 2 2 2 3 5" xfId="18834"/>
    <cellStyle name="Výpočet 2 2 3 2 2 2 3 5 2" xfId="24658"/>
    <cellStyle name="Výpočet 2 2 3 2 2 2 3 6" xfId="22731"/>
    <cellStyle name="Výpočet 2 2 3 2 2 2 4" xfId="16555"/>
    <cellStyle name="Výpočet 2 2 3 2 2 2 4 2" xfId="22379"/>
    <cellStyle name="Výpočet 2 2 3 2 2 2 5" xfId="17068"/>
    <cellStyle name="Výpočet 2 2 3 2 2 2 5 2" xfId="22892"/>
    <cellStyle name="Výpočet 2 2 3 2 2 2 6" xfId="17568"/>
    <cellStyle name="Výpočet 2 2 3 2 2 2 6 2" xfId="23392"/>
    <cellStyle name="Výpočet 2 2 3 2 2 2 7" xfId="18025"/>
    <cellStyle name="Výpočet 2 2 3 2 2 2 7 2" xfId="23849"/>
    <cellStyle name="Výpočet 2 2 3 2 2 2 8" xfId="18482"/>
    <cellStyle name="Výpočet 2 2 3 2 2 2 8 2" xfId="24306"/>
    <cellStyle name="Výpočet 2 2 3 2 2 2 9" xfId="21323"/>
    <cellStyle name="Výpočet 2 2 3 2 2 3" xfId="16755"/>
    <cellStyle name="Výpočet 2 2 3 2 2 3 2" xfId="17268"/>
    <cellStyle name="Výpočet 2 2 3 2 2 3 2 2" xfId="23092"/>
    <cellStyle name="Výpočet 2 2 3 2 2 3 3" xfId="17768"/>
    <cellStyle name="Výpočet 2 2 3 2 2 3 3 2" xfId="23592"/>
    <cellStyle name="Výpočet 2 2 3 2 2 3 4" xfId="18225"/>
    <cellStyle name="Výpočet 2 2 3 2 2 3 4 2" xfId="24049"/>
    <cellStyle name="Výpočet 2 2 3 2 2 3 5" xfId="18682"/>
    <cellStyle name="Výpočet 2 2 3 2 2 3 5 2" xfId="24506"/>
    <cellStyle name="Výpočet 2 2 3 2 2 3 6" xfId="22579"/>
    <cellStyle name="Výpočet 2 2 3 2 2 4" xfId="16859"/>
    <cellStyle name="Výpočet 2 2 3 2 2 4 2" xfId="17372"/>
    <cellStyle name="Výpočet 2 2 3 2 2 4 2 2" xfId="23196"/>
    <cellStyle name="Výpočet 2 2 3 2 2 4 3" xfId="17872"/>
    <cellStyle name="Výpočet 2 2 3 2 2 4 3 2" xfId="23696"/>
    <cellStyle name="Výpočet 2 2 3 2 2 4 4" xfId="18329"/>
    <cellStyle name="Výpočet 2 2 3 2 2 4 4 2" xfId="24153"/>
    <cellStyle name="Výpočet 2 2 3 2 2 4 5" xfId="18786"/>
    <cellStyle name="Výpočet 2 2 3 2 2 4 5 2" xfId="24610"/>
    <cellStyle name="Výpočet 2 2 3 2 2 4 6" xfId="22683"/>
    <cellStyle name="Výpočet 2 2 3 2 2 5" xfId="16507"/>
    <cellStyle name="Výpočet 2 2 3 2 2 5 2" xfId="22331"/>
    <cellStyle name="Výpočet 2 2 3 2 2 6" xfId="17020"/>
    <cellStyle name="Výpočet 2 2 3 2 2 6 2" xfId="22844"/>
    <cellStyle name="Výpočet 2 2 3 2 2 7" xfId="17520"/>
    <cellStyle name="Výpočet 2 2 3 2 2 7 2" xfId="23344"/>
    <cellStyle name="Výpočet 2 2 3 2 2 8" xfId="17977"/>
    <cellStyle name="Výpočet 2 2 3 2 2 8 2" xfId="23801"/>
    <cellStyle name="Výpočet 2 2 3 2 2 9" xfId="18434"/>
    <cellStyle name="Výpočet 2 2 3 2 2 9 2" xfId="24258"/>
    <cellStyle name="Výpočet 2 2 3 2 3" xfId="14157"/>
    <cellStyle name="Výpočet 2 2 3 2 3 2" xfId="15751"/>
    <cellStyle name="Výpočet 2 2 3 2 3 2 2" xfId="21576"/>
    <cellStyle name="Výpočet 2 2 3 2 3 3" xfId="16622"/>
    <cellStyle name="Výpočet 2 2 3 2 3 3 2" xfId="22446"/>
    <cellStyle name="Výpočet 2 2 3 2 3 4" xfId="17135"/>
    <cellStyle name="Výpočet 2 2 3 2 3 4 2" xfId="22959"/>
    <cellStyle name="Výpočet 2 2 3 2 3 5" xfId="17635"/>
    <cellStyle name="Výpočet 2 2 3 2 3 5 2" xfId="23459"/>
    <cellStyle name="Výpočet 2 2 3 2 3 6" xfId="18092"/>
    <cellStyle name="Výpočet 2 2 3 2 3 6 2" xfId="23916"/>
    <cellStyle name="Výpočet 2 2 3 2 3 7" xfId="18549"/>
    <cellStyle name="Výpočet 2 2 3 2 3 7 2" xfId="24373"/>
    <cellStyle name="Výpočet 2 2 3 2 3 8" xfId="20054"/>
    <cellStyle name="Výpočet 2 2 3 2 4" xfId="14410"/>
    <cellStyle name="Výpočet 2 2 3 2 4 2" xfId="16004"/>
    <cellStyle name="Výpočet 2 2 3 2 4 2 2" xfId="21829"/>
    <cellStyle name="Výpočet 2 2 3 2 4 3" xfId="20307"/>
    <cellStyle name="Výpočet 2 2 3 2 5" xfId="14858"/>
    <cellStyle name="Výpočet 2 2 3 2 5 2" xfId="20686"/>
    <cellStyle name="Výpočet 2 2 3 2 6" xfId="16449"/>
    <cellStyle name="Výpočet 2 2 3 2 6 2" xfId="22273"/>
    <cellStyle name="Výpočet 2 2 3 2 7" xfId="16962"/>
    <cellStyle name="Výpočet 2 2 3 2 7 2" xfId="22786"/>
    <cellStyle name="Výpočet 2 2 3 2 8" xfId="19155"/>
    <cellStyle name="Výpočet 2 2 3 3" xfId="13104"/>
    <cellStyle name="Výpočet 2 2 3 3 10" xfId="18584"/>
    <cellStyle name="Výpočet 2 2 3 3 10 2" xfId="24408"/>
    <cellStyle name="Výpočet 2 2 3 3 11" xfId="19046"/>
    <cellStyle name="Výpočet 2 2 3 3 2" xfId="13754"/>
    <cellStyle name="Výpočet 2 2 3 3 2 2" xfId="15389"/>
    <cellStyle name="Výpočet 2 2 3 3 2 2 2" xfId="21214"/>
    <cellStyle name="Výpočet 2 2 3 3 2 3" xfId="19690"/>
    <cellStyle name="Výpočet 2 2 3 3 3" xfId="14048"/>
    <cellStyle name="Výpočet 2 2 3 3 3 2" xfId="15642"/>
    <cellStyle name="Výpočet 2 2 3 3 3 2 2" xfId="21467"/>
    <cellStyle name="Výpočet 2 2 3 3 3 3" xfId="19945"/>
    <cellStyle name="Výpočet 2 2 3 3 4" xfId="14301"/>
    <cellStyle name="Výpočet 2 2 3 3 4 2" xfId="15895"/>
    <cellStyle name="Výpočet 2 2 3 3 4 2 2" xfId="21720"/>
    <cellStyle name="Výpočet 2 2 3 3 4 3" xfId="20198"/>
    <cellStyle name="Výpočet 2 2 3 3 5" xfId="14749"/>
    <cellStyle name="Výpočet 2 2 3 3 5 2" xfId="20577"/>
    <cellStyle name="Výpočet 2 2 3 3 6" xfId="16657"/>
    <cellStyle name="Výpočet 2 2 3 3 6 2" xfId="22481"/>
    <cellStyle name="Výpočet 2 2 3 3 7" xfId="17170"/>
    <cellStyle name="Výpočet 2 2 3 3 7 2" xfId="22994"/>
    <cellStyle name="Výpočet 2 2 3 3 8" xfId="17670"/>
    <cellStyle name="Výpočet 2 2 3 3 8 2" xfId="23494"/>
    <cellStyle name="Výpočet 2 2 3 3 9" xfId="18127"/>
    <cellStyle name="Výpočet 2 2 3 3 9 2" xfId="23951"/>
    <cellStyle name="Výpočet 2 2 3 4" xfId="13369"/>
    <cellStyle name="Výpočet 2 2 3 4 2" xfId="15006"/>
    <cellStyle name="Výpočet 2 2 3 4 2 2" xfId="20831"/>
    <cellStyle name="Výpočet 2 2 3 4 3" xfId="19307"/>
    <cellStyle name="Výpočet 2 2 3 5" xfId="13592"/>
    <cellStyle name="Výpočet 2 2 3 5 2" xfId="15229"/>
    <cellStyle name="Výpočet 2 2 3 5 2 2" xfId="21054"/>
    <cellStyle name="Výpočet 2 2 3 5 3" xfId="19530"/>
    <cellStyle name="Výpočet 2 2 3 6" xfId="13660"/>
    <cellStyle name="Výpočet 2 2 3 6 2" xfId="15295"/>
    <cellStyle name="Výpočet 2 2 3 6 2 2" xfId="21120"/>
    <cellStyle name="Výpočet 2 2 3 6 3" xfId="19596"/>
    <cellStyle name="Výpočet 2 2 3 7" xfId="14520"/>
    <cellStyle name="Výpočet 2 2 3 7 2" xfId="16113"/>
    <cellStyle name="Výpočet 2 2 3 7 2 2" xfId="21938"/>
    <cellStyle name="Výpočet 2 2 3 7 3" xfId="20416"/>
    <cellStyle name="Výpočet 2 2 3 8" xfId="16275"/>
    <cellStyle name="Výpočet 2 2 3 8 2" xfId="22099"/>
    <cellStyle name="Výpočet 2 2 3 9" xfId="16325"/>
    <cellStyle name="Výpočet 2 2 3 9 2" xfId="22149"/>
    <cellStyle name="Výpočet 2 2 4" xfId="13056"/>
    <cellStyle name="Výpočet 2 2 4 10" xfId="18587"/>
    <cellStyle name="Výpočet 2 2 4 10 2" xfId="24411"/>
    <cellStyle name="Výpočet 2 2 4 11" xfId="18998"/>
    <cellStyle name="Výpočet 2 2 4 2" xfId="13706"/>
    <cellStyle name="Výpočet 2 2 4 2 2" xfId="15341"/>
    <cellStyle name="Výpočet 2 2 4 2 2 2" xfId="21166"/>
    <cellStyle name="Výpočet 2 2 4 2 3" xfId="19642"/>
    <cellStyle name="Výpočet 2 2 4 3" xfId="14000"/>
    <cellStyle name="Výpočet 2 2 4 3 2" xfId="15594"/>
    <cellStyle name="Výpočet 2 2 4 3 2 2" xfId="21419"/>
    <cellStyle name="Výpočet 2 2 4 3 3" xfId="19897"/>
    <cellStyle name="Výpočet 2 2 4 4" xfId="14253"/>
    <cellStyle name="Výpočet 2 2 4 4 2" xfId="15847"/>
    <cellStyle name="Výpočet 2 2 4 4 2 2" xfId="21672"/>
    <cellStyle name="Výpočet 2 2 4 4 3" xfId="20150"/>
    <cellStyle name="Výpočet 2 2 4 5" xfId="14701"/>
    <cellStyle name="Výpočet 2 2 4 5 2" xfId="20529"/>
    <cellStyle name="Výpočet 2 2 4 6" xfId="16660"/>
    <cellStyle name="Výpočet 2 2 4 6 2" xfId="22484"/>
    <cellStyle name="Výpočet 2 2 4 7" xfId="17173"/>
    <cellStyle name="Výpočet 2 2 4 7 2" xfId="22997"/>
    <cellStyle name="Výpočet 2 2 4 8" xfId="17673"/>
    <cellStyle name="Výpočet 2 2 4 8 2" xfId="23497"/>
    <cellStyle name="Výpočet 2 2 4 9" xfId="18130"/>
    <cellStyle name="Výpočet 2 2 4 9 2" xfId="23954"/>
    <cellStyle name="Výpočet 2 2 5" xfId="13321"/>
    <cellStyle name="Výpočet 2 2 5 2" xfId="14958"/>
    <cellStyle name="Výpočet 2 2 5 2 2" xfId="20783"/>
    <cellStyle name="Výpočet 2 2 5 3" xfId="19259"/>
    <cellStyle name="Výpočet 2 2 6" xfId="13640"/>
    <cellStyle name="Výpočet 2 2 6 2" xfId="15277"/>
    <cellStyle name="Výpočet 2 2 6 2 2" xfId="21102"/>
    <cellStyle name="Výpočet 2 2 6 3" xfId="19578"/>
    <cellStyle name="Výpočet 2 2 7" xfId="16272"/>
    <cellStyle name="Výpočet 2 2 7 2" xfId="22096"/>
    <cellStyle name="Výpočet 2 2 8" xfId="16328"/>
    <cellStyle name="Výpočet 2 2 8 2" xfId="22152"/>
    <cellStyle name="Výpočet 2 2 9" xfId="16389"/>
    <cellStyle name="Výpočet 2 2 9 2" xfId="22213"/>
    <cellStyle name="Výpočet 2 3" xfId="232"/>
    <cellStyle name="Výpočet 2 3 2" xfId="283"/>
    <cellStyle name="Výpočet 2 3 2 10" xfId="16385"/>
    <cellStyle name="Výpočet 2 3 2 10 2" xfId="22209"/>
    <cellStyle name="Výpočet 2 3 2 11" xfId="18923"/>
    <cellStyle name="Výpočet 2 3 2 2" xfId="13235"/>
    <cellStyle name="Výpočet 2 3 2 2 2" xfId="13884"/>
    <cellStyle name="Výpočet 2 3 2 2 2 10" xfId="19820"/>
    <cellStyle name="Výpočet 2 3 2 2 2 2" xfId="15519"/>
    <cellStyle name="Výpočet 2 3 2 2 2 2 2" xfId="16824"/>
    <cellStyle name="Výpočet 2 3 2 2 2 2 2 2" xfId="17337"/>
    <cellStyle name="Výpočet 2 3 2 2 2 2 2 2 2" xfId="23161"/>
    <cellStyle name="Výpočet 2 3 2 2 2 2 2 3" xfId="17837"/>
    <cellStyle name="Výpočet 2 3 2 2 2 2 2 3 2" xfId="23661"/>
    <cellStyle name="Výpočet 2 3 2 2 2 2 2 4" xfId="18294"/>
    <cellStyle name="Výpočet 2 3 2 2 2 2 2 4 2" xfId="24118"/>
    <cellStyle name="Výpočet 2 3 2 2 2 2 2 5" xfId="18751"/>
    <cellStyle name="Výpočet 2 3 2 2 2 2 2 5 2" xfId="24575"/>
    <cellStyle name="Výpočet 2 3 2 2 2 2 2 6" xfId="22648"/>
    <cellStyle name="Výpočet 2 3 2 2 2 2 3" xfId="16928"/>
    <cellStyle name="Výpočet 2 3 2 2 2 2 3 2" xfId="17441"/>
    <cellStyle name="Výpočet 2 3 2 2 2 2 3 2 2" xfId="23265"/>
    <cellStyle name="Výpočet 2 3 2 2 2 2 3 3" xfId="17941"/>
    <cellStyle name="Výpočet 2 3 2 2 2 2 3 3 2" xfId="23765"/>
    <cellStyle name="Výpočet 2 3 2 2 2 2 3 4" xfId="18398"/>
    <cellStyle name="Výpočet 2 3 2 2 2 2 3 4 2" xfId="24222"/>
    <cellStyle name="Výpočet 2 3 2 2 2 2 3 5" xfId="18855"/>
    <cellStyle name="Výpočet 2 3 2 2 2 2 3 5 2" xfId="24679"/>
    <cellStyle name="Výpočet 2 3 2 2 2 2 3 6" xfId="22752"/>
    <cellStyle name="Výpočet 2 3 2 2 2 2 4" xfId="16576"/>
    <cellStyle name="Výpočet 2 3 2 2 2 2 4 2" xfId="22400"/>
    <cellStyle name="Výpočet 2 3 2 2 2 2 5" xfId="17089"/>
    <cellStyle name="Výpočet 2 3 2 2 2 2 5 2" xfId="22913"/>
    <cellStyle name="Výpočet 2 3 2 2 2 2 6" xfId="17589"/>
    <cellStyle name="Výpočet 2 3 2 2 2 2 6 2" xfId="23413"/>
    <cellStyle name="Výpočet 2 3 2 2 2 2 7" xfId="18046"/>
    <cellStyle name="Výpočet 2 3 2 2 2 2 7 2" xfId="23870"/>
    <cellStyle name="Výpočet 2 3 2 2 2 2 8" xfId="18503"/>
    <cellStyle name="Výpočet 2 3 2 2 2 2 8 2" xfId="24327"/>
    <cellStyle name="Výpočet 2 3 2 2 2 2 9" xfId="21344"/>
    <cellStyle name="Výpočet 2 3 2 2 2 3" xfId="16776"/>
    <cellStyle name="Výpočet 2 3 2 2 2 3 2" xfId="17289"/>
    <cellStyle name="Výpočet 2 3 2 2 2 3 2 2" xfId="23113"/>
    <cellStyle name="Výpočet 2 3 2 2 2 3 3" xfId="17789"/>
    <cellStyle name="Výpočet 2 3 2 2 2 3 3 2" xfId="23613"/>
    <cellStyle name="Výpočet 2 3 2 2 2 3 4" xfId="18246"/>
    <cellStyle name="Výpočet 2 3 2 2 2 3 4 2" xfId="24070"/>
    <cellStyle name="Výpočet 2 3 2 2 2 3 5" xfId="18703"/>
    <cellStyle name="Výpočet 2 3 2 2 2 3 5 2" xfId="24527"/>
    <cellStyle name="Výpočet 2 3 2 2 2 3 6" xfId="22600"/>
    <cellStyle name="Výpočet 2 3 2 2 2 4" xfId="16880"/>
    <cellStyle name="Výpočet 2 3 2 2 2 4 2" xfId="17393"/>
    <cellStyle name="Výpočet 2 3 2 2 2 4 2 2" xfId="23217"/>
    <cellStyle name="Výpočet 2 3 2 2 2 4 3" xfId="17893"/>
    <cellStyle name="Výpočet 2 3 2 2 2 4 3 2" xfId="23717"/>
    <cellStyle name="Výpočet 2 3 2 2 2 4 4" xfId="18350"/>
    <cellStyle name="Výpočet 2 3 2 2 2 4 4 2" xfId="24174"/>
    <cellStyle name="Výpočet 2 3 2 2 2 4 5" xfId="18807"/>
    <cellStyle name="Výpočet 2 3 2 2 2 4 5 2" xfId="24631"/>
    <cellStyle name="Výpočet 2 3 2 2 2 4 6" xfId="22704"/>
    <cellStyle name="Výpočet 2 3 2 2 2 5" xfId="16528"/>
    <cellStyle name="Výpočet 2 3 2 2 2 5 2" xfId="22352"/>
    <cellStyle name="Výpočet 2 3 2 2 2 6" xfId="17041"/>
    <cellStyle name="Výpočet 2 3 2 2 2 6 2" xfId="22865"/>
    <cellStyle name="Výpočet 2 3 2 2 2 7" xfId="17541"/>
    <cellStyle name="Výpočet 2 3 2 2 2 7 2" xfId="23365"/>
    <cellStyle name="Výpočet 2 3 2 2 2 8" xfId="17998"/>
    <cellStyle name="Výpočet 2 3 2 2 2 8 2" xfId="23822"/>
    <cellStyle name="Výpočet 2 3 2 2 2 9" xfId="18455"/>
    <cellStyle name="Výpočet 2 3 2 2 2 9 2" xfId="24279"/>
    <cellStyle name="Výpočet 2 3 2 2 3" xfId="14178"/>
    <cellStyle name="Výpočet 2 3 2 2 3 2" xfId="15772"/>
    <cellStyle name="Výpočet 2 3 2 2 3 2 2" xfId="21597"/>
    <cellStyle name="Výpočet 2 3 2 2 3 3" xfId="16606"/>
    <cellStyle name="Výpočet 2 3 2 2 3 3 2" xfId="22430"/>
    <cellStyle name="Výpočet 2 3 2 2 3 4" xfId="17119"/>
    <cellStyle name="Výpočet 2 3 2 2 3 4 2" xfId="22943"/>
    <cellStyle name="Výpočet 2 3 2 2 3 5" xfId="17619"/>
    <cellStyle name="Výpočet 2 3 2 2 3 5 2" xfId="23443"/>
    <cellStyle name="Výpočet 2 3 2 2 3 6" xfId="18076"/>
    <cellStyle name="Výpočet 2 3 2 2 3 6 2" xfId="23900"/>
    <cellStyle name="Výpočet 2 3 2 2 3 7" xfId="18533"/>
    <cellStyle name="Výpočet 2 3 2 2 3 7 2" xfId="24357"/>
    <cellStyle name="Výpočet 2 3 2 2 3 8" xfId="20075"/>
    <cellStyle name="Výpočet 2 3 2 2 4" xfId="14431"/>
    <cellStyle name="Výpočet 2 3 2 2 4 2" xfId="16025"/>
    <cellStyle name="Výpočet 2 3 2 2 4 2 2" xfId="21850"/>
    <cellStyle name="Výpočet 2 3 2 2 4 3" xfId="20328"/>
    <cellStyle name="Výpočet 2 3 2 2 5" xfId="14879"/>
    <cellStyle name="Výpočet 2 3 2 2 5 2" xfId="20707"/>
    <cellStyle name="Výpočet 2 3 2 2 6" xfId="16470"/>
    <cellStyle name="Výpočet 2 3 2 2 6 2" xfId="22294"/>
    <cellStyle name="Výpočet 2 3 2 2 7" xfId="16983"/>
    <cellStyle name="Výpočet 2 3 2 2 7 2" xfId="22807"/>
    <cellStyle name="Výpočet 2 3 2 2 8" xfId="19176"/>
    <cellStyle name="Výpočet 2 3 2 3" xfId="13125"/>
    <cellStyle name="Výpočet 2 3 2 3 10" xfId="18582"/>
    <cellStyle name="Výpočet 2 3 2 3 10 2" xfId="24406"/>
    <cellStyle name="Výpočet 2 3 2 3 11" xfId="19067"/>
    <cellStyle name="Výpočet 2 3 2 3 2" xfId="13775"/>
    <cellStyle name="Výpočet 2 3 2 3 2 2" xfId="15410"/>
    <cellStyle name="Výpočet 2 3 2 3 2 2 2" xfId="21235"/>
    <cellStyle name="Výpočet 2 3 2 3 2 3" xfId="19711"/>
    <cellStyle name="Výpočet 2 3 2 3 3" xfId="14069"/>
    <cellStyle name="Výpočet 2 3 2 3 3 2" xfId="15663"/>
    <cellStyle name="Výpočet 2 3 2 3 3 2 2" xfId="21488"/>
    <cellStyle name="Výpočet 2 3 2 3 3 3" xfId="19966"/>
    <cellStyle name="Výpočet 2 3 2 3 4" xfId="14322"/>
    <cellStyle name="Výpočet 2 3 2 3 4 2" xfId="15916"/>
    <cellStyle name="Výpočet 2 3 2 3 4 2 2" xfId="21741"/>
    <cellStyle name="Výpočet 2 3 2 3 4 3" xfId="20219"/>
    <cellStyle name="Výpočet 2 3 2 3 5" xfId="14770"/>
    <cellStyle name="Výpočet 2 3 2 3 5 2" xfId="20598"/>
    <cellStyle name="Výpočet 2 3 2 3 6" xfId="16655"/>
    <cellStyle name="Výpočet 2 3 2 3 6 2" xfId="22479"/>
    <cellStyle name="Výpočet 2 3 2 3 7" xfId="17168"/>
    <cellStyle name="Výpočet 2 3 2 3 7 2" xfId="22992"/>
    <cellStyle name="Výpočet 2 3 2 3 8" xfId="17668"/>
    <cellStyle name="Výpočet 2 3 2 3 8 2" xfId="23492"/>
    <cellStyle name="Výpočet 2 3 2 3 9" xfId="18125"/>
    <cellStyle name="Výpočet 2 3 2 3 9 2" xfId="23949"/>
    <cellStyle name="Výpočet 2 3 2 4" xfId="13390"/>
    <cellStyle name="Výpočet 2 3 2 4 2" xfId="15027"/>
    <cellStyle name="Výpočet 2 3 2 4 2 2" xfId="20852"/>
    <cellStyle name="Výpočet 2 3 2 4 3" xfId="19328"/>
    <cellStyle name="Výpočet 2 3 2 5" xfId="13571"/>
    <cellStyle name="Výpočet 2 3 2 5 2" xfId="15208"/>
    <cellStyle name="Výpočet 2 3 2 5 2 2" xfId="21033"/>
    <cellStyle name="Výpočet 2 3 2 5 3" xfId="19509"/>
    <cellStyle name="Výpočet 2 3 2 6" xfId="13670"/>
    <cellStyle name="Výpočet 2 3 2 6 2" xfId="15305"/>
    <cellStyle name="Výpočet 2 3 2 6 2 2" xfId="21130"/>
    <cellStyle name="Výpočet 2 3 2 6 3" xfId="19606"/>
    <cellStyle name="Výpočet 2 3 2 7" xfId="14541"/>
    <cellStyle name="Výpočet 2 3 2 7 2" xfId="16134"/>
    <cellStyle name="Výpočet 2 3 2 7 2 2" xfId="21959"/>
    <cellStyle name="Výpočet 2 3 2 7 3" xfId="20437"/>
    <cellStyle name="Výpočet 2 3 2 8" xfId="16277"/>
    <cellStyle name="Výpočet 2 3 2 8 2" xfId="22101"/>
    <cellStyle name="Výpočet 2 3 2 9" xfId="16323"/>
    <cellStyle name="Výpočet 2 3 2 9 2" xfId="22147"/>
    <cellStyle name="Výpočet 2 3 3" xfId="13077"/>
    <cellStyle name="Výpočet 2 3 3 10" xfId="18583"/>
    <cellStyle name="Výpočet 2 3 3 10 2" xfId="24407"/>
    <cellStyle name="Výpočet 2 3 3 11" xfId="19019"/>
    <cellStyle name="Výpočet 2 3 3 2" xfId="13727"/>
    <cellStyle name="Výpočet 2 3 3 2 2" xfId="15362"/>
    <cellStyle name="Výpočet 2 3 3 2 2 2" xfId="21187"/>
    <cellStyle name="Výpočet 2 3 3 2 3" xfId="19663"/>
    <cellStyle name="Výpočet 2 3 3 3" xfId="14021"/>
    <cellStyle name="Výpočet 2 3 3 3 2" xfId="15615"/>
    <cellStyle name="Výpočet 2 3 3 3 2 2" xfId="21440"/>
    <cellStyle name="Výpočet 2 3 3 3 3" xfId="19918"/>
    <cellStyle name="Výpočet 2 3 3 4" xfId="14274"/>
    <cellStyle name="Výpočet 2 3 3 4 2" xfId="15868"/>
    <cellStyle name="Výpočet 2 3 3 4 2 2" xfId="21693"/>
    <cellStyle name="Výpočet 2 3 3 4 3" xfId="20171"/>
    <cellStyle name="Výpočet 2 3 3 5" xfId="14722"/>
    <cellStyle name="Výpočet 2 3 3 5 2" xfId="20550"/>
    <cellStyle name="Výpočet 2 3 3 6" xfId="16656"/>
    <cellStyle name="Výpočet 2 3 3 6 2" xfId="22480"/>
    <cellStyle name="Výpočet 2 3 3 7" xfId="17169"/>
    <cellStyle name="Výpočet 2 3 3 7 2" xfId="22993"/>
    <cellStyle name="Výpočet 2 3 3 8" xfId="17669"/>
    <cellStyle name="Výpočet 2 3 3 8 2" xfId="23493"/>
    <cellStyle name="Výpočet 2 3 3 9" xfId="18126"/>
    <cellStyle name="Výpočet 2 3 3 9 2" xfId="23950"/>
    <cellStyle name="Výpočet 2 3 4" xfId="13342"/>
    <cellStyle name="Výpočet 2 3 4 2" xfId="14979"/>
    <cellStyle name="Výpočet 2 3 4 2 2" xfId="20804"/>
    <cellStyle name="Výpočet 2 3 4 3" xfId="19280"/>
    <cellStyle name="Výpočet 2 3 5" xfId="13619"/>
    <cellStyle name="Výpočet 2 3 5 2" xfId="15256"/>
    <cellStyle name="Výpočet 2 3 5 2 2" xfId="21081"/>
    <cellStyle name="Výpočet 2 3 5 3" xfId="19557"/>
    <cellStyle name="Výpočet 2 3 6" xfId="16276"/>
    <cellStyle name="Výpočet 2 3 6 2" xfId="22100"/>
    <cellStyle name="Výpočet 2 3 7" xfId="16324"/>
    <cellStyle name="Výpočet 2 3 7 2" xfId="22148"/>
    <cellStyle name="Výpočet 2 3 8" xfId="16430"/>
    <cellStyle name="Výpočet 2 3 8 2" xfId="22254"/>
    <cellStyle name="Výpočet 2 4" xfId="235"/>
    <cellStyle name="Výpočet 2 4 2" xfId="286"/>
    <cellStyle name="Výpočet 2 4 2 10" xfId="16945"/>
    <cellStyle name="Výpočet 2 4 2 10 2" xfId="22769"/>
    <cellStyle name="Výpočet 2 4 2 11" xfId="18926"/>
    <cellStyle name="Výpočet 2 4 2 2" xfId="13238"/>
    <cellStyle name="Výpočet 2 4 2 2 2" xfId="13887"/>
    <cellStyle name="Výpočet 2 4 2 2 2 10" xfId="19823"/>
    <cellStyle name="Výpočet 2 4 2 2 2 2" xfId="15522"/>
    <cellStyle name="Výpočet 2 4 2 2 2 2 2" xfId="16827"/>
    <cellStyle name="Výpočet 2 4 2 2 2 2 2 2" xfId="17340"/>
    <cellStyle name="Výpočet 2 4 2 2 2 2 2 2 2" xfId="23164"/>
    <cellStyle name="Výpočet 2 4 2 2 2 2 2 3" xfId="17840"/>
    <cellStyle name="Výpočet 2 4 2 2 2 2 2 3 2" xfId="23664"/>
    <cellStyle name="Výpočet 2 4 2 2 2 2 2 4" xfId="18297"/>
    <cellStyle name="Výpočet 2 4 2 2 2 2 2 4 2" xfId="24121"/>
    <cellStyle name="Výpočet 2 4 2 2 2 2 2 5" xfId="18754"/>
    <cellStyle name="Výpočet 2 4 2 2 2 2 2 5 2" xfId="24578"/>
    <cellStyle name="Výpočet 2 4 2 2 2 2 2 6" xfId="22651"/>
    <cellStyle name="Výpočet 2 4 2 2 2 2 3" xfId="16931"/>
    <cellStyle name="Výpočet 2 4 2 2 2 2 3 2" xfId="17444"/>
    <cellStyle name="Výpočet 2 4 2 2 2 2 3 2 2" xfId="23268"/>
    <cellStyle name="Výpočet 2 4 2 2 2 2 3 3" xfId="17944"/>
    <cellStyle name="Výpočet 2 4 2 2 2 2 3 3 2" xfId="23768"/>
    <cellStyle name="Výpočet 2 4 2 2 2 2 3 4" xfId="18401"/>
    <cellStyle name="Výpočet 2 4 2 2 2 2 3 4 2" xfId="24225"/>
    <cellStyle name="Výpočet 2 4 2 2 2 2 3 5" xfId="18858"/>
    <cellStyle name="Výpočet 2 4 2 2 2 2 3 5 2" xfId="24682"/>
    <cellStyle name="Výpočet 2 4 2 2 2 2 3 6" xfId="22755"/>
    <cellStyle name="Výpočet 2 4 2 2 2 2 4" xfId="16579"/>
    <cellStyle name="Výpočet 2 4 2 2 2 2 4 2" xfId="22403"/>
    <cellStyle name="Výpočet 2 4 2 2 2 2 5" xfId="17092"/>
    <cellStyle name="Výpočet 2 4 2 2 2 2 5 2" xfId="22916"/>
    <cellStyle name="Výpočet 2 4 2 2 2 2 6" xfId="17592"/>
    <cellStyle name="Výpočet 2 4 2 2 2 2 6 2" xfId="23416"/>
    <cellStyle name="Výpočet 2 4 2 2 2 2 7" xfId="18049"/>
    <cellStyle name="Výpočet 2 4 2 2 2 2 7 2" xfId="23873"/>
    <cellStyle name="Výpočet 2 4 2 2 2 2 8" xfId="18506"/>
    <cellStyle name="Výpočet 2 4 2 2 2 2 8 2" xfId="24330"/>
    <cellStyle name="Výpočet 2 4 2 2 2 2 9" xfId="21347"/>
    <cellStyle name="Výpočet 2 4 2 2 2 3" xfId="16779"/>
    <cellStyle name="Výpočet 2 4 2 2 2 3 2" xfId="17292"/>
    <cellStyle name="Výpočet 2 4 2 2 2 3 2 2" xfId="23116"/>
    <cellStyle name="Výpočet 2 4 2 2 2 3 3" xfId="17792"/>
    <cellStyle name="Výpočet 2 4 2 2 2 3 3 2" xfId="23616"/>
    <cellStyle name="Výpočet 2 4 2 2 2 3 4" xfId="18249"/>
    <cellStyle name="Výpočet 2 4 2 2 2 3 4 2" xfId="24073"/>
    <cellStyle name="Výpočet 2 4 2 2 2 3 5" xfId="18706"/>
    <cellStyle name="Výpočet 2 4 2 2 2 3 5 2" xfId="24530"/>
    <cellStyle name="Výpočet 2 4 2 2 2 3 6" xfId="22603"/>
    <cellStyle name="Výpočet 2 4 2 2 2 4" xfId="16883"/>
    <cellStyle name="Výpočet 2 4 2 2 2 4 2" xfId="17396"/>
    <cellStyle name="Výpočet 2 4 2 2 2 4 2 2" xfId="23220"/>
    <cellStyle name="Výpočet 2 4 2 2 2 4 3" xfId="17896"/>
    <cellStyle name="Výpočet 2 4 2 2 2 4 3 2" xfId="23720"/>
    <cellStyle name="Výpočet 2 4 2 2 2 4 4" xfId="18353"/>
    <cellStyle name="Výpočet 2 4 2 2 2 4 4 2" xfId="24177"/>
    <cellStyle name="Výpočet 2 4 2 2 2 4 5" xfId="18810"/>
    <cellStyle name="Výpočet 2 4 2 2 2 4 5 2" xfId="24634"/>
    <cellStyle name="Výpočet 2 4 2 2 2 4 6" xfId="22707"/>
    <cellStyle name="Výpočet 2 4 2 2 2 5" xfId="16531"/>
    <cellStyle name="Výpočet 2 4 2 2 2 5 2" xfId="22355"/>
    <cellStyle name="Výpočet 2 4 2 2 2 6" xfId="17044"/>
    <cellStyle name="Výpočet 2 4 2 2 2 6 2" xfId="22868"/>
    <cellStyle name="Výpočet 2 4 2 2 2 7" xfId="17544"/>
    <cellStyle name="Výpočet 2 4 2 2 2 7 2" xfId="23368"/>
    <cellStyle name="Výpočet 2 4 2 2 2 8" xfId="18001"/>
    <cellStyle name="Výpočet 2 4 2 2 2 8 2" xfId="23825"/>
    <cellStyle name="Výpočet 2 4 2 2 2 9" xfId="18458"/>
    <cellStyle name="Výpočet 2 4 2 2 2 9 2" xfId="24282"/>
    <cellStyle name="Výpočet 2 4 2 2 3" xfId="14181"/>
    <cellStyle name="Výpočet 2 4 2 2 3 2" xfId="15775"/>
    <cellStyle name="Výpočet 2 4 2 2 3 2 2" xfId="21600"/>
    <cellStyle name="Výpočet 2 4 2 2 3 3" xfId="16603"/>
    <cellStyle name="Výpočet 2 4 2 2 3 3 2" xfId="22427"/>
    <cellStyle name="Výpočet 2 4 2 2 3 4" xfId="17116"/>
    <cellStyle name="Výpočet 2 4 2 2 3 4 2" xfId="22940"/>
    <cellStyle name="Výpočet 2 4 2 2 3 5" xfId="17616"/>
    <cellStyle name="Výpočet 2 4 2 2 3 5 2" xfId="23440"/>
    <cellStyle name="Výpočet 2 4 2 2 3 6" xfId="18073"/>
    <cellStyle name="Výpočet 2 4 2 2 3 6 2" xfId="23897"/>
    <cellStyle name="Výpočet 2 4 2 2 3 7" xfId="18530"/>
    <cellStyle name="Výpočet 2 4 2 2 3 7 2" xfId="24354"/>
    <cellStyle name="Výpočet 2 4 2 2 3 8" xfId="20078"/>
    <cellStyle name="Výpočet 2 4 2 2 4" xfId="14434"/>
    <cellStyle name="Výpočet 2 4 2 2 4 2" xfId="16028"/>
    <cellStyle name="Výpočet 2 4 2 2 4 2 2" xfId="21853"/>
    <cellStyle name="Výpočet 2 4 2 2 4 3" xfId="20331"/>
    <cellStyle name="Výpočet 2 4 2 2 5" xfId="14882"/>
    <cellStyle name="Výpočet 2 4 2 2 5 2" xfId="20710"/>
    <cellStyle name="Výpočet 2 4 2 2 6" xfId="16473"/>
    <cellStyle name="Výpočet 2 4 2 2 6 2" xfId="22297"/>
    <cellStyle name="Výpočet 2 4 2 2 7" xfId="16986"/>
    <cellStyle name="Výpočet 2 4 2 2 7 2" xfId="22810"/>
    <cellStyle name="Výpočet 2 4 2 2 8" xfId="19179"/>
    <cellStyle name="Výpočet 2 4 2 3" xfId="13128"/>
    <cellStyle name="Výpočet 2 4 2 3 10" xfId="18580"/>
    <cellStyle name="Výpočet 2 4 2 3 10 2" xfId="24404"/>
    <cellStyle name="Výpočet 2 4 2 3 11" xfId="19070"/>
    <cellStyle name="Výpočet 2 4 2 3 2" xfId="13778"/>
    <cellStyle name="Výpočet 2 4 2 3 2 2" xfId="15413"/>
    <cellStyle name="Výpočet 2 4 2 3 2 2 2" xfId="21238"/>
    <cellStyle name="Výpočet 2 4 2 3 2 3" xfId="19714"/>
    <cellStyle name="Výpočet 2 4 2 3 3" xfId="14072"/>
    <cellStyle name="Výpočet 2 4 2 3 3 2" xfId="15666"/>
    <cellStyle name="Výpočet 2 4 2 3 3 2 2" xfId="21491"/>
    <cellStyle name="Výpočet 2 4 2 3 3 3" xfId="19969"/>
    <cellStyle name="Výpočet 2 4 2 3 4" xfId="14325"/>
    <cellStyle name="Výpočet 2 4 2 3 4 2" xfId="15919"/>
    <cellStyle name="Výpočet 2 4 2 3 4 2 2" xfId="21744"/>
    <cellStyle name="Výpočet 2 4 2 3 4 3" xfId="20222"/>
    <cellStyle name="Výpočet 2 4 2 3 5" xfId="14773"/>
    <cellStyle name="Výpočet 2 4 2 3 5 2" xfId="20601"/>
    <cellStyle name="Výpočet 2 4 2 3 6" xfId="16653"/>
    <cellStyle name="Výpočet 2 4 2 3 6 2" xfId="22477"/>
    <cellStyle name="Výpočet 2 4 2 3 7" xfId="17166"/>
    <cellStyle name="Výpočet 2 4 2 3 7 2" xfId="22990"/>
    <cellStyle name="Výpočet 2 4 2 3 8" xfId="17666"/>
    <cellStyle name="Výpočet 2 4 2 3 8 2" xfId="23490"/>
    <cellStyle name="Výpočet 2 4 2 3 9" xfId="18123"/>
    <cellStyle name="Výpočet 2 4 2 3 9 2" xfId="23947"/>
    <cellStyle name="Výpočet 2 4 2 4" xfId="13393"/>
    <cellStyle name="Výpočet 2 4 2 4 2" xfId="15030"/>
    <cellStyle name="Výpočet 2 4 2 4 2 2" xfId="20855"/>
    <cellStyle name="Výpočet 2 4 2 4 3" xfId="19331"/>
    <cellStyle name="Výpočet 2 4 2 5" xfId="13568"/>
    <cellStyle name="Výpočet 2 4 2 5 2" xfId="15205"/>
    <cellStyle name="Výpočet 2 4 2 5 2 2" xfId="21030"/>
    <cellStyle name="Výpočet 2 4 2 5 3" xfId="19506"/>
    <cellStyle name="Výpočet 2 4 2 6" xfId="13666"/>
    <cellStyle name="Výpočet 2 4 2 6 2" xfId="15301"/>
    <cellStyle name="Výpočet 2 4 2 6 2 2" xfId="21126"/>
    <cellStyle name="Výpočet 2 4 2 6 3" xfId="19602"/>
    <cellStyle name="Výpočet 2 4 2 7" xfId="14544"/>
    <cellStyle name="Výpočet 2 4 2 7 2" xfId="16137"/>
    <cellStyle name="Výpočet 2 4 2 7 2 2" xfId="21962"/>
    <cellStyle name="Výpočet 2 4 2 7 3" xfId="20440"/>
    <cellStyle name="Výpočet 2 4 2 8" xfId="16279"/>
    <cellStyle name="Výpočet 2 4 2 8 2" xfId="22103"/>
    <cellStyle name="Výpočet 2 4 2 9" xfId="16321"/>
    <cellStyle name="Výpočet 2 4 2 9 2" xfId="22145"/>
    <cellStyle name="Výpočet 2 4 3" xfId="13080"/>
    <cellStyle name="Výpočet 2 4 3 10" xfId="18581"/>
    <cellStyle name="Výpočet 2 4 3 10 2" xfId="24405"/>
    <cellStyle name="Výpočet 2 4 3 11" xfId="19022"/>
    <cellStyle name="Výpočet 2 4 3 2" xfId="13730"/>
    <cellStyle name="Výpočet 2 4 3 2 2" xfId="15365"/>
    <cellStyle name="Výpočet 2 4 3 2 2 2" xfId="21190"/>
    <cellStyle name="Výpočet 2 4 3 2 3" xfId="19666"/>
    <cellStyle name="Výpočet 2 4 3 3" xfId="14024"/>
    <cellStyle name="Výpočet 2 4 3 3 2" xfId="15618"/>
    <cellStyle name="Výpočet 2 4 3 3 2 2" xfId="21443"/>
    <cellStyle name="Výpočet 2 4 3 3 3" xfId="19921"/>
    <cellStyle name="Výpočet 2 4 3 4" xfId="14277"/>
    <cellStyle name="Výpočet 2 4 3 4 2" xfId="15871"/>
    <cellStyle name="Výpočet 2 4 3 4 2 2" xfId="21696"/>
    <cellStyle name="Výpočet 2 4 3 4 3" xfId="20174"/>
    <cellStyle name="Výpočet 2 4 3 5" xfId="14725"/>
    <cellStyle name="Výpočet 2 4 3 5 2" xfId="20553"/>
    <cellStyle name="Výpočet 2 4 3 6" xfId="16654"/>
    <cellStyle name="Výpočet 2 4 3 6 2" xfId="22478"/>
    <cellStyle name="Výpočet 2 4 3 7" xfId="17167"/>
    <cellStyle name="Výpočet 2 4 3 7 2" xfId="22991"/>
    <cellStyle name="Výpočet 2 4 3 8" xfId="17667"/>
    <cellStyle name="Výpočet 2 4 3 8 2" xfId="23491"/>
    <cellStyle name="Výpočet 2 4 3 9" xfId="18124"/>
    <cellStyle name="Výpočet 2 4 3 9 2" xfId="23948"/>
    <cellStyle name="Výpočet 2 4 4" xfId="13345"/>
    <cellStyle name="Výpočet 2 4 4 2" xfId="14982"/>
    <cellStyle name="Výpočet 2 4 4 2 2" xfId="20807"/>
    <cellStyle name="Výpočet 2 4 4 3" xfId="19283"/>
    <cellStyle name="Výpočet 2 4 5" xfId="13616"/>
    <cellStyle name="Výpočet 2 4 5 2" xfId="15253"/>
    <cellStyle name="Výpočet 2 4 5 2 2" xfId="21078"/>
    <cellStyle name="Výpočet 2 4 5 3" xfId="19554"/>
    <cellStyle name="Výpočet 2 4 6" xfId="16278"/>
    <cellStyle name="Výpočet 2 4 6 2" xfId="22102"/>
    <cellStyle name="Výpočet 2 4 7" xfId="16322"/>
    <cellStyle name="Výpočet 2 4 7 2" xfId="22146"/>
    <cellStyle name="Výpočet 2 4 8" xfId="16384"/>
    <cellStyle name="Výpočet 2 4 8 2" xfId="22208"/>
    <cellStyle name="Výpočet 2 5" xfId="256"/>
    <cellStyle name="Výpočet 2 5 10" xfId="17491"/>
    <cellStyle name="Výpočet 2 5 10 2" xfId="23315"/>
    <cellStyle name="Výpočet 2 5 11" xfId="18896"/>
    <cellStyle name="Výpočet 2 5 2" xfId="13208"/>
    <cellStyle name="Výpočet 2 5 2 2" xfId="13857"/>
    <cellStyle name="Výpočet 2 5 2 2 10" xfId="19793"/>
    <cellStyle name="Výpočet 2 5 2 2 2" xfId="15492"/>
    <cellStyle name="Výpočet 2 5 2 2 2 2" xfId="16797"/>
    <cellStyle name="Výpočet 2 5 2 2 2 2 2" xfId="17310"/>
    <cellStyle name="Výpočet 2 5 2 2 2 2 2 2" xfId="23134"/>
    <cellStyle name="Výpočet 2 5 2 2 2 2 3" xfId="17810"/>
    <cellStyle name="Výpočet 2 5 2 2 2 2 3 2" xfId="23634"/>
    <cellStyle name="Výpočet 2 5 2 2 2 2 4" xfId="18267"/>
    <cellStyle name="Výpočet 2 5 2 2 2 2 4 2" xfId="24091"/>
    <cellStyle name="Výpočet 2 5 2 2 2 2 5" xfId="18724"/>
    <cellStyle name="Výpočet 2 5 2 2 2 2 5 2" xfId="24548"/>
    <cellStyle name="Výpočet 2 5 2 2 2 2 6" xfId="22621"/>
    <cellStyle name="Výpočet 2 5 2 2 2 3" xfId="16901"/>
    <cellStyle name="Výpočet 2 5 2 2 2 3 2" xfId="17414"/>
    <cellStyle name="Výpočet 2 5 2 2 2 3 2 2" xfId="23238"/>
    <cellStyle name="Výpočet 2 5 2 2 2 3 3" xfId="17914"/>
    <cellStyle name="Výpočet 2 5 2 2 2 3 3 2" xfId="23738"/>
    <cellStyle name="Výpočet 2 5 2 2 2 3 4" xfId="18371"/>
    <cellStyle name="Výpočet 2 5 2 2 2 3 4 2" xfId="24195"/>
    <cellStyle name="Výpočet 2 5 2 2 2 3 5" xfId="18828"/>
    <cellStyle name="Výpočet 2 5 2 2 2 3 5 2" xfId="24652"/>
    <cellStyle name="Výpočet 2 5 2 2 2 3 6" xfId="22725"/>
    <cellStyle name="Výpočet 2 5 2 2 2 4" xfId="16549"/>
    <cellStyle name="Výpočet 2 5 2 2 2 4 2" xfId="22373"/>
    <cellStyle name="Výpočet 2 5 2 2 2 5" xfId="17062"/>
    <cellStyle name="Výpočet 2 5 2 2 2 5 2" xfId="22886"/>
    <cellStyle name="Výpočet 2 5 2 2 2 6" xfId="17562"/>
    <cellStyle name="Výpočet 2 5 2 2 2 6 2" xfId="23386"/>
    <cellStyle name="Výpočet 2 5 2 2 2 7" xfId="18019"/>
    <cellStyle name="Výpočet 2 5 2 2 2 7 2" xfId="23843"/>
    <cellStyle name="Výpočet 2 5 2 2 2 8" xfId="18476"/>
    <cellStyle name="Výpočet 2 5 2 2 2 8 2" xfId="24300"/>
    <cellStyle name="Výpočet 2 5 2 2 2 9" xfId="21317"/>
    <cellStyle name="Výpočet 2 5 2 2 3" xfId="16749"/>
    <cellStyle name="Výpočet 2 5 2 2 3 2" xfId="17262"/>
    <cellStyle name="Výpočet 2 5 2 2 3 2 2" xfId="23086"/>
    <cellStyle name="Výpočet 2 5 2 2 3 3" xfId="17762"/>
    <cellStyle name="Výpočet 2 5 2 2 3 3 2" xfId="23586"/>
    <cellStyle name="Výpočet 2 5 2 2 3 4" xfId="18219"/>
    <cellStyle name="Výpočet 2 5 2 2 3 4 2" xfId="24043"/>
    <cellStyle name="Výpočet 2 5 2 2 3 5" xfId="18676"/>
    <cellStyle name="Výpočet 2 5 2 2 3 5 2" xfId="24500"/>
    <cellStyle name="Výpočet 2 5 2 2 3 6" xfId="22573"/>
    <cellStyle name="Výpočet 2 5 2 2 4" xfId="16853"/>
    <cellStyle name="Výpočet 2 5 2 2 4 2" xfId="17366"/>
    <cellStyle name="Výpočet 2 5 2 2 4 2 2" xfId="23190"/>
    <cellStyle name="Výpočet 2 5 2 2 4 3" xfId="17866"/>
    <cellStyle name="Výpočet 2 5 2 2 4 3 2" xfId="23690"/>
    <cellStyle name="Výpočet 2 5 2 2 4 4" xfId="18323"/>
    <cellStyle name="Výpočet 2 5 2 2 4 4 2" xfId="24147"/>
    <cellStyle name="Výpočet 2 5 2 2 4 5" xfId="18780"/>
    <cellStyle name="Výpočet 2 5 2 2 4 5 2" xfId="24604"/>
    <cellStyle name="Výpočet 2 5 2 2 4 6" xfId="22677"/>
    <cellStyle name="Výpočet 2 5 2 2 5" xfId="16501"/>
    <cellStyle name="Výpočet 2 5 2 2 5 2" xfId="22325"/>
    <cellStyle name="Výpočet 2 5 2 2 6" xfId="17014"/>
    <cellStyle name="Výpočet 2 5 2 2 6 2" xfId="22838"/>
    <cellStyle name="Výpočet 2 5 2 2 7" xfId="17514"/>
    <cellStyle name="Výpočet 2 5 2 2 7 2" xfId="23338"/>
    <cellStyle name="Výpočet 2 5 2 2 8" xfId="17971"/>
    <cellStyle name="Výpočet 2 5 2 2 8 2" xfId="23795"/>
    <cellStyle name="Výpočet 2 5 2 2 9" xfId="18428"/>
    <cellStyle name="Výpočet 2 5 2 2 9 2" xfId="24252"/>
    <cellStyle name="Výpočet 2 5 2 3" xfId="14151"/>
    <cellStyle name="Výpočet 2 5 2 3 2" xfId="15745"/>
    <cellStyle name="Výpočet 2 5 2 3 2 2" xfId="21570"/>
    <cellStyle name="Výpočet 2 5 2 3 3" xfId="16723"/>
    <cellStyle name="Výpočet 2 5 2 3 3 2" xfId="22547"/>
    <cellStyle name="Výpočet 2 5 2 3 4" xfId="17236"/>
    <cellStyle name="Výpočet 2 5 2 3 4 2" xfId="23060"/>
    <cellStyle name="Výpočet 2 5 2 3 5" xfId="17736"/>
    <cellStyle name="Výpočet 2 5 2 3 5 2" xfId="23560"/>
    <cellStyle name="Výpočet 2 5 2 3 6" xfId="18193"/>
    <cellStyle name="Výpočet 2 5 2 3 6 2" xfId="24017"/>
    <cellStyle name="Výpočet 2 5 2 3 7" xfId="18650"/>
    <cellStyle name="Výpočet 2 5 2 3 7 2" xfId="24474"/>
    <cellStyle name="Výpočet 2 5 2 3 8" xfId="20048"/>
    <cellStyle name="Výpočet 2 5 2 4" xfId="14404"/>
    <cellStyle name="Výpočet 2 5 2 4 2" xfId="15998"/>
    <cellStyle name="Výpočet 2 5 2 4 2 2" xfId="21823"/>
    <cellStyle name="Výpočet 2 5 2 4 3" xfId="20301"/>
    <cellStyle name="Výpočet 2 5 2 5" xfId="14852"/>
    <cellStyle name="Výpočet 2 5 2 5 2" xfId="20680"/>
    <cellStyle name="Výpočet 2 5 2 6" xfId="16443"/>
    <cellStyle name="Výpočet 2 5 2 6 2" xfId="22267"/>
    <cellStyle name="Výpočet 2 5 2 7" xfId="16956"/>
    <cellStyle name="Výpočet 2 5 2 7 2" xfId="22780"/>
    <cellStyle name="Výpočet 2 5 2 8" xfId="19149"/>
    <cellStyle name="Výpočet 2 5 3" xfId="13098"/>
    <cellStyle name="Výpočet 2 5 3 10" xfId="18579"/>
    <cellStyle name="Výpočet 2 5 3 10 2" xfId="24403"/>
    <cellStyle name="Výpočet 2 5 3 11" xfId="19040"/>
    <cellStyle name="Výpočet 2 5 3 2" xfId="13748"/>
    <cellStyle name="Výpočet 2 5 3 2 2" xfId="15383"/>
    <cellStyle name="Výpočet 2 5 3 2 2 2" xfId="21208"/>
    <cellStyle name="Výpočet 2 5 3 2 3" xfId="19684"/>
    <cellStyle name="Výpočet 2 5 3 3" xfId="14042"/>
    <cellStyle name="Výpočet 2 5 3 3 2" xfId="15636"/>
    <cellStyle name="Výpočet 2 5 3 3 2 2" xfId="21461"/>
    <cellStyle name="Výpočet 2 5 3 3 3" xfId="19939"/>
    <cellStyle name="Výpočet 2 5 3 4" xfId="14295"/>
    <cellStyle name="Výpočet 2 5 3 4 2" xfId="15889"/>
    <cellStyle name="Výpočet 2 5 3 4 2 2" xfId="21714"/>
    <cellStyle name="Výpočet 2 5 3 4 3" xfId="20192"/>
    <cellStyle name="Výpočet 2 5 3 5" xfId="14743"/>
    <cellStyle name="Výpočet 2 5 3 5 2" xfId="20571"/>
    <cellStyle name="Výpočet 2 5 3 6" xfId="16652"/>
    <cellStyle name="Výpočet 2 5 3 6 2" xfId="22476"/>
    <cellStyle name="Výpočet 2 5 3 7" xfId="17165"/>
    <cellStyle name="Výpočet 2 5 3 7 2" xfId="22989"/>
    <cellStyle name="Výpočet 2 5 3 8" xfId="17665"/>
    <cellStyle name="Výpočet 2 5 3 8 2" xfId="23489"/>
    <cellStyle name="Výpočet 2 5 3 9" xfId="18122"/>
    <cellStyle name="Výpočet 2 5 3 9 2" xfId="23946"/>
    <cellStyle name="Výpočet 2 5 4" xfId="13363"/>
    <cellStyle name="Výpočet 2 5 4 2" xfId="15000"/>
    <cellStyle name="Výpočet 2 5 4 2 2" xfId="20825"/>
    <cellStyle name="Výpočet 2 5 4 3" xfId="19301"/>
    <cellStyle name="Výpočet 2 5 5" xfId="13598"/>
    <cellStyle name="Výpočet 2 5 5 2" xfId="15235"/>
    <cellStyle name="Výpočet 2 5 5 2 2" xfId="21060"/>
    <cellStyle name="Výpočet 2 5 5 3" xfId="19536"/>
    <cellStyle name="Výpočet 2 5 6" xfId="13676"/>
    <cellStyle name="Výpočet 2 5 6 2" xfId="15311"/>
    <cellStyle name="Výpočet 2 5 6 2 2" xfId="21136"/>
    <cellStyle name="Výpočet 2 5 6 3" xfId="19612"/>
    <cellStyle name="Výpočet 2 5 7" xfId="14514"/>
    <cellStyle name="Výpočet 2 5 7 2" xfId="16107"/>
    <cellStyle name="Výpočet 2 5 7 2 2" xfId="21932"/>
    <cellStyle name="Výpočet 2 5 7 3" xfId="20410"/>
    <cellStyle name="Výpočet 2 5 8" xfId="16280"/>
    <cellStyle name="Výpočet 2 5 8 2" xfId="22104"/>
    <cellStyle name="Výpočet 2 5 9" xfId="16320"/>
    <cellStyle name="Výpočet 2 5 9 2" xfId="22144"/>
    <cellStyle name="Výpočet 2 6" xfId="13190"/>
    <cellStyle name="Výpočet 2 6 10" xfId="18588"/>
    <cellStyle name="Výpočet 2 6 10 2" xfId="24412"/>
    <cellStyle name="Výpočet 2 6 11" xfId="19131"/>
    <cellStyle name="Výpočet 2 6 2" xfId="13839"/>
    <cellStyle name="Výpočet 2 6 2 2" xfId="15474"/>
    <cellStyle name="Výpočet 2 6 2 2 2" xfId="21299"/>
    <cellStyle name="Výpočet 2 6 2 3" xfId="19775"/>
    <cellStyle name="Výpočet 2 6 3" xfId="14133"/>
    <cellStyle name="Výpočet 2 6 3 2" xfId="15727"/>
    <cellStyle name="Výpočet 2 6 3 2 2" xfId="21552"/>
    <cellStyle name="Výpočet 2 6 3 3" xfId="20030"/>
    <cellStyle name="Výpočet 2 6 4" xfId="14386"/>
    <cellStyle name="Výpočet 2 6 4 2" xfId="15980"/>
    <cellStyle name="Výpočet 2 6 4 2 2" xfId="21805"/>
    <cellStyle name="Výpočet 2 6 4 3" xfId="20283"/>
    <cellStyle name="Výpočet 2 6 5" xfId="14834"/>
    <cellStyle name="Výpočet 2 6 5 2" xfId="20662"/>
    <cellStyle name="Výpočet 2 6 6" xfId="16661"/>
    <cellStyle name="Výpočet 2 6 6 2" xfId="22485"/>
    <cellStyle name="Výpočet 2 6 7" xfId="17174"/>
    <cellStyle name="Výpočet 2 6 7 2" xfId="22998"/>
    <cellStyle name="Výpočet 2 6 8" xfId="17674"/>
    <cellStyle name="Výpočet 2 6 8 2" xfId="23498"/>
    <cellStyle name="Výpočet 2 6 9" xfId="18131"/>
    <cellStyle name="Výpočet 2 6 9 2" xfId="23955"/>
    <cellStyle name="Výpočet 2 7" xfId="13050"/>
    <cellStyle name="Výpočet 2 7 2" xfId="13700"/>
    <cellStyle name="Výpočet 2 7 2 2" xfId="15335"/>
    <cellStyle name="Výpočet 2 7 2 2 2" xfId="21160"/>
    <cellStyle name="Výpočet 2 7 2 3" xfId="19636"/>
    <cellStyle name="Výpočet 2 7 3" xfId="13994"/>
    <cellStyle name="Výpočet 2 7 3 2" xfId="15588"/>
    <cellStyle name="Výpočet 2 7 3 2 2" xfId="21413"/>
    <cellStyle name="Výpočet 2 7 3 3" xfId="19891"/>
    <cellStyle name="Výpočet 2 7 4" xfId="14247"/>
    <cellStyle name="Výpočet 2 7 4 2" xfId="15841"/>
    <cellStyle name="Výpočet 2 7 4 2 2" xfId="21666"/>
    <cellStyle name="Výpočet 2 7 4 3" xfId="20144"/>
    <cellStyle name="Výpočet 2 7 5" xfId="14695"/>
    <cellStyle name="Výpočet 2 7 5 2" xfId="20523"/>
    <cellStyle name="Výpočet 2 7 6" xfId="18992"/>
    <cellStyle name="Výpočet 2 8" xfId="13315"/>
    <cellStyle name="Výpočet 2 8 2" xfId="14952"/>
    <cellStyle name="Výpočet 2 8 2 2" xfId="20777"/>
    <cellStyle name="Výpočet 2 8 3" xfId="19253"/>
    <cellStyle name="Výpočet 2 9" xfId="13646"/>
    <cellStyle name="Výpočet 2 9 2" xfId="15283"/>
    <cellStyle name="Výpočet 2 9 2 2" xfId="21108"/>
    <cellStyle name="Výpočet 2 9 3" xfId="19584"/>
    <cellStyle name="Výpočet 3" xfId="219"/>
    <cellStyle name="Výpočet 3 2" xfId="272"/>
    <cellStyle name="Výpočet 3 2 10" xfId="16382"/>
    <cellStyle name="Výpočet 3 2 10 2" xfId="22206"/>
    <cellStyle name="Výpočet 3 2 11" xfId="18912"/>
    <cellStyle name="Výpočet 3 2 2" xfId="13224"/>
    <cellStyle name="Výpočet 3 2 2 2" xfId="13873"/>
    <cellStyle name="Výpočet 3 2 2 2 10" xfId="19809"/>
    <cellStyle name="Výpočet 3 2 2 2 2" xfId="15508"/>
    <cellStyle name="Výpočet 3 2 2 2 2 2" xfId="16813"/>
    <cellStyle name="Výpočet 3 2 2 2 2 2 2" xfId="17326"/>
    <cellStyle name="Výpočet 3 2 2 2 2 2 2 2" xfId="23150"/>
    <cellStyle name="Výpočet 3 2 2 2 2 2 3" xfId="17826"/>
    <cellStyle name="Výpočet 3 2 2 2 2 2 3 2" xfId="23650"/>
    <cellStyle name="Výpočet 3 2 2 2 2 2 4" xfId="18283"/>
    <cellStyle name="Výpočet 3 2 2 2 2 2 4 2" xfId="24107"/>
    <cellStyle name="Výpočet 3 2 2 2 2 2 5" xfId="18740"/>
    <cellStyle name="Výpočet 3 2 2 2 2 2 5 2" xfId="24564"/>
    <cellStyle name="Výpočet 3 2 2 2 2 2 6" xfId="22637"/>
    <cellStyle name="Výpočet 3 2 2 2 2 3" xfId="16917"/>
    <cellStyle name="Výpočet 3 2 2 2 2 3 2" xfId="17430"/>
    <cellStyle name="Výpočet 3 2 2 2 2 3 2 2" xfId="23254"/>
    <cellStyle name="Výpočet 3 2 2 2 2 3 3" xfId="17930"/>
    <cellStyle name="Výpočet 3 2 2 2 2 3 3 2" xfId="23754"/>
    <cellStyle name="Výpočet 3 2 2 2 2 3 4" xfId="18387"/>
    <cellStyle name="Výpočet 3 2 2 2 2 3 4 2" xfId="24211"/>
    <cellStyle name="Výpočet 3 2 2 2 2 3 5" xfId="18844"/>
    <cellStyle name="Výpočet 3 2 2 2 2 3 5 2" xfId="24668"/>
    <cellStyle name="Výpočet 3 2 2 2 2 3 6" xfId="22741"/>
    <cellStyle name="Výpočet 3 2 2 2 2 4" xfId="16565"/>
    <cellStyle name="Výpočet 3 2 2 2 2 4 2" xfId="22389"/>
    <cellStyle name="Výpočet 3 2 2 2 2 5" xfId="17078"/>
    <cellStyle name="Výpočet 3 2 2 2 2 5 2" xfId="22902"/>
    <cellStyle name="Výpočet 3 2 2 2 2 6" xfId="17578"/>
    <cellStyle name="Výpočet 3 2 2 2 2 6 2" xfId="23402"/>
    <cellStyle name="Výpočet 3 2 2 2 2 7" xfId="18035"/>
    <cellStyle name="Výpočet 3 2 2 2 2 7 2" xfId="23859"/>
    <cellStyle name="Výpočet 3 2 2 2 2 8" xfId="18492"/>
    <cellStyle name="Výpočet 3 2 2 2 2 8 2" xfId="24316"/>
    <cellStyle name="Výpočet 3 2 2 2 2 9" xfId="21333"/>
    <cellStyle name="Výpočet 3 2 2 2 3" xfId="16765"/>
    <cellStyle name="Výpočet 3 2 2 2 3 2" xfId="17278"/>
    <cellStyle name="Výpočet 3 2 2 2 3 2 2" xfId="23102"/>
    <cellStyle name="Výpočet 3 2 2 2 3 3" xfId="17778"/>
    <cellStyle name="Výpočet 3 2 2 2 3 3 2" xfId="23602"/>
    <cellStyle name="Výpočet 3 2 2 2 3 4" xfId="18235"/>
    <cellStyle name="Výpočet 3 2 2 2 3 4 2" xfId="24059"/>
    <cellStyle name="Výpočet 3 2 2 2 3 5" xfId="18692"/>
    <cellStyle name="Výpočet 3 2 2 2 3 5 2" xfId="24516"/>
    <cellStyle name="Výpočet 3 2 2 2 3 6" xfId="22589"/>
    <cellStyle name="Výpočet 3 2 2 2 4" xfId="16869"/>
    <cellStyle name="Výpočet 3 2 2 2 4 2" xfId="17382"/>
    <cellStyle name="Výpočet 3 2 2 2 4 2 2" xfId="23206"/>
    <cellStyle name="Výpočet 3 2 2 2 4 3" xfId="17882"/>
    <cellStyle name="Výpočet 3 2 2 2 4 3 2" xfId="23706"/>
    <cellStyle name="Výpočet 3 2 2 2 4 4" xfId="18339"/>
    <cellStyle name="Výpočet 3 2 2 2 4 4 2" xfId="24163"/>
    <cellStyle name="Výpočet 3 2 2 2 4 5" xfId="18796"/>
    <cellStyle name="Výpočet 3 2 2 2 4 5 2" xfId="24620"/>
    <cellStyle name="Výpočet 3 2 2 2 4 6" xfId="22693"/>
    <cellStyle name="Výpočet 3 2 2 2 5" xfId="16517"/>
    <cellStyle name="Výpočet 3 2 2 2 5 2" xfId="22341"/>
    <cellStyle name="Výpočet 3 2 2 2 6" xfId="17030"/>
    <cellStyle name="Výpočet 3 2 2 2 6 2" xfId="22854"/>
    <cellStyle name="Výpočet 3 2 2 2 7" xfId="17530"/>
    <cellStyle name="Výpočet 3 2 2 2 7 2" xfId="23354"/>
    <cellStyle name="Výpočet 3 2 2 2 8" xfId="17987"/>
    <cellStyle name="Výpočet 3 2 2 2 8 2" xfId="23811"/>
    <cellStyle name="Výpočet 3 2 2 2 9" xfId="18444"/>
    <cellStyle name="Výpočet 3 2 2 2 9 2" xfId="24268"/>
    <cellStyle name="Výpočet 3 2 2 3" xfId="14167"/>
    <cellStyle name="Výpočet 3 2 2 3 2" xfId="15761"/>
    <cellStyle name="Výpočet 3 2 2 3 2 2" xfId="21586"/>
    <cellStyle name="Výpočet 3 2 2 3 3" xfId="16725"/>
    <cellStyle name="Výpočet 3 2 2 3 3 2" xfId="22549"/>
    <cellStyle name="Výpočet 3 2 2 3 4" xfId="17238"/>
    <cellStyle name="Výpočet 3 2 2 3 4 2" xfId="23062"/>
    <cellStyle name="Výpočet 3 2 2 3 5" xfId="17738"/>
    <cellStyle name="Výpočet 3 2 2 3 5 2" xfId="23562"/>
    <cellStyle name="Výpočet 3 2 2 3 6" xfId="18195"/>
    <cellStyle name="Výpočet 3 2 2 3 6 2" xfId="24019"/>
    <cellStyle name="Výpočet 3 2 2 3 7" xfId="18652"/>
    <cellStyle name="Výpočet 3 2 2 3 7 2" xfId="24476"/>
    <cellStyle name="Výpočet 3 2 2 3 8" xfId="20064"/>
    <cellStyle name="Výpočet 3 2 2 4" xfId="14420"/>
    <cellStyle name="Výpočet 3 2 2 4 2" xfId="16014"/>
    <cellStyle name="Výpočet 3 2 2 4 2 2" xfId="21839"/>
    <cellStyle name="Výpočet 3 2 2 4 3" xfId="20317"/>
    <cellStyle name="Výpočet 3 2 2 5" xfId="14868"/>
    <cellStyle name="Výpočet 3 2 2 5 2" xfId="20696"/>
    <cellStyle name="Výpočet 3 2 2 6" xfId="16459"/>
    <cellStyle name="Výpočet 3 2 2 6 2" xfId="22283"/>
    <cellStyle name="Výpočet 3 2 2 7" xfId="16972"/>
    <cellStyle name="Výpočet 3 2 2 7 2" xfId="22796"/>
    <cellStyle name="Výpočet 3 2 2 8" xfId="19165"/>
    <cellStyle name="Výpočet 3 2 3" xfId="13114"/>
    <cellStyle name="Výpočet 3 2 3 10" xfId="18577"/>
    <cellStyle name="Výpočet 3 2 3 10 2" xfId="24401"/>
    <cellStyle name="Výpočet 3 2 3 11" xfId="19056"/>
    <cellStyle name="Výpočet 3 2 3 2" xfId="13764"/>
    <cellStyle name="Výpočet 3 2 3 2 2" xfId="15399"/>
    <cellStyle name="Výpočet 3 2 3 2 2 2" xfId="21224"/>
    <cellStyle name="Výpočet 3 2 3 2 3" xfId="19700"/>
    <cellStyle name="Výpočet 3 2 3 3" xfId="14058"/>
    <cellStyle name="Výpočet 3 2 3 3 2" xfId="15652"/>
    <cellStyle name="Výpočet 3 2 3 3 2 2" xfId="21477"/>
    <cellStyle name="Výpočet 3 2 3 3 3" xfId="19955"/>
    <cellStyle name="Výpočet 3 2 3 4" xfId="14311"/>
    <cellStyle name="Výpočet 3 2 3 4 2" xfId="15905"/>
    <cellStyle name="Výpočet 3 2 3 4 2 2" xfId="21730"/>
    <cellStyle name="Výpočet 3 2 3 4 3" xfId="20208"/>
    <cellStyle name="Výpočet 3 2 3 5" xfId="14759"/>
    <cellStyle name="Výpočet 3 2 3 5 2" xfId="20587"/>
    <cellStyle name="Výpočet 3 2 3 6" xfId="16650"/>
    <cellStyle name="Výpočet 3 2 3 6 2" xfId="22474"/>
    <cellStyle name="Výpočet 3 2 3 7" xfId="17163"/>
    <cellStyle name="Výpočet 3 2 3 7 2" xfId="22987"/>
    <cellStyle name="Výpočet 3 2 3 8" xfId="17663"/>
    <cellStyle name="Výpočet 3 2 3 8 2" xfId="23487"/>
    <cellStyle name="Výpočet 3 2 3 9" xfId="18120"/>
    <cellStyle name="Výpočet 3 2 3 9 2" xfId="23944"/>
    <cellStyle name="Výpočet 3 2 4" xfId="13379"/>
    <cellStyle name="Výpočet 3 2 4 2" xfId="15016"/>
    <cellStyle name="Výpočet 3 2 4 2 2" xfId="20841"/>
    <cellStyle name="Výpočet 3 2 4 3" xfId="19317"/>
    <cellStyle name="Výpočet 3 2 5" xfId="13582"/>
    <cellStyle name="Výpočet 3 2 5 2" xfId="15219"/>
    <cellStyle name="Výpočet 3 2 5 2 2" xfId="21044"/>
    <cellStyle name="Výpočet 3 2 5 3" xfId="19520"/>
    <cellStyle name="Výpočet 3 2 6" xfId="13684"/>
    <cellStyle name="Výpočet 3 2 6 2" xfId="15319"/>
    <cellStyle name="Výpočet 3 2 6 2 2" xfId="21144"/>
    <cellStyle name="Výpočet 3 2 6 3" xfId="19620"/>
    <cellStyle name="Výpočet 3 2 7" xfId="14530"/>
    <cellStyle name="Výpočet 3 2 7 2" xfId="16123"/>
    <cellStyle name="Výpočet 3 2 7 2 2" xfId="21948"/>
    <cellStyle name="Výpočet 3 2 7 3" xfId="20426"/>
    <cellStyle name="Výpočet 3 2 8" xfId="16282"/>
    <cellStyle name="Výpočet 3 2 8 2" xfId="22106"/>
    <cellStyle name="Výpočet 3 2 9" xfId="16318"/>
    <cellStyle name="Výpočet 3 2 9 2" xfId="22142"/>
    <cellStyle name="Výpočet 3 3" xfId="13066"/>
    <cellStyle name="Výpočet 3 3 10" xfId="18578"/>
    <cellStyle name="Výpočet 3 3 10 2" xfId="24402"/>
    <cellStyle name="Výpočet 3 3 11" xfId="19008"/>
    <cellStyle name="Výpočet 3 3 2" xfId="13716"/>
    <cellStyle name="Výpočet 3 3 2 2" xfId="15351"/>
    <cellStyle name="Výpočet 3 3 2 2 2" xfId="21176"/>
    <cellStyle name="Výpočet 3 3 2 3" xfId="19652"/>
    <cellStyle name="Výpočet 3 3 3" xfId="14010"/>
    <cellStyle name="Výpočet 3 3 3 2" xfId="15604"/>
    <cellStyle name="Výpočet 3 3 3 2 2" xfId="21429"/>
    <cellStyle name="Výpočet 3 3 3 3" xfId="19907"/>
    <cellStyle name="Výpočet 3 3 4" xfId="14263"/>
    <cellStyle name="Výpočet 3 3 4 2" xfId="15857"/>
    <cellStyle name="Výpočet 3 3 4 2 2" xfId="21682"/>
    <cellStyle name="Výpočet 3 3 4 3" xfId="20160"/>
    <cellStyle name="Výpočet 3 3 5" xfId="14711"/>
    <cellStyle name="Výpočet 3 3 5 2" xfId="20539"/>
    <cellStyle name="Výpočet 3 3 6" xfId="16651"/>
    <cellStyle name="Výpočet 3 3 6 2" xfId="22475"/>
    <cellStyle name="Výpočet 3 3 7" xfId="17164"/>
    <cellStyle name="Výpočet 3 3 7 2" xfId="22988"/>
    <cellStyle name="Výpočet 3 3 8" xfId="17664"/>
    <cellStyle name="Výpočet 3 3 8 2" xfId="23488"/>
    <cellStyle name="Výpočet 3 3 9" xfId="18121"/>
    <cellStyle name="Výpočet 3 3 9 2" xfId="23945"/>
    <cellStyle name="Výpočet 3 4" xfId="13331"/>
    <cellStyle name="Výpočet 3 4 2" xfId="14968"/>
    <cellStyle name="Výpočet 3 4 2 2" xfId="20793"/>
    <cellStyle name="Výpočet 3 4 3" xfId="19269"/>
    <cellStyle name="Výpočet 3 5" xfId="13630"/>
    <cellStyle name="Výpočet 3 5 2" xfId="15267"/>
    <cellStyle name="Výpočet 3 5 2 2" xfId="21092"/>
    <cellStyle name="Výpočet 3 5 3" xfId="19568"/>
    <cellStyle name="Výpočet 3 6" xfId="16281"/>
    <cellStyle name="Výpočet 3 6 2" xfId="22105"/>
    <cellStyle name="Výpočet 3 7" xfId="16319"/>
    <cellStyle name="Výpočet 3 7 2" xfId="22143"/>
    <cellStyle name="Výpočet 3 8" xfId="16383"/>
    <cellStyle name="Výpočet 3 8 2" xfId="22207"/>
    <cellStyle name="Výpočet 4" xfId="221"/>
    <cellStyle name="Výpočet 4 2" xfId="274"/>
    <cellStyle name="Výpočet 4 2 10" xfId="16380"/>
    <cellStyle name="Výpočet 4 2 10 2" xfId="22204"/>
    <cellStyle name="Výpočet 4 2 11" xfId="18914"/>
    <cellStyle name="Výpočet 4 2 2" xfId="13226"/>
    <cellStyle name="Výpočet 4 2 2 2" xfId="13875"/>
    <cellStyle name="Výpočet 4 2 2 2 10" xfId="19811"/>
    <cellStyle name="Výpočet 4 2 2 2 2" xfId="15510"/>
    <cellStyle name="Výpočet 4 2 2 2 2 2" xfId="16815"/>
    <cellStyle name="Výpočet 4 2 2 2 2 2 2" xfId="17328"/>
    <cellStyle name="Výpočet 4 2 2 2 2 2 2 2" xfId="23152"/>
    <cellStyle name="Výpočet 4 2 2 2 2 2 3" xfId="17828"/>
    <cellStyle name="Výpočet 4 2 2 2 2 2 3 2" xfId="23652"/>
    <cellStyle name="Výpočet 4 2 2 2 2 2 4" xfId="18285"/>
    <cellStyle name="Výpočet 4 2 2 2 2 2 4 2" xfId="24109"/>
    <cellStyle name="Výpočet 4 2 2 2 2 2 5" xfId="18742"/>
    <cellStyle name="Výpočet 4 2 2 2 2 2 5 2" xfId="24566"/>
    <cellStyle name="Výpočet 4 2 2 2 2 2 6" xfId="22639"/>
    <cellStyle name="Výpočet 4 2 2 2 2 3" xfId="16919"/>
    <cellStyle name="Výpočet 4 2 2 2 2 3 2" xfId="17432"/>
    <cellStyle name="Výpočet 4 2 2 2 2 3 2 2" xfId="23256"/>
    <cellStyle name="Výpočet 4 2 2 2 2 3 3" xfId="17932"/>
    <cellStyle name="Výpočet 4 2 2 2 2 3 3 2" xfId="23756"/>
    <cellStyle name="Výpočet 4 2 2 2 2 3 4" xfId="18389"/>
    <cellStyle name="Výpočet 4 2 2 2 2 3 4 2" xfId="24213"/>
    <cellStyle name="Výpočet 4 2 2 2 2 3 5" xfId="18846"/>
    <cellStyle name="Výpočet 4 2 2 2 2 3 5 2" xfId="24670"/>
    <cellStyle name="Výpočet 4 2 2 2 2 3 6" xfId="22743"/>
    <cellStyle name="Výpočet 4 2 2 2 2 4" xfId="16567"/>
    <cellStyle name="Výpočet 4 2 2 2 2 4 2" xfId="22391"/>
    <cellStyle name="Výpočet 4 2 2 2 2 5" xfId="17080"/>
    <cellStyle name="Výpočet 4 2 2 2 2 5 2" xfId="22904"/>
    <cellStyle name="Výpočet 4 2 2 2 2 6" xfId="17580"/>
    <cellStyle name="Výpočet 4 2 2 2 2 6 2" xfId="23404"/>
    <cellStyle name="Výpočet 4 2 2 2 2 7" xfId="18037"/>
    <cellStyle name="Výpočet 4 2 2 2 2 7 2" xfId="23861"/>
    <cellStyle name="Výpočet 4 2 2 2 2 8" xfId="18494"/>
    <cellStyle name="Výpočet 4 2 2 2 2 8 2" xfId="24318"/>
    <cellStyle name="Výpočet 4 2 2 2 2 9" xfId="21335"/>
    <cellStyle name="Výpočet 4 2 2 2 3" xfId="16767"/>
    <cellStyle name="Výpočet 4 2 2 2 3 2" xfId="17280"/>
    <cellStyle name="Výpočet 4 2 2 2 3 2 2" xfId="23104"/>
    <cellStyle name="Výpočet 4 2 2 2 3 3" xfId="17780"/>
    <cellStyle name="Výpočet 4 2 2 2 3 3 2" xfId="23604"/>
    <cellStyle name="Výpočet 4 2 2 2 3 4" xfId="18237"/>
    <cellStyle name="Výpočet 4 2 2 2 3 4 2" xfId="24061"/>
    <cellStyle name="Výpočet 4 2 2 2 3 5" xfId="18694"/>
    <cellStyle name="Výpočet 4 2 2 2 3 5 2" xfId="24518"/>
    <cellStyle name="Výpočet 4 2 2 2 3 6" xfId="22591"/>
    <cellStyle name="Výpočet 4 2 2 2 4" xfId="16871"/>
    <cellStyle name="Výpočet 4 2 2 2 4 2" xfId="17384"/>
    <cellStyle name="Výpočet 4 2 2 2 4 2 2" xfId="23208"/>
    <cellStyle name="Výpočet 4 2 2 2 4 3" xfId="17884"/>
    <cellStyle name="Výpočet 4 2 2 2 4 3 2" xfId="23708"/>
    <cellStyle name="Výpočet 4 2 2 2 4 4" xfId="18341"/>
    <cellStyle name="Výpočet 4 2 2 2 4 4 2" xfId="24165"/>
    <cellStyle name="Výpočet 4 2 2 2 4 5" xfId="18798"/>
    <cellStyle name="Výpočet 4 2 2 2 4 5 2" xfId="24622"/>
    <cellStyle name="Výpočet 4 2 2 2 4 6" xfId="22695"/>
    <cellStyle name="Výpočet 4 2 2 2 5" xfId="16519"/>
    <cellStyle name="Výpočet 4 2 2 2 5 2" xfId="22343"/>
    <cellStyle name="Výpočet 4 2 2 2 6" xfId="17032"/>
    <cellStyle name="Výpočet 4 2 2 2 6 2" xfId="22856"/>
    <cellStyle name="Výpočet 4 2 2 2 7" xfId="17532"/>
    <cellStyle name="Výpočet 4 2 2 2 7 2" xfId="23356"/>
    <cellStyle name="Výpočet 4 2 2 2 8" xfId="17989"/>
    <cellStyle name="Výpočet 4 2 2 2 8 2" xfId="23813"/>
    <cellStyle name="Výpočet 4 2 2 2 9" xfId="18446"/>
    <cellStyle name="Výpočet 4 2 2 2 9 2" xfId="24270"/>
    <cellStyle name="Výpočet 4 2 2 3" xfId="14169"/>
    <cellStyle name="Výpočet 4 2 2 3 2" xfId="15763"/>
    <cellStyle name="Výpočet 4 2 2 3 2 2" xfId="21588"/>
    <cellStyle name="Výpočet 4 2 2 3 3" xfId="16730"/>
    <cellStyle name="Výpočet 4 2 2 3 3 2" xfId="22554"/>
    <cellStyle name="Výpočet 4 2 2 3 4" xfId="17243"/>
    <cellStyle name="Výpočet 4 2 2 3 4 2" xfId="23067"/>
    <cellStyle name="Výpočet 4 2 2 3 5" xfId="17743"/>
    <cellStyle name="Výpočet 4 2 2 3 5 2" xfId="23567"/>
    <cellStyle name="Výpočet 4 2 2 3 6" xfId="18200"/>
    <cellStyle name="Výpočet 4 2 2 3 6 2" xfId="24024"/>
    <cellStyle name="Výpočet 4 2 2 3 7" xfId="18657"/>
    <cellStyle name="Výpočet 4 2 2 3 7 2" xfId="24481"/>
    <cellStyle name="Výpočet 4 2 2 3 8" xfId="20066"/>
    <cellStyle name="Výpočet 4 2 2 4" xfId="14422"/>
    <cellStyle name="Výpočet 4 2 2 4 2" xfId="16016"/>
    <cellStyle name="Výpočet 4 2 2 4 2 2" xfId="21841"/>
    <cellStyle name="Výpočet 4 2 2 4 3" xfId="20319"/>
    <cellStyle name="Výpočet 4 2 2 5" xfId="14870"/>
    <cellStyle name="Výpočet 4 2 2 5 2" xfId="20698"/>
    <cellStyle name="Výpočet 4 2 2 6" xfId="16461"/>
    <cellStyle name="Výpočet 4 2 2 6 2" xfId="22285"/>
    <cellStyle name="Výpočet 4 2 2 7" xfId="16974"/>
    <cellStyle name="Výpočet 4 2 2 7 2" xfId="22798"/>
    <cellStyle name="Výpočet 4 2 2 8" xfId="19167"/>
    <cellStyle name="Výpočet 4 2 3" xfId="13116"/>
    <cellStyle name="Výpočet 4 2 3 10" xfId="18575"/>
    <cellStyle name="Výpočet 4 2 3 10 2" xfId="24399"/>
    <cellStyle name="Výpočet 4 2 3 11" xfId="19058"/>
    <cellStyle name="Výpočet 4 2 3 2" xfId="13766"/>
    <cellStyle name="Výpočet 4 2 3 2 2" xfId="15401"/>
    <cellStyle name="Výpočet 4 2 3 2 2 2" xfId="21226"/>
    <cellStyle name="Výpočet 4 2 3 2 3" xfId="19702"/>
    <cellStyle name="Výpočet 4 2 3 3" xfId="14060"/>
    <cellStyle name="Výpočet 4 2 3 3 2" xfId="15654"/>
    <cellStyle name="Výpočet 4 2 3 3 2 2" xfId="21479"/>
    <cellStyle name="Výpočet 4 2 3 3 3" xfId="19957"/>
    <cellStyle name="Výpočet 4 2 3 4" xfId="14313"/>
    <cellStyle name="Výpočet 4 2 3 4 2" xfId="15907"/>
    <cellStyle name="Výpočet 4 2 3 4 2 2" xfId="21732"/>
    <cellStyle name="Výpočet 4 2 3 4 3" xfId="20210"/>
    <cellStyle name="Výpočet 4 2 3 5" xfId="14761"/>
    <cellStyle name="Výpočet 4 2 3 5 2" xfId="20589"/>
    <cellStyle name="Výpočet 4 2 3 6" xfId="16648"/>
    <cellStyle name="Výpočet 4 2 3 6 2" xfId="22472"/>
    <cellStyle name="Výpočet 4 2 3 7" xfId="17161"/>
    <cellStyle name="Výpočet 4 2 3 7 2" xfId="22985"/>
    <cellStyle name="Výpočet 4 2 3 8" xfId="17661"/>
    <cellStyle name="Výpočet 4 2 3 8 2" xfId="23485"/>
    <cellStyle name="Výpočet 4 2 3 9" xfId="18118"/>
    <cellStyle name="Výpočet 4 2 3 9 2" xfId="23942"/>
    <cellStyle name="Výpočet 4 2 4" xfId="13381"/>
    <cellStyle name="Výpočet 4 2 4 2" xfId="15018"/>
    <cellStyle name="Výpočet 4 2 4 2 2" xfId="20843"/>
    <cellStyle name="Výpočet 4 2 4 3" xfId="19319"/>
    <cellStyle name="Výpočet 4 2 5" xfId="13580"/>
    <cellStyle name="Výpočet 4 2 5 2" xfId="15217"/>
    <cellStyle name="Výpočet 4 2 5 2 2" xfId="21042"/>
    <cellStyle name="Výpočet 4 2 5 3" xfId="19518"/>
    <cellStyle name="Výpočet 4 2 6" xfId="13663"/>
    <cellStyle name="Výpočet 4 2 6 2" xfId="15298"/>
    <cellStyle name="Výpočet 4 2 6 2 2" xfId="21123"/>
    <cellStyle name="Výpočet 4 2 6 3" xfId="19599"/>
    <cellStyle name="Výpočet 4 2 7" xfId="14532"/>
    <cellStyle name="Výpočet 4 2 7 2" xfId="16125"/>
    <cellStyle name="Výpočet 4 2 7 2 2" xfId="21950"/>
    <cellStyle name="Výpočet 4 2 7 3" xfId="20428"/>
    <cellStyle name="Výpočet 4 2 8" xfId="16284"/>
    <cellStyle name="Výpočet 4 2 8 2" xfId="22108"/>
    <cellStyle name="Výpočet 4 2 9" xfId="16316"/>
    <cellStyle name="Výpočet 4 2 9 2" xfId="22140"/>
    <cellStyle name="Výpočet 4 3" xfId="13068"/>
    <cellStyle name="Výpočet 4 3 10" xfId="18576"/>
    <cellStyle name="Výpočet 4 3 10 2" xfId="24400"/>
    <cellStyle name="Výpočet 4 3 11" xfId="19010"/>
    <cellStyle name="Výpočet 4 3 2" xfId="13718"/>
    <cellStyle name="Výpočet 4 3 2 2" xfId="15353"/>
    <cellStyle name="Výpočet 4 3 2 2 2" xfId="21178"/>
    <cellStyle name="Výpočet 4 3 2 3" xfId="19654"/>
    <cellStyle name="Výpočet 4 3 3" xfId="14012"/>
    <cellStyle name="Výpočet 4 3 3 2" xfId="15606"/>
    <cellStyle name="Výpočet 4 3 3 2 2" xfId="21431"/>
    <cellStyle name="Výpočet 4 3 3 3" xfId="19909"/>
    <cellStyle name="Výpočet 4 3 4" xfId="14265"/>
    <cellStyle name="Výpočet 4 3 4 2" xfId="15859"/>
    <cellStyle name="Výpočet 4 3 4 2 2" xfId="21684"/>
    <cellStyle name="Výpočet 4 3 4 3" xfId="20162"/>
    <cellStyle name="Výpočet 4 3 5" xfId="14713"/>
    <cellStyle name="Výpočet 4 3 5 2" xfId="20541"/>
    <cellStyle name="Výpočet 4 3 6" xfId="16649"/>
    <cellStyle name="Výpočet 4 3 6 2" xfId="22473"/>
    <cellStyle name="Výpočet 4 3 7" xfId="17162"/>
    <cellStyle name="Výpočet 4 3 7 2" xfId="22986"/>
    <cellStyle name="Výpočet 4 3 8" xfId="17662"/>
    <cellStyle name="Výpočet 4 3 8 2" xfId="23486"/>
    <cellStyle name="Výpočet 4 3 9" xfId="18119"/>
    <cellStyle name="Výpočet 4 3 9 2" xfId="23943"/>
    <cellStyle name="Výpočet 4 4" xfId="13333"/>
    <cellStyle name="Výpočet 4 4 2" xfId="14970"/>
    <cellStyle name="Výpočet 4 4 2 2" xfId="20795"/>
    <cellStyle name="Výpočet 4 4 3" xfId="19271"/>
    <cellStyle name="Výpočet 4 5" xfId="13628"/>
    <cellStyle name="Výpočet 4 5 2" xfId="15265"/>
    <cellStyle name="Výpočet 4 5 2 2" xfId="21090"/>
    <cellStyle name="Výpočet 4 5 3" xfId="19566"/>
    <cellStyle name="Výpočet 4 6" xfId="16283"/>
    <cellStyle name="Výpočet 4 6 2" xfId="22107"/>
    <cellStyle name="Výpočet 4 7" xfId="16317"/>
    <cellStyle name="Výpočet 4 7 2" xfId="22141"/>
    <cellStyle name="Výpočet 4 8" xfId="16381"/>
    <cellStyle name="Výpočet 4 8 2" xfId="22205"/>
    <cellStyle name="Výpočet 5" xfId="248"/>
    <cellStyle name="Výpočet 5 10" xfId="16995"/>
    <cellStyle name="Výpočet 5 10 2" xfId="22819"/>
    <cellStyle name="Výpočet 5 11" xfId="18890"/>
    <cellStyle name="Výpočet 5 2" xfId="13202"/>
    <cellStyle name="Výpočet 5 2 2" xfId="13851"/>
    <cellStyle name="Výpočet 5 2 2 10" xfId="19787"/>
    <cellStyle name="Výpočet 5 2 2 2" xfId="15486"/>
    <cellStyle name="Výpočet 5 2 2 2 2" xfId="16791"/>
    <cellStyle name="Výpočet 5 2 2 2 2 2" xfId="17304"/>
    <cellStyle name="Výpočet 5 2 2 2 2 2 2" xfId="23128"/>
    <cellStyle name="Výpočet 5 2 2 2 2 3" xfId="17804"/>
    <cellStyle name="Výpočet 5 2 2 2 2 3 2" xfId="23628"/>
    <cellStyle name="Výpočet 5 2 2 2 2 4" xfId="18261"/>
    <cellStyle name="Výpočet 5 2 2 2 2 4 2" xfId="24085"/>
    <cellStyle name="Výpočet 5 2 2 2 2 5" xfId="18718"/>
    <cellStyle name="Výpočet 5 2 2 2 2 5 2" xfId="24542"/>
    <cellStyle name="Výpočet 5 2 2 2 2 6" xfId="22615"/>
    <cellStyle name="Výpočet 5 2 2 2 3" xfId="16895"/>
    <cellStyle name="Výpočet 5 2 2 2 3 2" xfId="17408"/>
    <cellStyle name="Výpočet 5 2 2 2 3 2 2" xfId="23232"/>
    <cellStyle name="Výpočet 5 2 2 2 3 3" xfId="17908"/>
    <cellStyle name="Výpočet 5 2 2 2 3 3 2" xfId="23732"/>
    <cellStyle name="Výpočet 5 2 2 2 3 4" xfId="18365"/>
    <cellStyle name="Výpočet 5 2 2 2 3 4 2" xfId="24189"/>
    <cellStyle name="Výpočet 5 2 2 2 3 5" xfId="18822"/>
    <cellStyle name="Výpočet 5 2 2 2 3 5 2" xfId="24646"/>
    <cellStyle name="Výpočet 5 2 2 2 3 6" xfId="22719"/>
    <cellStyle name="Výpočet 5 2 2 2 4" xfId="16543"/>
    <cellStyle name="Výpočet 5 2 2 2 4 2" xfId="22367"/>
    <cellStyle name="Výpočet 5 2 2 2 5" xfId="17056"/>
    <cellStyle name="Výpočet 5 2 2 2 5 2" xfId="22880"/>
    <cellStyle name="Výpočet 5 2 2 2 6" xfId="17556"/>
    <cellStyle name="Výpočet 5 2 2 2 6 2" xfId="23380"/>
    <cellStyle name="Výpočet 5 2 2 2 7" xfId="18013"/>
    <cellStyle name="Výpočet 5 2 2 2 7 2" xfId="23837"/>
    <cellStyle name="Výpočet 5 2 2 2 8" xfId="18470"/>
    <cellStyle name="Výpočet 5 2 2 2 8 2" xfId="24294"/>
    <cellStyle name="Výpočet 5 2 2 2 9" xfId="21311"/>
    <cellStyle name="Výpočet 5 2 2 3" xfId="16743"/>
    <cellStyle name="Výpočet 5 2 2 3 2" xfId="17256"/>
    <cellStyle name="Výpočet 5 2 2 3 2 2" xfId="23080"/>
    <cellStyle name="Výpočet 5 2 2 3 3" xfId="17756"/>
    <cellStyle name="Výpočet 5 2 2 3 3 2" xfId="23580"/>
    <cellStyle name="Výpočet 5 2 2 3 4" xfId="18213"/>
    <cellStyle name="Výpočet 5 2 2 3 4 2" xfId="24037"/>
    <cellStyle name="Výpočet 5 2 2 3 5" xfId="18670"/>
    <cellStyle name="Výpočet 5 2 2 3 5 2" xfId="24494"/>
    <cellStyle name="Výpočet 5 2 2 3 6" xfId="22567"/>
    <cellStyle name="Výpočet 5 2 2 4" xfId="16847"/>
    <cellStyle name="Výpočet 5 2 2 4 2" xfId="17360"/>
    <cellStyle name="Výpočet 5 2 2 4 2 2" xfId="23184"/>
    <cellStyle name="Výpočet 5 2 2 4 3" xfId="17860"/>
    <cellStyle name="Výpočet 5 2 2 4 3 2" xfId="23684"/>
    <cellStyle name="Výpočet 5 2 2 4 4" xfId="18317"/>
    <cellStyle name="Výpočet 5 2 2 4 4 2" xfId="24141"/>
    <cellStyle name="Výpočet 5 2 2 4 5" xfId="18774"/>
    <cellStyle name="Výpočet 5 2 2 4 5 2" xfId="24598"/>
    <cellStyle name="Výpočet 5 2 2 4 6" xfId="22671"/>
    <cellStyle name="Výpočet 5 2 2 5" xfId="16495"/>
    <cellStyle name="Výpočet 5 2 2 5 2" xfId="22319"/>
    <cellStyle name="Výpočet 5 2 2 6" xfId="17008"/>
    <cellStyle name="Výpočet 5 2 2 6 2" xfId="22832"/>
    <cellStyle name="Výpočet 5 2 2 7" xfId="17508"/>
    <cellStyle name="Výpočet 5 2 2 7 2" xfId="23332"/>
    <cellStyle name="Výpočet 5 2 2 8" xfId="17965"/>
    <cellStyle name="Výpočet 5 2 2 8 2" xfId="23789"/>
    <cellStyle name="Výpočet 5 2 2 9" xfId="18422"/>
    <cellStyle name="Výpočet 5 2 2 9 2" xfId="24246"/>
    <cellStyle name="Výpočet 5 2 3" xfId="14145"/>
    <cellStyle name="Výpočet 5 2 3 2" xfId="15739"/>
    <cellStyle name="Výpočet 5 2 3 2 2" xfId="21564"/>
    <cellStyle name="Výpočet 5 2 3 3" xfId="16631"/>
    <cellStyle name="Výpočet 5 2 3 3 2" xfId="22455"/>
    <cellStyle name="Výpočet 5 2 3 4" xfId="17144"/>
    <cellStyle name="Výpočet 5 2 3 4 2" xfId="22968"/>
    <cellStyle name="Výpočet 5 2 3 5" xfId="17644"/>
    <cellStyle name="Výpočet 5 2 3 5 2" xfId="23468"/>
    <cellStyle name="Výpočet 5 2 3 6" xfId="18101"/>
    <cellStyle name="Výpočet 5 2 3 6 2" xfId="23925"/>
    <cellStyle name="Výpočet 5 2 3 7" xfId="18558"/>
    <cellStyle name="Výpočet 5 2 3 7 2" xfId="24382"/>
    <cellStyle name="Výpočet 5 2 3 8" xfId="20042"/>
    <cellStyle name="Výpočet 5 2 4" xfId="14398"/>
    <cellStyle name="Výpočet 5 2 4 2" xfId="15992"/>
    <cellStyle name="Výpočet 5 2 4 2 2" xfId="21817"/>
    <cellStyle name="Výpočet 5 2 4 3" xfId="20295"/>
    <cellStyle name="Výpočet 5 2 5" xfId="14846"/>
    <cellStyle name="Výpočet 5 2 5 2" xfId="20674"/>
    <cellStyle name="Výpočet 5 2 6" xfId="16437"/>
    <cellStyle name="Výpočet 5 2 6 2" xfId="22261"/>
    <cellStyle name="Výpočet 5 2 7" xfId="16950"/>
    <cellStyle name="Výpočet 5 2 7 2" xfId="22774"/>
    <cellStyle name="Výpočet 5 2 8" xfId="19143"/>
    <cellStyle name="Výpočet 5 3" xfId="13092"/>
    <cellStyle name="Výpočet 5 3 10" xfId="18574"/>
    <cellStyle name="Výpočet 5 3 10 2" xfId="24398"/>
    <cellStyle name="Výpočet 5 3 11" xfId="19034"/>
    <cellStyle name="Výpočet 5 3 2" xfId="13742"/>
    <cellStyle name="Výpočet 5 3 2 2" xfId="15377"/>
    <cellStyle name="Výpočet 5 3 2 2 2" xfId="21202"/>
    <cellStyle name="Výpočet 5 3 2 3" xfId="19678"/>
    <cellStyle name="Výpočet 5 3 3" xfId="14036"/>
    <cellStyle name="Výpočet 5 3 3 2" xfId="15630"/>
    <cellStyle name="Výpočet 5 3 3 2 2" xfId="21455"/>
    <cellStyle name="Výpočet 5 3 3 3" xfId="19933"/>
    <cellStyle name="Výpočet 5 3 4" xfId="14289"/>
    <cellStyle name="Výpočet 5 3 4 2" xfId="15883"/>
    <cellStyle name="Výpočet 5 3 4 2 2" xfId="21708"/>
    <cellStyle name="Výpočet 5 3 4 3" xfId="20186"/>
    <cellStyle name="Výpočet 5 3 5" xfId="14737"/>
    <cellStyle name="Výpočet 5 3 5 2" xfId="20565"/>
    <cellStyle name="Výpočet 5 3 6" xfId="16647"/>
    <cellStyle name="Výpočet 5 3 6 2" xfId="22471"/>
    <cellStyle name="Výpočet 5 3 7" xfId="17160"/>
    <cellStyle name="Výpočet 5 3 7 2" xfId="22984"/>
    <cellStyle name="Výpočet 5 3 8" xfId="17660"/>
    <cellStyle name="Výpočet 5 3 8 2" xfId="23484"/>
    <cellStyle name="Výpočet 5 3 9" xfId="18117"/>
    <cellStyle name="Výpočet 5 3 9 2" xfId="23941"/>
    <cellStyle name="Výpočet 5 4" xfId="13357"/>
    <cellStyle name="Výpočet 5 4 2" xfId="14994"/>
    <cellStyle name="Výpočet 5 4 2 2" xfId="20819"/>
    <cellStyle name="Výpočet 5 4 3" xfId="19295"/>
    <cellStyle name="Výpočet 5 5" xfId="13604"/>
    <cellStyle name="Výpočet 5 5 2" xfId="15241"/>
    <cellStyle name="Výpočet 5 5 2 2" xfId="21066"/>
    <cellStyle name="Výpočet 5 5 3" xfId="19542"/>
    <cellStyle name="Výpočet 5 6" xfId="13690"/>
    <cellStyle name="Výpočet 5 6 2" xfId="15325"/>
    <cellStyle name="Výpočet 5 6 2 2" xfId="21150"/>
    <cellStyle name="Výpočet 5 6 3" xfId="19626"/>
    <cellStyle name="Výpočet 5 7" xfId="14508"/>
    <cellStyle name="Výpočet 5 7 2" xfId="16101"/>
    <cellStyle name="Výpočet 5 7 2 2" xfId="21926"/>
    <cellStyle name="Výpočet 5 7 3" xfId="20404"/>
    <cellStyle name="Výpočet 5 8" xfId="16285"/>
    <cellStyle name="Výpočet 5 8 2" xfId="22109"/>
    <cellStyle name="Výpočet 5 9" xfId="16197"/>
    <cellStyle name="Výpočet 5 9 2" xfId="22021"/>
    <cellStyle name="Výpočet 6" xfId="13042"/>
    <cellStyle name="Výpočet 6 10" xfId="18589"/>
    <cellStyle name="Výpočet 6 10 2" xfId="24413"/>
    <cellStyle name="Výpočet 6 11" xfId="18986"/>
    <cellStyle name="Výpočet 6 2" xfId="13694"/>
    <cellStyle name="Výpočet 6 2 2" xfId="15329"/>
    <cellStyle name="Výpočet 6 2 2 2" xfId="21154"/>
    <cellStyle name="Výpočet 6 2 3" xfId="19630"/>
    <cellStyle name="Výpočet 6 3" xfId="13988"/>
    <cellStyle name="Výpočet 6 3 2" xfId="15582"/>
    <cellStyle name="Výpočet 6 3 2 2" xfId="21407"/>
    <cellStyle name="Výpočet 6 3 3" xfId="19885"/>
    <cellStyle name="Výpočet 6 4" xfId="14241"/>
    <cellStyle name="Výpočet 6 4 2" xfId="15835"/>
    <cellStyle name="Výpočet 6 4 2 2" xfId="21660"/>
    <cellStyle name="Výpočet 6 4 3" xfId="20138"/>
    <cellStyle name="Výpočet 6 5" xfId="14689"/>
    <cellStyle name="Výpočet 6 5 2" xfId="20517"/>
    <cellStyle name="Výpočet 6 6" xfId="16662"/>
    <cellStyle name="Výpočet 6 6 2" xfId="22486"/>
    <cellStyle name="Výpočet 6 7" xfId="17175"/>
    <cellStyle name="Výpočet 6 7 2" xfId="22999"/>
    <cellStyle name="Výpočet 6 8" xfId="17675"/>
    <cellStyle name="Výpočet 6 8 2" xfId="23499"/>
    <cellStyle name="Výpočet 6 9" xfId="18132"/>
    <cellStyle name="Výpočet 6 9 2" xfId="23956"/>
    <cellStyle name="Výpočet 7" xfId="13307"/>
    <cellStyle name="Výpočet 7 2" xfId="14945"/>
    <cellStyle name="Výpočet 7 2 2" xfId="20770"/>
    <cellStyle name="Výpočet 7 3" xfId="19246"/>
    <cellStyle name="Výpočet 8" xfId="13652"/>
    <cellStyle name="Výpočet 8 2" xfId="15288"/>
    <cellStyle name="Výpočet 8 2 2" xfId="21113"/>
    <cellStyle name="Výpočet 8 3" xfId="19589"/>
    <cellStyle name="Výpočet 9" xfId="16270"/>
    <cellStyle name="Výpočet 9 2" xfId="22094"/>
    <cellStyle name="Výstup" xfId="41"/>
    <cellStyle name="Výstup 10" xfId="16315"/>
    <cellStyle name="Výstup 10 2" xfId="22139"/>
    <cellStyle name="Výstup 11" xfId="16944"/>
    <cellStyle name="Výstup 11 2" xfId="22768"/>
    <cellStyle name="Výstup 2" xfId="194"/>
    <cellStyle name="Výstup 2 10" xfId="14497"/>
    <cellStyle name="Výstup 2 10 2" xfId="16090"/>
    <cellStyle name="Výstup 2 10 2 2" xfId="21915"/>
    <cellStyle name="Výstup 2 10 3" xfId="20393"/>
    <cellStyle name="Výstup 2 11" xfId="16287"/>
    <cellStyle name="Výstup 2 11 2" xfId="22111"/>
    <cellStyle name="Výstup 2 12" xfId="16314"/>
    <cellStyle name="Výstup 2 12 2" xfId="22138"/>
    <cellStyle name="Výstup 2 13" xfId="16379"/>
    <cellStyle name="Výstup 2 13 2" xfId="22203"/>
    <cellStyle name="Výstup 2 14" xfId="18878"/>
    <cellStyle name="Výstup 2 2" xfId="207"/>
    <cellStyle name="Výstup 2 2 2" xfId="242"/>
    <cellStyle name="Výstup 2 2 2 2" xfId="293"/>
    <cellStyle name="Výstup 2 2 2 2 10" xfId="16200"/>
    <cellStyle name="Výstup 2 2 2 2 10 2" xfId="22024"/>
    <cellStyle name="Výstup 2 2 2 2 11" xfId="18933"/>
    <cellStyle name="Výstup 2 2 2 2 2" xfId="13245"/>
    <cellStyle name="Výstup 2 2 2 2 2 2" xfId="13894"/>
    <cellStyle name="Výstup 2 2 2 2 2 2 10" xfId="19830"/>
    <cellStyle name="Výstup 2 2 2 2 2 2 2" xfId="15529"/>
    <cellStyle name="Výstup 2 2 2 2 2 2 2 2" xfId="16834"/>
    <cellStyle name="Výstup 2 2 2 2 2 2 2 2 2" xfId="17347"/>
    <cellStyle name="Výstup 2 2 2 2 2 2 2 2 2 2" xfId="23171"/>
    <cellStyle name="Výstup 2 2 2 2 2 2 2 2 3" xfId="17847"/>
    <cellStyle name="Výstup 2 2 2 2 2 2 2 2 3 2" xfId="23671"/>
    <cellStyle name="Výstup 2 2 2 2 2 2 2 2 4" xfId="18304"/>
    <cellStyle name="Výstup 2 2 2 2 2 2 2 2 4 2" xfId="24128"/>
    <cellStyle name="Výstup 2 2 2 2 2 2 2 2 5" xfId="18761"/>
    <cellStyle name="Výstup 2 2 2 2 2 2 2 2 5 2" xfId="24585"/>
    <cellStyle name="Výstup 2 2 2 2 2 2 2 2 6" xfId="22658"/>
    <cellStyle name="Výstup 2 2 2 2 2 2 2 3" xfId="16938"/>
    <cellStyle name="Výstup 2 2 2 2 2 2 2 3 2" xfId="17451"/>
    <cellStyle name="Výstup 2 2 2 2 2 2 2 3 2 2" xfId="23275"/>
    <cellStyle name="Výstup 2 2 2 2 2 2 2 3 3" xfId="17951"/>
    <cellStyle name="Výstup 2 2 2 2 2 2 2 3 3 2" xfId="23775"/>
    <cellStyle name="Výstup 2 2 2 2 2 2 2 3 4" xfId="18408"/>
    <cellStyle name="Výstup 2 2 2 2 2 2 2 3 4 2" xfId="24232"/>
    <cellStyle name="Výstup 2 2 2 2 2 2 2 3 5" xfId="18865"/>
    <cellStyle name="Výstup 2 2 2 2 2 2 2 3 5 2" xfId="24689"/>
    <cellStyle name="Výstup 2 2 2 2 2 2 2 3 6" xfId="22762"/>
    <cellStyle name="Výstup 2 2 2 2 2 2 2 4" xfId="16586"/>
    <cellStyle name="Výstup 2 2 2 2 2 2 2 4 2" xfId="22410"/>
    <cellStyle name="Výstup 2 2 2 2 2 2 2 5" xfId="17099"/>
    <cellStyle name="Výstup 2 2 2 2 2 2 2 5 2" xfId="22923"/>
    <cellStyle name="Výstup 2 2 2 2 2 2 2 6" xfId="17599"/>
    <cellStyle name="Výstup 2 2 2 2 2 2 2 6 2" xfId="23423"/>
    <cellStyle name="Výstup 2 2 2 2 2 2 2 7" xfId="18056"/>
    <cellStyle name="Výstup 2 2 2 2 2 2 2 7 2" xfId="23880"/>
    <cellStyle name="Výstup 2 2 2 2 2 2 2 8" xfId="18513"/>
    <cellStyle name="Výstup 2 2 2 2 2 2 2 8 2" xfId="24337"/>
    <cellStyle name="Výstup 2 2 2 2 2 2 2 9" xfId="21354"/>
    <cellStyle name="Výstup 2 2 2 2 2 2 3" xfId="16786"/>
    <cellStyle name="Výstup 2 2 2 2 2 2 3 2" xfId="17299"/>
    <cellStyle name="Výstup 2 2 2 2 2 2 3 2 2" xfId="23123"/>
    <cellStyle name="Výstup 2 2 2 2 2 2 3 3" xfId="17799"/>
    <cellStyle name="Výstup 2 2 2 2 2 2 3 3 2" xfId="23623"/>
    <cellStyle name="Výstup 2 2 2 2 2 2 3 4" xfId="18256"/>
    <cellStyle name="Výstup 2 2 2 2 2 2 3 4 2" xfId="24080"/>
    <cellStyle name="Výstup 2 2 2 2 2 2 3 5" xfId="18713"/>
    <cellStyle name="Výstup 2 2 2 2 2 2 3 5 2" xfId="24537"/>
    <cellStyle name="Výstup 2 2 2 2 2 2 3 6" xfId="22610"/>
    <cellStyle name="Výstup 2 2 2 2 2 2 4" xfId="16890"/>
    <cellStyle name="Výstup 2 2 2 2 2 2 4 2" xfId="17403"/>
    <cellStyle name="Výstup 2 2 2 2 2 2 4 2 2" xfId="23227"/>
    <cellStyle name="Výstup 2 2 2 2 2 2 4 3" xfId="17903"/>
    <cellStyle name="Výstup 2 2 2 2 2 2 4 3 2" xfId="23727"/>
    <cellStyle name="Výstup 2 2 2 2 2 2 4 4" xfId="18360"/>
    <cellStyle name="Výstup 2 2 2 2 2 2 4 4 2" xfId="24184"/>
    <cellStyle name="Výstup 2 2 2 2 2 2 4 5" xfId="18817"/>
    <cellStyle name="Výstup 2 2 2 2 2 2 4 5 2" xfId="24641"/>
    <cellStyle name="Výstup 2 2 2 2 2 2 4 6" xfId="22714"/>
    <cellStyle name="Výstup 2 2 2 2 2 2 5" xfId="16538"/>
    <cellStyle name="Výstup 2 2 2 2 2 2 5 2" xfId="22362"/>
    <cellStyle name="Výstup 2 2 2 2 2 2 6" xfId="17051"/>
    <cellStyle name="Výstup 2 2 2 2 2 2 6 2" xfId="22875"/>
    <cellStyle name="Výstup 2 2 2 2 2 2 7" xfId="17551"/>
    <cellStyle name="Výstup 2 2 2 2 2 2 7 2" xfId="23375"/>
    <cellStyle name="Výstup 2 2 2 2 2 2 8" xfId="18008"/>
    <cellStyle name="Výstup 2 2 2 2 2 2 8 2" xfId="23832"/>
    <cellStyle name="Výstup 2 2 2 2 2 2 9" xfId="18465"/>
    <cellStyle name="Výstup 2 2 2 2 2 2 9 2" xfId="24289"/>
    <cellStyle name="Výstup 2 2 2 2 2 3" xfId="14188"/>
    <cellStyle name="Výstup 2 2 2 2 2 3 2" xfId="15782"/>
    <cellStyle name="Výstup 2 2 2 2 2 3 2 2" xfId="21607"/>
    <cellStyle name="Výstup 2 2 2 2 2 3 3" xfId="16596"/>
    <cellStyle name="Výstup 2 2 2 2 2 3 3 2" xfId="22420"/>
    <cellStyle name="Výstup 2 2 2 2 2 3 4" xfId="17109"/>
    <cellStyle name="Výstup 2 2 2 2 2 3 4 2" xfId="22933"/>
    <cellStyle name="Výstup 2 2 2 2 2 3 5" xfId="17609"/>
    <cellStyle name="Výstup 2 2 2 2 2 3 5 2" xfId="23433"/>
    <cellStyle name="Výstup 2 2 2 2 2 3 6" xfId="18066"/>
    <cellStyle name="Výstup 2 2 2 2 2 3 6 2" xfId="23890"/>
    <cellStyle name="Výstup 2 2 2 2 2 3 7" xfId="18523"/>
    <cellStyle name="Výstup 2 2 2 2 2 3 7 2" xfId="24347"/>
    <cellStyle name="Výstup 2 2 2 2 2 3 8" xfId="20085"/>
    <cellStyle name="Výstup 2 2 2 2 2 4" xfId="14441"/>
    <cellStyle name="Výstup 2 2 2 2 2 4 2" xfId="16035"/>
    <cellStyle name="Výstup 2 2 2 2 2 4 2 2" xfId="21860"/>
    <cellStyle name="Výstup 2 2 2 2 2 4 3" xfId="20338"/>
    <cellStyle name="Výstup 2 2 2 2 2 5" xfId="14889"/>
    <cellStyle name="Výstup 2 2 2 2 2 5 2" xfId="20717"/>
    <cellStyle name="Výstup 2 2 2 2 2 6" xfId="16480"/>
    <cellStyle name="Výstup 2 2 2 2 2 6 2" xfId="22304"/>
    <cellStyle name="Výstup 2 2 2 2 2 7" xfId="16993"/>
    <cellStyle name="Výstup 2 2 2 2 2 7 2" xfId="22817"/>
    <cellStyle name="Výstup 2 2 2 2 2 8" xfId="19186"/>
    <cellStyle name="Výstup 2 2 2 2 3" xfId="13135"/>
    <cellStyle name="Výstup 2 2 2 2 3 10" xfId="18570"/>
    <cellStyle name="Výstup 2 2 2 2 3 10 2" xfId="24394"/>
    <cellStyle name="Výstup 2 2 2 2 3 11" xfId="19077"/>
    <cellStyle name="Výstup 2 2 2 2 3 2" xfId="13785"/>
    <cellStyle name="Výstup 2 2 2 2 3 2 2" xfId="15420"/>
    <cellStyle name="Výstup 2 2 2 2 3 2 2 2" xfId="21245"/>
    <cellStyle name="Výstup 2 2 2 2 3 2 3" xfId="19721"/>
    <cellStyle name="Výstup 2 2 2 2 3 3" xfId="14079"/>
    <cellStyle name="Výstup 2 2 2 2 3 3 2" xfId="15673"/>
    <cellStyle name="Výstup 2 2 2 2 3 3 2 2" xfId="21498"/>
    <cellStyle name="Výstup 2 2 2 2 3 3 3" xfId="19976"/>
    <cellStyle name="Výstup 2 2 2 2 3 4" xfId="14332"/>
    <cellStyle name="Výstup 2 2 2 2 3 4 2" xfId="15926"/>
    <cellStyle name="Výstup 2 2 2 2 3 4 2 2" xfId="21751"/>
    <cellStyle name="Výstup 2 2 2 2 3 4 3" xfId="20229"/>
    <cellStyle name="Výstup 2 2 2 2 3 5" xfId="14780"/>
    <cellStyle name="Výstup 2 2 2 2 3 5 2" xfId="20608"/>
    <cellStyle name="Výstup 2 2 2 2 3 6" xfId="16643"/>
    <cellStyle name="Výstup 2 2 2 2 3 6 2" xfId="22467"/>
    <cellStyle name="Výstup 2 2 2 2 3 7" xfId="17156"/>
    <cellStyle name="Výstup 2 2 2 2 3 7 2" xfId="22980"/>
    <cellStyle name="Výstup 2 2 2 2 3 8" xfId="17656"/>
    <cellStyle name="Výstup 2 2 2 2 3 8 2" xfId="23480"/>
    <cellStyle name="Výstup 2 2 2 2 3 9" xfId="18113"/>
    <cellStyle name="Výstup 2 2 2 2 3 9 2" xfId="23937"/>
    <cellStyle name="Výstup 2 2 2 2 4" xfId="13400"/>
    <cellStyle name="Výstup 2 2 2 2 4 2" xfId="15037"/>
    <cellStyle name="Výstup 2 2 2 2 4 2 2" xfId="20862"/>
    <cellStyle name="Výstup 2 2 2 2 4 3" xfId="19338"/>
    <cellStyle name="Výstup 2 2 2 2 5" xfId="13561"/>
    <cellStyle name="Výstup 2 2 2 2 5 2" xfId="15198"/>
    <cellStyle name="Výstup 2 2 2 2 5 2 2" xfId="21023"/>
    <cellStyle name="Výstup 2 2 2 2 5 3" xfId="19499"/>
    <cellStyle name="Výstup 2 2 2 2 6" xfId="13414"/>
    <cellStyle name="Výstup 2 2 2 2 6 2" xfId="15051"/>
    <cellStyle name="Výstup 2 2 2 2 6 2 2" xfId="20876"/>
    <cellStyle name="Výstup 2 2 2 2 6 3" xfId="19352"/>
    <cellStyle name="Výstup 2 2 2 2 7" xfId="14551"/>
    <cellStyle name="Výstup 2 2 2 2 7 2" xfId="16144"/>
    <cellStyle name="Výstup 2 2 2 2 7 2 2" xfId="21969"/>
    <cellStyle name="Výstup 2 2 2 2 7 3" xfId="20447"/>
    <cellStyle name="Výstup 2 2 2 2 8" xfId="16290"/>
    <cellStyle name="Výstup 2 2 2 2 8 2" xfId="22114"/>
    <cellStyle name="Výstup 2 2 2 2 9" xfId="16312"/>
    <cellStyle name="Výstup 2 2 2 2 9 2" xfId="22136"/>
    <cellStyle name="Výstup 2 2 2 3" xfId="13087"/>
    <cellStyle name="Výstup 2 2 2 3 10" xfId="18571"/>
    <cellStyle name="Výstup 2 2 2 3 10 2" xfId="24395"/>
    <cellStyle name="Výstup 2 2 2 3 11" xfId="19029"/>
    <cellStyle name="Výstup 2 2 2 3 2" xfId="13737"/>
    <cellStyle name="Výstup 2 2 2 3 2 2" xfId="15372"/>
    <cellStyle name="Výstup 2 2 2 3 2 2 2" xfId="21197"/>
    <cellStyle name="Výstup 2 2 2 3 2 3" xfId="19673"/>
    <cellStyle name="Výstup 2 2 2 3 3" xfId="14031"/>
    <cellStyle name="Výstup 2 2 2 3 3 2" xfId="15625"/>
    <cellStyle name="Výstup 2 2 2 3 3 2 2" xfId="21450"/>
    <cellStyle name="Výstup 2 2 2 3 3 3" xfId="19928"/>
    <cellStyle name="Výstup 2 2 2 3 4" xfId="14284"/>
    <cellStyle name="Výstup 2 2 2 3 4 2" xfId="15878"/>
    <cellStyle name="Výstup 2 2 2 3 4 2 2" xfId="21703"/>
    <cellStyle name="Výstup 2 2 2 3 4 3" xfId="20181"/>
    <cellStyle name="Výstup 2 2 2 3 5" xfId="14732"/>
    <cellStyle name="Výstup 2 2 2 3 5 2" xfId="20560"/>
    <cellStyle name="Výstup 2 2 2 3 6" xfId="16644"/>
    <cellStyle name="Výstup 2 2 2 3 6 2" xfId="22468"/>
    <cellStyle name="Výstup 2 2 2 3 7" xfId="17157"/>
    <cellStyle name="Výstup 2 2 2 3 7 2" xfId="22981"/>
    <cellStyle name="Výstup 2 2 2 3 8" xfId="17657"/>
    <cellStyle name="Výstup 2 2 2 3 8 2" xfId="23481"/>
    <cellStyle name="Výstup 2 2 2 3 9" xfId="18114"/>
    <cellStyle name="Výstup 2 2 2 3 9 2" xfId="23938"/>
    <cellStyle name="Výstup 2 2 2 4" xfId="13352"/>
    <cellStyle name="Výstup 2 2 2 4 2" xfId="14989"/>
    <cellStyle name="Výstup 2 2 2 4 2 2" xfId="20814"/>
    <cellStyle name="Výstup 2 2 2 4 3" xfId="19290"/>
    <cellStyle name="Výstup 2 2 2 5" xfId="13609"/>
    <cellStyle name="Výstup 2 2 2 5 2" xfId="15246"/>
    <cellStyle name="Výstup 2 2 2 5 2 2" xfId="21071"/>
    <cellStyle name="Výstup 2 2 2 5 3" xfId="19547"/>
    <cellStyle name="Výstup 2 2 2 6" xfId="16289"/>
    <cellStyle name="Výstup 2 2 2 6 2" xfId="22113"/>
    <cellStyle name="Výstup 2 2 2 7" xfId="16313"/>
    <cellStyle name="Výstup 2 2 2 7 2" xfId="22137"/>
    <cellStyle name="Výstup 2 2 2 8" xfId="16377"/>
    <cellStyle name="Výstup 2 2 2 8 2" xfId="22201"/>
    <cellStyle name="Výstup 2 2 3" xfId="263"/>
    <cellStyle name="Výstup 2 2 3 10" xfId="16432"/>
    <cellStyle name="Výstup 2 2 3 10 2" xfId="22256"/>
    <cellStyle name="Výstup 2 2 3 11" xfId="18903"/>
    <cellStyle name="Výstup 2 2 3 2" xfId="13215"/>
    <cellStyle name="Výstup 2 2 3 2 2" xfId="13864"/>
    <cellStyle name="Výstup 2 2 3 2 2 10" xfId="19800"/>
    <cellStyle name="Výstup 2 2 3 2 2 2" xfId="15499"/>
    <cellStyle name="Výstup 2 2 3 2 2 2 2" xfId="16804"/>
    <cellStyle name="Výstup 2 2 3 2 2 2 2 2" xfId="17317"/>
    <cellStyle name="Výstup 2 2 3 2 2 2 2 2 2" xfId="23141"/>
    <cellStyle name="Výstup 2 2 3 2 2 2 2 3" xfId="17817"/>
    <cellStyle name="Výstup 2 2 3 2 2 2 2 3 2" xfId="23641"/>
    <cellStyle name="Výstup 2 2 3 2 2 2 2 4" xfId="18274"/>
    <cellStyle name="Výstup 2 2 3 2 2 2 2 4 2" xfId="24098"/>
    <cellStyle name="Výstup 2 2 3 2 2 2 2 5" xfId="18731"/>
    <cellStyle name="Výstup 2 2 3 2 2 2 2 5 2" xfId="24555"/>
    <cellStyle name="Výstup 2 2 3 2 2 2 2 6" xfId="22628"/>
    <cellStyle name="Výstup 2 2 3 2 2 2 3" xfId="16908"/>
    <cellStyle name="Výstup 2 2 3 2 2 2 3 2" xfId="17421"/>
    <cellStyle name="Výstup 2 2 3 2 2 2 3 2 2" xfId="23245"/>
    <cellStyle name="Výstup 2 2 3 2 2 2 3 3" xfId="17921"/>
    <cellStyle name="Výstup 2 2 3 2 2 2 3 3 2" xfId="23745"/>
    <cellStyle name="Výstup 2 2 3 2 2 2 3 4" xfId="18378"/>
    <cellStyle name="Výstup 2 2 3 2 2 2 3 4 2" xfId="24202"/>
    <cellStyle name="Výstup 2 2 3 2 2 2 3 5" xfId="18835"/>
    <cellStyle name="Výstup 2 2 3 2 2 2 3 5 2" xfId="24659"/>
    <cellStyle name="Výstup 2 2 3 2 2 2 3 6" xfId="22732"/>
    <cellStyle name="Výstup 2 2 3 2 2 2 4" xfId="16556"/>
    <cellStyle name="Výstup 2 2 3 2 2 2 4 2" xfId="22380"/>
    <cellStyle name="Výstup 2 2 3 2 2 2 5" xfId="17069"/>
    <cellStyle name="Výstup 2 2 3 2 2 2 5 2" xfId="22893"/>
    <cellStyle name="Výstup 2 2 3 2 2 2 6" xfId="17569"/>
    <cellStyle name="Výstup 2 2 3 2 2 2 6 2" xfId="23393"/>
    <cellStyle name="Výstup 2 2 3 2 2 2 7" xfId="18026"/>
    <cellStyle name="Výstup 2 2 3 2 2 2 7 2" xfId="23850"/>
    <cellStyle name="Výstup 2 2 3 2 2 2 8" xfId="18483"/>
    <cellStyle name="Výstup 2 2 3 2 2 2 8 2" xfId="24307"/>
    <cellStyle name="Výstup 2 2 3 2 2 2 9" xfId="21324"/>
    <cellStyle name="Výstup 2 2 3 2 2 3" xfId="16756"/>
    <cellStyle name="Výstup 2 2 3 2 2 3 2" xfId="17269"/>
    <cellStyle name="Výstup 2 2 3 2 2 3 2 2" xfId="23093"/>
    <cellStyle name="Výstup 2 2 3 2 2 3 3" xfId="17769"/>
    <cellStyle name="Výstup 2 2 3 2 2 3 3 2" xfId="23593"/>
    <cellStyle name="Výstup 2 2 3 2 2 3 4" xfId="18226"/>
    <cellStyle name="Výstup 2 2 3 2 2 3 4 2" xfId="24050"/>
    <cellStyle name="Výstup 2 2 3 2 2 3 5" xfId="18683"/>
    <cellStyle name="Výstup 2 2 3 2 2 3 5 2" xfId="24507"/>
    <cellStyle name="Výstup 2 2 3 2 2 3 6" xfId="22580"/>
    <cellStyle name="Výstup 2 2 3 2 2 4" xfId="16860"/>
    <cellStyle name="Výstup 2 2 3 2 2 4 2" xfId="17373"/>
    <cellStyle name="Výstup 2 2 3 2 2 4 2 2" xfId="23197"/>
    <cellStyle name="Výstup 2 2 3 2 2 4 3" xfId="17873"/>
    <cellStyle name="Výstup 2 2 3 2 2 4 3 2" xfId="23697"/>
    <cellStyle name="Výstup 2 2 3 2 2 4 4" xfId="18330"/>
    <cellStyle name="Výstup 2 2 3 2 2 4 4 2" xfId="24154"/>
    <cellStyle name="Výstup 2 2 3 2 2 4 5" xfId="18787"/>
    <cellStyle name="Výstup 2 2 3 2 2 4 5 2" xfId="24611"/>
    <cellStyle name="Výstup 2 2 3 2 2 4 6" xfId="22684"/>
    <cellStyle name="Výstup 2 2 3 2 2 5" xfId="16508"/>
    <cellStyle name="Výstup 2 2 3 2 2 5 2" xfId="22332"/>
    <cellStyle name="Výstup 2 2 3 2 2 6" xfId="17021"/>
    <cellStyle name="Výstup 2 2 3 2 2 6 2" xfId="22845"/>
    <cellStyle name="Výstup 2 2 3 2 2 7" xfId="17521"/>
    <cellStyle name="Výstup 2 2 3 2 2 7 2" xfId="23345"/>
    <cellStyle name="Výstup 2 2 3 2 2 8" xfId="17978"/>
    <cellStyle name="Výstup 2 2 3 2 2 8 2" xfId="23802"/>
    <cellStyle name="Výstup 2 2 3 2 2 9" xfId="18435"/>
    <cellStyle name="Výstup 2 2 3 2 2 9 2" xfId="24259"/>
    <cellStyle name="Výstup 2 2 3 2 3" xfId="14158"/>
    <cellStyle name="Výstup 2 2 3 2 3 2" xfId="15752"/>
    <cellStyle name="Výstup 2 2 3 2 3 2 2" xfId="21577"/>
    <cellStyle name="Výstup 2 2 3 2 3 3" xfId="16621"/>
    <cellStyle name="Výstup 2 2 3 2 3 3 2" xfId="22445"/>
    <cellStyle name="Výstup 2 2 3 2 3 4" xfId="17134"/>
    <cellStyle name="Výstup 2 2 3 2 3 4 2" xfId="22958"/>
    <cellStyle name="Výstup 2 2 3 2 3 5" xfId="17634"/>
    <cellStyle name="Výstup 2 2 3 2 3 5 2" xfId="23458"/>
    <cellStyle name="Výstup 2 2 3 2 3 6" xfId="18091"/>
    <cellStyle name="Výstup 2 2 3 2 3 6 2" xfId="23915"/>
    <cellStyle name="Výstup 2 2 3 2 3 7" xfId="18548"/>
    <cellStyle name="Výstup 2 2 3 2 3 7 2" xfId="24372"/>
    <cellStyle name="Výstup 2 2 3 2 3 8" xfId="20055"/>
    <cellStyle name="Výstup 2 2 3 2 4" xfId="14411"/>
    <cellStyle name="Výstup 2 2 3 2 4 2" xfId="16005"/>
    <cellStyle name="Výstup 2 2 3 2 4 2 2" xfId="21830"/>
    <cellStyle name="Výstup 2 2 3 2 4 3" xfId="20308"/>
    <cellStyle name="Výstup 2 2 3 2 5" xfId="14859"/>
    <cellStyle name="Výstup 2 2 3 2 5 2" xfId="20687"/>
    <cellStyle name="Výstup 2 2 3 2 6" xfId="16450"/>
    <cellStyle name="Výstup 2 2 3 2 6 2" xfId="22274"/>
    <cellStyle name="Výstup 2 2 3 2 7" xfId="16963"/>
    <cellStyle name="Výstup 2 2 3 2 7 2" xfId="22787"/>
    <cellStyle name="Výstup 2 2 3 2 8" xfId="19156"/>
    <cellStyle name="Výstup 2 2 3 3" xfId="13105"/>
    <cellStyle name="Výstup 2 2 3 3 10" xfId="18515"/>
    <cellStyle name="Výstup 2 2 3 3 10 2" xfId="24339"/>
    <cellStyle name="Výstup 2 2 3 3 11" xfId="19047"/>
    <cellStyle name="Výstup 2 2 3 3 2" xfId="13755"/>
    <cellStyle name="Výstup 2 2 3 3 2 2" xfId="15390"/>
    <cellStyle name="Výstup 2 2 3 3 2 2 2" xfId="21215"/>
    <cellStyle name="Výstup 2 2 3 3 2 3" xfId="19691"/>
    <cellStyle name="Výstup 2 2 3 3 3" xfId="14049"/>
    <cellStyle name="Výstup 2 2 3 3 3 2" xfId="15643"/>
    <cellStyle name="Výstup 2 2 3 3 3 2 2" xfId="21468"/>
    <cellStyle name="Výstup 2 2 3 3 3 3" xfId="19946"/>
    <cellStyle name="Výstup 2 2 3 3 4" xfId="14302"/>
    <cellStyle name="Výstup 2 2 3 3 4 2" xfId="15896"/>
    <cellStyle name="Výstup 2 2 3 3 4 2 2" xfId="21721"/>
    <cellStyle name="Výstup 2 2 3 3 4 3" xfId="20199"/>
    <cellStyle name="Výstup 2 2 3 3 5" xfId="14750"/>
    <cellStyle name="Výstup 2 2 3 3 5 2" xfId="20578"/>
    <cellStyle name="Výstup 2 2 3 3 6" xfId="16588"/>
    <cellStyle name="Výstup 2 2 3 3 6 2" xfId="22412"/>
    <cellStyle name="Výstup 2 2 3 3 7" xfId="17101"/>
    <cellStyle name="Výstup 2 2 3 3 7 2" xfId="22925"/>
    <cellStyle name="Výstup 2 2 3 3 8" xfId="17601"/>
    <cellStyle name="Výstup 2 2 3 3 8 2" xfId="23425"/>
    <cellStyle name="Výstup 2 2 3 3 9" xfId="18058"/>
    <cellStyle name="Výstup 2 2 3 3 9 2" xfId="23882"/>
    <cellStyle name="Výstup 2 2 3 4" xfId="13370"/>
    <cellStyle name="Výstup 2 2 3 4 2" xfId="15007"/>
    <cellStyle name="Výstup 2 2 3 4 2 2" xfId="20832"/>
    <cellStyle name="Výstup 2 2 3 4 3" xfId="19308"/>
    <cellStyle name="Výstup 2 2 3 5" xfId="13591"/>
    <cellStyle name="Výstup 2 2 3 5 2" xfId="15228"/>
    <cellStyle name="Výstup 2 2 3 5 2 2" xfId="21053"/>
    <cellStyle name="Výstup 2 2 3 5 3" xfId="19529"/>
    <cellStyle name="Výstup 2 2 3 6" xfId="13675"/>
    <cellStyle name="Výstup 2 2 3 6 2" xfId="15310"/>
    <cellStyle name="Výstup 2 2 3 6 2 2" xfId="21135"/>
    <cellStyle name="Výstup 2 2 3 6 3" xfId="19611"/>
    <cellStyle name="Výstup 2 2 3 7" xfId="14521"/>
    <cellStyle name="Výstup 2 2 3 7 2" xfId="16114"/>
    <cellStyle name="Výstup 2 2 3 7 2 2" xfId="21939"/>
    <cellStyle name="Výstup 2 2 3 7 3" xfId="20417"/>
    <cellStyle name="Výstup 2 2 3 8" xfId="16291"/>
    <cellStyle name="Výstup 2 2 3 8 2" xfId="22115"/>
    <cellStyle name="Výstup 2 2 3 9" xfId="16311"/>
    <cellStyle name="Výstup 2 2 3 9 2" xfId="22135"/>
    <cellStyle name="Výstup 2 2 4" xfId="13057"/>
    <cellStyle name="Výstup 2 2 4 10" xfId="18517"/>
    <cellStyle name="Výstup 2 2 4 10 2" xfId="24341"/>
    <cellStyle name="Výstup 2 2 4 11" xfId="18999"/>
    <cellStyle name="Výstup 2 2 4 2" xfId="13707"/>
    <cellStyle name="Výstup 2 2 4 2 2" xfId="15342"/>
    <cellStyle name="Výstup 2 2 4 2 2 2" xfId="21167"/>
    <cellStyle name="Výstup 2 2 4 2 3" xfId="19643"/>
    <cellStyle name="Výstup 2 2 4 3" xfId="14001"/>
    <cellStyle name="Výstup 2 2 4 3 2" xfId="15595"/>
    <cellStyle name="Výstup 2 2 4 3 2 2" xfId="21420"/>
    <cellStyle name="Výstup 2 2 4 3 3" xfId="19898"/>
    <cellStyle name="Výstup 2 2 4 4" xfId="14254"/>
    <cellStyle name="Výstup 2 2 4 4 2" xfId="15848"/>
    <cellStyle name="Výstup 2 2 4 4 2 2" xfId="21673"/>
    <cellStyle name="Výstup 2 2 4 4 3" xfId="20151"/>
    <cellStyle name="Výstup 2 2 4 5" xfId="14702"/>
    <cellStyle name="Výstup 2 2 4 5 2" xfId="20530"/>
    <cellStyle name="Výstup 2 2 4 6" xfId="16590"/>
    <cellStyle name="Výstup 2 2 4 6 2" xfId="22414"/>
    <cellStyle name="Výstup 2 2 4 7" xfId="17103"/>
    <cellStyle name="Výstup 2 2 4 7 2" xfId="22927"/>
    <cellStyle name="Výstup 2 2 4 8" xfId="17603"/>
    <cellStyle name="Výstup 2 2 4 8 2" xfId="23427"/>
    <cellStyle name="Výstup 2 2 4 9" xfId="18060"/>
    <cellStyle name="Výstup 2 2 4 9 2" xfId="23884"/>
    <cellStyle name="Výstup 2 2 5" xfId="13322"/>
    <cellStyle name="Výstup 2 2 5 2" xfId="14959"/>
    <cellStyle name="Výstup 2 2 5 2 2" xfId="20784"/>
    <cellStyle name="Výstup 2 2 5 3" xfId="19260"/>
    <cellStyle name="Výstup 2 2 6" xfId="13639"/>
    <cellStyle name="Výstup 2 2 6 2" xfId="15276"/>
    <cellStyle name="Výstup 2 2 6 2 2" xfId="21101"/>
    <cellStyle name="Výstup 2 2 6 3" xfId="19577"/>
    <cellStyle name="Výstup 2 2 7" xfId="16288"/>
    <cellStyle name="Výstup 2 2 7 2" xfId="22112"/>
    <cellStyle name="Výstup 2 2 8" xfId="16195"/>
    <cellStyle name="Výstup 2 2 8 2" xfId="22019"/>
    <cellStyle name="Výstup 2 2 9" xfId="16378"/>
    <cellStyle name="Výstup 2 2 9 2" xfId="22202"/>
    <cellStyle name="Výstup 2 3" xfId="233"/>
    <cellStyle name="Výstup 2 3 2" xfId="284"/>
    <cellStyle name="Výstup 2 3 2 10" xfId="16344"/>
    <cellStyle name="Výstup 2 3 2 10 2" xfId="22168"/>
    <cellStyle name="Výstup 2 3 2 11" xfId="18924"/>
    <cellStyle name="Výstup 2 3 2 2" xfId="13236"/>
    <cellStyle name="Výstup 2 3 2 2 2" xfId="13885"/>
    <cellStyle name="Výstup 2 3 2 2 2 10" xfId="19821"/>
    <cellStyle name="Výstup 2 3 2 2 2 2" xfId="15520"/>
    <cellStyle name="Výstup 2 3 2 2 2 2 2" xfId="16825"/>
    <cellStyle name="Výstup 2 3 2 2 2 2 2 2" xfId="17338"/>
    <cellStyle name="Výstup 2 3 2 2 2 2 2 2 2" xfId="23162"/>
    <cellStyle name="Výstup 2 3 2 2 2 2 2 3" xfId="17838"/>
    <cellStyle name="Výstup 2 3 2 2 2 2 2 3 2" xfId="23662"/>
    <cellStyle name="Výstup 2 3 2 2 2 2 2 4" xfId="18295"/>
    <cellStyle name="Výstup 2 3 2 2 2 2 2 4 2" xfId="24119"/>
    <cellStyle name="Výstup 2 3 2 2 2 2 2 5" xfId="18752"/>
    <cellStyle name="Výstup 2 3 2 2 2 2 2 5 2" xfId="24576"/>
    <cellStyle name="Výstup 2 3 2 2 2 2 2 6" xfId="22649"/>
    <cellStyle name="Výstup 2 3 2 2 2 2 3" xfId="16929"/>
    <cellStyle name="Výstup 2 3 2 2 2 2 3 2" xfId="17442"/>
    <cellStyle name="Výstup 2 3 2 2 2 2 3 2 2" xfId="23266"/>
    <cellStyle name="Výstup 2 3 2 2 2 2 3 3" xfId="17942"/>
    <cellStyle name="Výstup 2 3 2 2 2 2 3 3 2" xfId="23766"/>
    <cellStyle name="Výstup 2 3 2 2 2 2 3 4" xfId="18399"/>
    <cellStyle name="Výstup 2 3 2 2 2 2 3 4 2" xfId="24223"/>
    <cellStyle name="Výstup 2 3 2 2 2 2 3 5" xfId="18856"/>
    <cellStyle name="Výstup 2 3 2 2 2 2 3 5 2" xfId="24680"/>
    <cellStyle name="Výstup 2 3 2 2 2 2 3 6" xfId="22753"/>
    <cellStyle name="Výstup 2 3 2 2 2 2 4" xfId="16577"/>
    <cellStyle name="Výstup 2 3 2 2 2 2 4 2" xfId="22401"/>
    <cellStyle name="Výstup 2 3 2 2 2 2 5" xfId="17090"/>
    <cellStyle name="Výstup 2 3 2 2 2 2 5 2" xfId="22914"/>
    <cellStyle name="Výstup 2 3 2 2 2 2 6" xfId="17590"/>
    <cellStyle name="Výstup 2 3 2 2 2 2 6 2" xfId="23414"/>
    <cellStyle name="Výstup 2 3 2 2 2 2 7" xfId="18047"/>
    <cellStyle name="Výstup 2 3 2 2 2 2 7 2" xfId="23871"/>
    <cellStyle name="Výstup 2 3 2 2 2 2 8" xfId="18504"/>
    <cellStyle name="Výstup 2 3 2 2 2 2 8 2" xfId="24328"/>
    <cellStyle name="Výstup 2 3 2 2 2 2 9" xfId="21345"/>
    <cellStyle name="Výstup 2 3 2 2 2 3" xfId="16777"/>
    <cellStyle name="Výstup 2 3 2 2 2 3 2" xfId="17290"/>
    <cellStyle name="Výstup 2 3 2 2 2 3 2 2" xfId="23114"/>
    <cellStyle name="Výstup 2 3 2 2 2 3 3" xfId="17790"/>
    <cellStyle name="Výstup 2 3 2 2 2 3 3 2" xfId="23614"/>
    <cellStyle name="Výstup 2 3 2 2 2 3 4" xfId="18247"/>
    <cellStyle name="Výstup 2 3 2 2 2 3 4 2" xfId="24071"/>
    <cellStyle name="Výstup 2 3 2 2 2 3 5" xfId="18704"/>
    <cellStyle name="Výstup 2 3 2 2 2 3 5 2" xfId="24528"/>
    <cellStyle name="Výstup 2 3 2 2 2 3 6" xfId="22601"/>
    <cellStyle name="Výstup 2 3 2 2 2 4" xfId="16881"/>
    <cellStyle name="Výstup 2 3 2 2 2 4 2" xfId="17394"/>
    <cellStyle name="Výstup 2 3 2 2 2 4 2 2" xfId="23218"/>
    <cellStyle name="Výstup 2 3 2 2 2 4 3" xfId="17894"/>
    <cellStyle name="Výstup 2 3 2 2 2 4 3 2" xfId="23718"/>
    <cellStyle name="Výstup 2 3 2 2 2 4 4" xfId="18351"/>
    <cellStyle name="Výstup 2 3 2 2 2 4 4 2" xfId="24175"/>
    <cellStyle name="Výstup 2 3 2 2 2 4 5" xfId="18808"/>
    <cellStyle name="Výstup 2 3 2 2 2 4 5 2" xfId="24632"/>
    <cellStyle name="Výstup 2 3 2 2 2 4 6" xfId="22705"/>
    <cellStyle name="Výstup 2 3 2 2 2 5" xfId="16529"/>
    <cellStyle name="Výstup 2 3 2 2 2 5 2" xfId="22353"/>
    <cellStyle name="Výstup 2 3 2 2 2 6" xfId="17042"/>
    <cellStyle name="Výstup 2 3 2 2 2 6 2" xfId="22866"/>
    <cellStyle name="Výstup 2 3 2 2 2 7" xfId="17542"/>
    <cellStyle name="Výstup 2 3 2 2 2 7 2" xfId="23366"/>
    <cellStyle name="Výstup 2 3 2 2 2 8" xfId="17999"/>
    <cellStyle name="Výstup 2 3 2 2 2 8 2" xfId="23823"/>
    <cellStyle name="Výstup 2 3 2 2 2 9" xfId="18456"/>
    <cellStyle name="Výstup 2 3 2 2 2 9 2" xfId="24280"/>
    <cellStyle name="Výstup 2 3 2 2 3" xfId="14179"/>
    <cellStyle name="Výstup 2 3 2 2 3 2" xfId="15773"/>
    <cellStyle name="Výstup 2 3 2 2 3 2 2" xfId="21598"/>
    <cellStyle name="Výstup 2 3 2 2 3 3" xfId="16605"/>
    <cellStyle name="Výstup 2 3 2 2 3 3 2" xfId="22429"/>
    <cellStyle name="Výstup 2 3 2 2 3 4" xfId="17118"/>
    <cellStyle name="Výstup 2 3 2 2 3 4 2" xfId="22942"/>
    <cellStyle name="Výstup 2 3 2 2 3 5" xfId="17618"/>
    <cellStyle name="Výstup 2 3 2 2 3 5 2" xfId="23442"/>
    <cellStyle name="Výstup 2 3 2 2 3 6" xfId="18075"/>
    <cellStyle name="Výstup 2 3 2 2 3 6 2" xfId="23899"/>
    <cellStyle name="Výstup 2 3 2 2 3 7" xfId="18532"/>
    <cellStyle name="Výstup 2 3 2 2 3 7 2" xfId="24356"/>
    <cellStyle name="Výstup 2 3 2 2 3 8" xfId="20076"/>
    <cellStyle name="Výstup 2 3 2 2 4" xfId="14432"/>
    <cellStyle name="Výstup 2 3 2 2 4 2" xfId="16026"/>
    <cellStyle name="Výstup 2 3 2 2 4 2 2" xfId="21851"/>
    <cellStyle name="Výstup 2 3 2 2 4 3" xfId="20329"/>
    <cellStyle name="Výstup 2 3 2 2 5" xfId="14880"/>
    <cellStyle name="Výstup 2 3 2 2 5 2" xfId="20708"/>
    <cellStyle name="Výstup 2 3 2 2 6" xfId="16471"/>
    <cellStyle name="Výstup 2 3 2 2 6 2" xfId="22295"/>
    <cellStyle name="Výstup 2 3 2 2 7" xfId="16984"/>
    <cellStyle name="Výstup 2 3 2 2 7 2" xfId="22808"/>
    <cellStyle name="Výstup 2 3 2 2 8" xfId="19177"/>
    <cellStyle name="Výstup 2 3 2 3" xfId="13126"/>
    <cellStyle name="Výstup 2 3 2 3 10" xfId="18569"/>
    <cellStyle name="Výstup 2 3 2 3 10 2" xfId="24393"/>
    <cellStyle name="Výstup 2 3 2 3 11" xfId="19068"/>
    <cellStyle name="Výstup 2 3 2 3 2" xfId="13776"/>
    <cellStyle name="Výstup 2 3 2 3 2 2" xfId="15411"/>
    <cellStyle name="Výstup 2 3 2 3 2 2 2" xfId="21236"/>
    <cellStyle name="Výstup 2 3 2 3 2 3" xfId="19712"/>
    <cellStyle name="Výstup 2 3 2 3 3" xfId="14070"/>
    <cellStyle name="Výstup 2 3 2 3 3 2" xfId="15664"/>
    <cellStyle name="Výstup 2 3 2 3 3 2 2" xfId="21489"/>
    <cellStyle name="Výstup 2 3 2 3 3 3" xfId="19967"/>
    <cellStyle name="Výstup 2 3 2 3 4" xfId="14323"/>
    <cellStyle name="Výstup 2 3 2 3 4 2" xfId="15917"/>
    <cellStyle name="Výstup 2 3 2 3 4 2 2" xfId="21742"/>
    <cellStyle name="Výstup 2 3 2 3 4 3" xfId="20220"/>
    <cellStyle name="Výstup 2 3 2 3 5" xfId="14771"/>
    <cellStyle name="Výstup 2 3 2 3 5 2" xfId="20599"/>
    <cellStyle name="Výstup 2 3 2 3 6" xfId="16642"/>
    <cellStyle name="Výstup 2 3 2 3 6 2" xfId="22466"/>
    <cellStyle name="Výstup 2 3 2 3 7" xfId="17155"/>
    <cellStyle name="Výstup 2 3 2 3 7 2" xfId="22979"/>
    <cellStyle name="Výstup 2 3 2 3 8" xfId="17655"/>
    <cellStyle name="Výstup 2 3 2 3 8 2" xfId="23479"/>
    <cellStyle name="Výstup 2 3 2 3 9" xfId="18112"/>
    <cellStyle name="Výstup 2 3 2 3 9 2" xfId="23936"/>
    <cellStyle name="Výstup 2 3 2 4" xfId="13391"/>
    <cellStyle name="Výstup 2 3 2 4 2" xfId="15028"/>
    <cellStyle name="Výstup 2 3 2 4 2 2" xfId="20853"/>
    <cellStyle name="Výstup 2 3 2 4 3" xfId="19329"/>
    <cellStyle name="Výstup 2 3 2 5" xfId="13570"/>
    <cellStyle name="Výstup 2 3 2 5 2" xfId="15207"/>
    <cellStyle name="Výstup 2 3 2 5 2 2" xfId="21032"/>
    <cellStyle name="Výstup 2 3 2 5 3" xfId="19508"/>
    <cellStyle name="Výstup 2 3 2 6" xfId="13681"/>
    <cellStyle name="Výstup 2 3 2 6 2" xfId="15316"/>
    <cellStyle name="Výstup 2 3 2 6 2 2" xfId="21141"/>
    <cellStyle name="Výstup 2 3 2 6 3" xfId="19617"/>
    <cellStyle name="Výstup 2 3 2 7" xfId="14542"/>
    <cellStyle name="Výstup 2 3 2 7 2" xfId="16135"/>
    <cellStyle name="Výstup 2 3 2 7 2 2" xfId="21960"/>
    <cellStyle name="Výstup 2 3 2 7 3" xfId="20438"/>
    <cellStyle name="Výstup 2 3 2 8" xfId="16293"/>
    <cellStyle name="Výstup 2 3 2 8 2" xfId="22117"/>
    <cellStyle name="Výstup 2 3 2 9" xfId="16309"/>
    <cellStyle name="Výstup 2 3 2 9 2" xfId="22133"/>
    <cellStyle name="Výstup 2 3 3" xfId="13078"/>
    <cellStyle name="Výstup 2 3 3 10" xfId="18649"/>
    <cellStyle name="Výstup 2 3 3 10 2" xfId="24473"/>
    <cellStyle name="Výstup 2 3 3 11" xfId="19020"/>
    <cellStyle name="Výstup 2 3 3 2" xfId="13728"/>
    <cellStyle name="Výstup 2 3 3 2 2" xfId="15363"/>
    <cellStyle name="Výstup 2 3 3 2 2 2" xfId="21188"/>
    <cellStyle name="Výstup 2 3 3 2 3" xfId="19664"/>
    <cellStyle name="Výstup 2 3 3 3" xfId="14022"/>
    <cellStyle name="Výstup 2 3 3 3 2" xfId="15616"/>
    <cellStyle name="Výstup 2 3 3 3 2 2" xfId="21441"/>
    <cellStyle name="Výstup 2 3 3 3 3" xfId="19919"/>
    <cellStyle name="Výstup 2 3 3 4" xfId="14275"/>
    <cellStyle name="Výstup 2 3 3 4 2" xfId="15869"/>
    <cellStyle name="Výstup 2 3 3 4 2 2" xfId="21694"/>
    <cellStyle name="Výstup 2 3 3 4 3" xfId="20172"/>
    <cellStyle name="Výstup 2 3 3 5" xfId="14723"/>
    <cellStyle name="Výstup 2 3 3 5 2" xfId="20551"/>
    <cellStyle name="Výstup 2 3 3 6" xfId="16722"/>
    <cellStyle name="Výstup 2 3 3 6 2" xfId="22546"/>
    <cellStyle name="Výstup 2 3 3 7" xfId="17235"/>
    <cellStyle name="Výstup 2 3 3 7 2" xfId="23059"/>
    <cellStyle name="Výstup 2 3 3 8" xfId="17735"/>
    <cellStyle name="Výstup 2 3 3 8 2" xfId="23559"/>
    <cellStyle name="Výstup 2 3 3 9" xfId="18192"/>
    <cellStyle name="Výstup 2 3 3 9 2" xfId="24016"/>
    <cellStyle name="Výstup 2 3 4" xfId="13343"/>
    <cellStyle name="Výstup 2 3 4 2" xfId="14980"/>
    <cellStyle name="Výstup 2 3 4 2 2" xfId="20805"/>
    <cellStyle name="Výstup 2 3 4 3" xfId="19281"/>
    <cellStyle name="Výstup 2 3 5" xfId="13618"/>
    <cellStyle name="Výstup 2 3 5 2" xfId="15255"/>
    <cellStyle name="Výstup 2 3 5 2 2" xfId="21080"/>
    <cellStyle name="Výstup 2 3 5 3" xfId="19556"/>
    <cellStyle name="Výstup 2 3 6" xfId="16292"/>
    <cellStyle name="Výstup 2 3 6 2" xfId="22116"/>
    <cellStyle name="Výstup 2 3 7" xfId="16310"/>
    <cellStyle name="Výstup 2 3 7 2" xfId="22134"/>
    <cellStyle name="Výstup 2 3 8" xfId="16360"/>
    <cellStyle name="Výstup 2 3 8 2" xfId="22184"/>
    <cellStyle name="Výstup 2 4" xfId="236"/>
    <cellStyle name="Výstup 2 4 2" xfId="287"/>
    <cellStyle name="Výstup 2 4 2 10" xfId="16201"/>
    <cellStyle name="Výstup 2 4 2 10 2" xfId="22025"/>
    <cellStyle name="Výstup 2 4 2 11" xfId="18927"/>
    <cellStyle name="Výstup 2 4 2 2" xfId="13239"/>
    <cellStyle name="Výstup 2 4 2 2 2" xfId="13888"/>
    <cellStyle name="Výstup 2 4 2 2 2 10" xfId="19824"/>
    <cellStyle name="Výstup 2 4 2 2 2 2" xfId="15523"/>
    <cellStyle name="Výstup 2 4 2 2 2 2 2" xfId="16828"/>
    <cellStyle name="Výstup 2 4 2 2 2 2 2 2" xfId="17341"/>
    <cellStyle name="Výstup 2 4 2 2 2 2 2 2 2" xfId="23165"/>
    <cellStyle name="Výstup 2 4 2 2 2 2 2 3" xfId="17841"/>
    <cellStyle name="Výstup 2 4 2 2 2 2 2 3 2" xfId="23665"/>
    <cellStyle name="Výstup 2 4 2 2 2 2 2 4" xfId="18298"/>
    <cellStyle name="Výstup 2 4 2 2 2 2 2 4 2" xfId="24122"/>
    <cellStyle name="Výstup 2 4 2 2 2 2 2 5" xfId="18755"/>
    <cellStyle name="Výstup 2 4 2 2 2 2 2 5 2" xfId="24579"/>
    <cellStyle name="Výstup 2 4 2 2 2 2 2 6" xfId="22652"/>
    <cellStyle name="Výstup 2 4 2 2 2 2 3" xfId="16932"/>
    <cellStyle name="Výstup 2 4 2 2 2 2 3 2" xfId="17445"/>
    <cellStyle name="Výstup 2 4 2 2 2 2 3 2 2" xfId="23269"/>
    <cellStyle name="Výstup 2 4 2 2 2 2 3 3" xfId="17945"/>
    <cellStyle name="Výstup 2 4 2 2 2 2 3 3 2" xfId="23769"/>
    <cellStyle name="Výstup 2 4 2 2 2 2 3 4" xfId="18402"/>
    <cellStyle name="Výstup 2 4 2 2 2 2 3 4 2" xfId="24226"/>
    <cellStyle name="Výstup 2 4 2 2 2 2 3 5" xfId="18859"/>
    <cellStyle name="Výstup 2 4 2 2 2 2 3 5 2" xfId="24683"/>
    <cellStyle name="Výstup 2 4 2 2 2 2 3 6" xfId="22756"/>
    <cellStyle name="Výstup 2 4 2 2 2 2 4" xfId="16580"/>
    <cellStyle name="Výstup 2 4 2 2 2 2 4 2" xfId="22404"/>
    <cellStyle name="Výstup 2 4 2 2 2 2 5" xfId="17093"/>
    <cellStyle name="Výstup 2 4 2 2 2 2 5 2" xfId="22917"/>
    <cellStyle name="Výstup 2 4 2 2 2 2 6" xfId="17593"/>
    <cellStyle name="Výstup 2 4 2 2 2 2 6 2" xfId="23417"/>
    <cellStyle name="Výstup 2 4 2 2 2 2 7" xfId="18050"/>
    <cellStyle name="Výstup 2 4 2 2 2 2 7 2" xfId="23874"/>
    <cellStyle name="Výstup 2 4 2 2 2 2 8" xfId="18507"/>
    <cellStyle name="Výstup 2 4 2 2 2 2 8 2" xfId="24331"/>
    <cellStyle name="Výstup 2 4 2 2 2 2 9" xfId="21348"/>
    <cellStyle name="Výstup 2 4 2 2 2 3" xfId="16780"/>
    <cellStyle name="Výstup 2 4 2 2 2 3 2" xfId="17293"/>
    <cellStyle name="Výstup 2 4 2 2 2 3 2 2" xfId="23117"/>
    <cellStyle name="Výstup 2 4 2 2 2 3 3" xfId="17793"/>
    <cellStyle name="Výstup 2 4 2 2 2 3 3 2" xfId="23617"/>
    <cellStyle name="Výstup 2 4 2 2 2 3 4" xfId="18250"/>
    <cellStyle name="Výstup 2 4 2 2 2 3 4 2" xfId="24074"/>
    <cellStyle name="Výstup 2 4 2 2 2 3 5" xfId="18707"/>
    <cellStyle name="Výstup 2 4 2 2 2 3 5 2" xfId="24531"/>
    <cellStyle name="Výstup 2 4 2 2 2 3 6" xfId="22604"/>
    <cellStyle name="Výstup 2 4 2 2 2 4" xfId="16884"/>
    <cellStyle name="Výstup 2 4 2 2 2 4 2" xfId="17397"/>
    <cellStyle name="Výstup 2 4 2 2 2 4 2 2" xfId="23221"/>
    <cellStyle name="Výstup 2 4 2 2 2 4 3" xfId="17897"/>
    <cellStyle name="Výstup 2 4 2 2 2 4 3 2" xfId="23721"/>
    <cellStyle name="Výstup 2 4 2 2 2 4 4" xfId="18354"/>
    <cellStyle name="Výstup 2 4 2 2 2 4 4 2" xfId="24178"/>
    <cellStyle name="Výstup 2 4 2 2 2 4 5" xfId="18811"/>
    <cellStyle name="Výstup 2 4 2 2 2 4 5 2" xfId="24635"/>
    <cellStyle name="Výstup 2 4 2 2 2 4 6" xfId="22708"/>
    <cellStyle name="Výstup 2 4 2 2 2 5" xfId="16532"/>
    <cellStyle name="Výstup 2 4 2 2 2 5 2" xfId="22356"/>
    <cellStyle name="Výstup 2 4 2 2 2 6" xfId="17045"/>
    <cellStyle name="Výstup 2 4 2 2 2 6 2" xfId="22869"/>
    <cellStyle name="Výstup 2 4 2 2 2 7" xfId="17545"/>
    <cellStyle name="Výstup 2 4 2 2 2 7 2" xfId="23369"/>
    <cellStyle name="Výstup 2 4 2 2 2 8" xfId="18002"/>
    <cellStyle name="Výstup 2 4 2 2 2 8 2" xfId="23826"/>
    <cellStyle name="Výstup 2 4 2 2 2 9" xfId="18459"/>
    <cellStyle name="Výstup 2 4 2 2 2 9 2" xfId="24283"/>
    <cellStyle name="Výstup 2 4 2 2 3" xfId="14182"/>
    <cellStyle name="Výstup 2 4 2 2 3 2" xfId="15776"/>
    <cellStyle name="Výstup 2 4 2 2 3 2 2" xfId="21601"/>
    <cellStyle name="Výstup 2 4 2 2 3 3" xfId="16602"/>
    <cellStyle name="Výstup 2 4 2 2 3 3 2" xfId="22426"/>
    <cellStyle name="Výstup 2 4 2 2 3 4" xfId="17115"/>
    <cellStyle name="Výstup 2 4 2 2 3 4 2" xfId="22939"/>
    <cellStyle name="Výstup 2 4 2 2 3 5" xfId="17615"/>
    <cellStyle name="Výstup 2 4 2 2 3 5 2" xfId="23439"/>
    <cellStyle name="Výstup 2 4 2 2 3 6" xfId="18072"/>
    <cellStyle name="Výstup 2 4 2 2 3 6 2" xfId="23896"/>
    <cellStyle name="Výstup 2 4 2 2 3 7" xfId="18529"/>
    <cellStyle name="Výstup 2 4 2 2 3 7 2" xfId="24353"/>
    <cellStyle name="Výstup 2 4 2 2 3 8" xfId="20079"/>
    <cellStyle name="Výstup 2 4 2 2 4" xfId="14435"/>
    <cellStyle name="Výstup 2 4 2 2 4 2" xfId="16029"/>
    <cellStyle name="Výstup 2 4 2 2 4 2 2" xfId="21854"/>
    <cellStyle name="Výstup 2 4 2 2 4 3" xfId="20332"/>
    <cellStyle name="Výstup 2 4 2 2 5" xfId="14883"/>
    <cellStyle name="Výstup 2 4 2 2 5 2" xfId="20711"/>
    <cellStyle name="Výstup 2 4 2 2 6" xfId="16474"/>
    <cellStyle name="Výstup 2 4 2 2 6 2" xfId="22298"/>
    <cellStyle name="Výstup 2 4 2 2 7" xfId="16987"/>
    <cellStyle name="Výstup 2 4 2 2 7 2" xfId="22811"/>
    <cellStyle name="Výstup 2 4 2 2 8" xfId="19180"/>
    <cellStyle name="Výstup 2 4 2 3" xfId="13129"/>
    <cellStyle name="Výstup 2 4 2 3 10" xfId="18567"/>
    <cellStyle name="Výstup 2 4 2 3 10 2" xfId="24391"/>
    <cellStyle name="Výstup 2 4 2 3 11" xfId="19071"/>
    <cellStyle name="Výstup 2 4 2 3 2" xfId="13779"/>
    <cellStyle name="Výstup 2 4 2 3 2 2" xfId="15414"/>
    <cellStyle name="Výstup 2 4 2 3 2 2 2" xfId="21239"/>
    <cellStyle name="Výstup 2 4 2 3 2 3" xfId="19715"/>
    <cellStyle name="Výstup 2 4 2 3 3" xfId="14073"/>
    <cellStyle name="Výstup 2 4 2 3 3 2" xfId="15667"/>
    <cellStyle name="Výstup 2 4 2 3 3 2 2" xfId="21492"/>
    <cellStyle name="Výstup 2 4 2 3 3 3" xfId="19970"/>
    <cellStyle name="Výstup 2 4 2 3 4" xfId="14326"/>
    <cellStyle name="Výstup 2 4 2 3 4 2" xfId="15920"/>
    <cellStyle name="Výstup 2 4 2 3 4 2 2" xfId="21745"/>
    <cellStyle name="Výstup 2 4 2 3 4 3" xfId="20223"/>
    <cellStyle name="Výstup 2 4 2 3 5" xfId="14774"/>
    <cellStyle name="Výstup 2 4 2 3 5 2" xfId="20602"/>
    <cellStyle name="Výstup 2 4 2 3 6" xfId="16640"/>
    <cellStyle name="Výstup 2 4 2 3 6 2" xfId="22464"/>
    <cellStyle name="Výstup 2 4 2 3 7" xfId="17153"/>
    <cellStyle name="Výstup 2 4 2 3 7 2" xfId="22977"/>
    <cellStyle name="Výstup 2 4 2 3 8" xfId="17653"/>
    <cellStyle name="Výstup 2 4 2 3 8 2" xfId="23477"/>
    <cellStyle name="Výstup 2 4 2 3 9" xfId="18110"/>
    <cellStyle name="Výstup 2 4 2 3 9 2" xfId="23934"/>
    <cellStyle name="Výstup 2 4 2 4" xfId="13394"/>
    <cellStyle name="Výstup 2 4 2 4 2" xfId="15031"/>
    <cellStyle name="Výstup 2 4 2 4 2 2" xfId="20856"/>
    <cellStyle name="Výstup 2 4 2 4 3" xfId="19332"/>
    <cellStyle name="Výstup 2 4 2 5" xfId="13567"/>
    <cellStyle name="Výstup 2 4 2 5 2" xfId="15204"/>
    <cellStyle name="Výstup 2 4 2 5 2 2" xfId="21029"/>
    <cellStyle name="Výstup 2 4 2 5 3" xfId="19505"/>
    <cellStyle name="Výstup 2 4 2 6" xfId="13669"/>
    <cellStyle name="Výstup 2 4 2 6 2" xfId="15304"/>
    <cellStyle name="Výstup 2 4 2 6 2 2" xfId="21129"/>
    <cellStyle name="Výstup 2 4 2 6 3" xfId="19605"/>
    <cellStyle name="Výstup 2 4 2 7" xfId="14545"/>
    <cellStyle name="Výstup 2 4 2 7 2" xfId="16138"/>
    <cellStyle name="Výstup 2 4 2 7 2 2" xfId="21963"/>
    <cellStyle name="Výstup 2 4 2 7 3" xfId="20441"/>
    <cellStyle name="Výstup 2 4 2 8" xfId="16295"/>
    <cellStyle name="Výstup 2 4 2 8 2" xfId="22119"/>
    <cellStyle name="Výstup 2 4 2 9" xfId="16308"/>
    <cellStyle name="Výstup 2 4 2 9 2" xfId="22132"/>
    <cellStyle name="Výstup 2 4 3" xfId="13081"/>
    <cellStyle name="Výstup 2 4 3 10" xfId="18568"/>
    <cellStyle name="Výstup 2 4 3 10 2" xfId="24392"/>
    <cellStyle name="Výstup 2 4 3 11" xfId="19023"/>
    <cellStyle name="Výstup 2 4 3 2" xfId="13731"/>
    <cellStyle name="Výstup 2 4 3 2 2" xfId="15366"/>
    <cellStyle name="Výstup 2 4 3 2 2 2" xfId="21191"/>
    <cellStyle name="Výstup 2 4 3 2 3" xfId="19667"/>
    <cellStyle name="Výstup 2 4 3 3" xfId="14025"/>
    <cellStyle name="Výstup 2 4 3 3 2" xfId="15619"/>
    <cellStyle name="Výstup 2 4 3 3 2 2" xfId="21444"/>
    <cellStyle name="Výstup 2 4 3 3 3" xfId="19922"/>
    <cellStyle name="Výstup 2 4 3 4" xfId="14278"/>
    <cellStyle name="Výstup 2 4 3 4 2" xfId="15872"/>
    <cellStyle name="Výstup 2 4 3 4 2 2" xfId="21697"/>
    <cellStyle name="Výstup 2 4 3 4 3" xfId="20175"/>
    <cellStyle name="Výstup 2 4 3 5" xfId="14726"/>
    <cellStyle name="Výstup 2 4 3 5 2" xfId="20554"/>
    <cellStyle name="Výstup 2 4 3 6" xfId="16641"/>
    <cellStyle name="Výstup 2 4 3 6 2" xfId="22465"/>
    <cellStyle name="Výstup 2 4 3 7" xfId="17154"/>
    <cellStyle name="Výstup 2 4 3 7 2" xfId="22978"/>
    <cellStyle name="Výstup 2 4 3 8" xfId="17654"/>
    <cellStyle name="Výstup 2 4 3 8 2" xfId="23478"/>
    <cellStyle name="Výstup 2 4 3 9" xfId="18111"/>
    <cellStyle name="Výstup 2 4 3 9 2" xfId="23935"/>
    <cellStyle name="Výstup 2 4 4" xfId="13346"/>
    <cellStyle name="Výstup 2 4 4 2" xfId="14983"/>
    <cellStyle name="Výstup 2 4 4 2 2" xfId="20808"/>
    <cellStyle name="Výstup 2 4 4 3" xfId="19284"/>
    <cellStyle name="Výstup 2 4 5" xfId="13615"/>
    <cellStyle name="Výstup 2 4 5 2" xfId="15252"/>
    <cellStyle name="Výstup 2 4 5 2 2" xfId="21077"/>
    <cellStyle name="Výstup 2 4 5 3" xfId="19553"/>
    <cellStyle name="Výstup 2 4 6" xfId="16294"/>
    <cellStyle name="Výstup 2 4 6 2" xfId="22118"/>
    <cellStyle name="Výstup 2 4 7" xfId="16196"/>
    <cellStyle name="Výstup 2 4 7 2" xfId="22020"/>
    <cellStyle name="Výstup 2 4 8" xfId="17492"/>
    <cellStyle name="Výstup 2 4 8 2" xfId="23316"/>
    <cellStyle name="Výstup 2 5" xfId="257"/>
    <cellStyle name="Výstup 2 5 10" xfId="17494"/>
    <cellStyle name="Výstup 2 5 10 2" xfId="23318"/>
    <cellStyle name="Výstup 2 5 11" xfId="18897"/>
    <cellStyle name="Výstup 2 5 2" xfId="13209"/>
    <cellStyle name="Výstup 2 5 2 2" xfId="13858"/>
    <cellStyle name="Výstup 2 5 2 2 10" xfId="19794"/>
    <cellStyle name="Výstup 2 5 2 2 2" xfId="15493"/>
    <cellStyle name="Výstup 2 5 2 2 2 2" xfId="16798"/>
    <cellStyle name="Výstup 2 5 2 2 2 2 2" xfId="17311"/>
    <cellStyle name="Výstup 2 5 2 2 2 2 2 2" xfId="23135"/>
    <cellStyle name="Výstup 2 5 2 2 2 2 3" xfId="17811"/>
    <cellStyle name="Výstup 2 5 2 2 2 2 3 2" xfId="23635"/>
    <cellStyle name="Výstup 2 5 2 2 2 2 4" xfId="18268"/>
    <cellStyle name="Výstup 2 5 2 2 2 2 4 2" xfId="24092"/>
    <cellStyle name="Výstup 2 5 2 2 2 2 5" xfId="18725"/>
    <cellStyle name="Výstup 2 5 2 2 2 2 5 2" xfId="24549"/>
    <cellStyle name="Výstup 2 5 2 2 2 2 6" xfId="22622"/>
    <cellStyle name="Výstup 2 5 2 2 2 3" xfId="16902"/>
    <cellStyle name="Výstup 2 5 2 2 2 3 2" xfId="17415"/>
    <cellStyle name="Výstup 2 5 2 2 2 3 2 2" xfId="23239"/>
    <cellStyle name="Výstup 2 5 2 2 2 3 3" xfId="17915"/>
    <cellStyle name="Výstup 2 5 2 2 2 3 3 2" xfId="23739"/>
    <cellStyle name="Výstup 2 5 2 2 2 3 4" xfId="18372"/>
    <cellStyle name="Výstup 2 5 2 2 2 3 4 2" xfId="24196"/>
    <cellStyle name="Výstup 2 5 2 2 2 3 5" xfId="18829"/>
    <cellStyle name="Výstup 2 5 2 2 2 3 5 2" xfId="24653"/>
    <cellStyle name="Výstup 2 5 2 2 2 3 6" xfId="22726"/>
    <cellStyle name="Výstup 2 5 2 2 2 4" xfId="16550"/>
    <cellStyle name="Výstup 2 5 2 2 2 4 2" xfId="22374"/>
    <cellStyle name="Výstup 2 5 2 2 2 5" xfId="17063"/>
    <cellStyle name="Výstup 2 5 2 2 2 5 2" xfId="22887"/>
    <cellStyle name="Výstup 2 5 2 2 2 6" xfId="17563"/>
    <cellStyle name="Výstup 2 5 2 2 2 6 2" xfId="23387"/>
    <cellStyle name="Výstup 2 5 2 2 2 7" xfId="18020"/>
    <cellStyle name="Výstup 2 5 2 2 2 7 2" xfId="23844"/>
    <cellStyle name="Výstup 2 5 2 2 2 8" xfId="18477"/>
    <cellStyle name="Výstup 2 5 2 2 2 8 2" xfId="24301"/>
    <cellStyle name="Výstup 2 5 2 2 2 9" xfId="21318"/>
    <cellStyle name="Výstup 2 5 2 2 3" xfId="16750"/>
    <cellStyle name="Výstup 2 5 2 2 3 2" xfId="17263"/>
    <cellStyle name="Výstup 2 5 2 2 3 2 2" xfId="23087"/>
    <cellStyle name="Výstup 2 5 2 2 3 3" xfId="17763"/>
    <cellStyle name="Výstup 2 5 2 2 3 3 2" xfId="23587"/>
    <cellStyle name="Výstup 2 5 2 2 3 4" xfId="18220"/>
    <cellStyle name="Výstup 2 5 2 2 3 4 2" xfId="24044"/>
    <cellStyle name="Výstup 2 5 2 2 3 5" xfId="18677"/>
    <cellStyle name="Výstup 2 5 2 2 3 5 2" xfId="24501"/>
    <cellStyle name="Výstup 2 5 2 2 3 6" xfId="22574"/>
    <cellStyle name="Výstup 2 5 2 2 4" xfId="16854"/>
    <cellStyle name="Výstup 2 5 2 2 4 2" xfId="17367"/>
    <cellStyle name="Výstup 2 5 2 2 4 2 2" xfId="23191"/>
    <cellStyle name="Výstup 2 5 2 2 4 3" xfId="17867"/>
    <cellStyle name="Výstup 2 5 2 2 4 3 2" xfId="23691"/>
    <cellStyle name="Výstup 2 5 2 2 4 4" xfId="18324"/>
    <cellStyle name="Výstup 2 5 2 2 4 4 2" xfId="24148"/>
    <cellStyle name="Výstup 2 5 2 2 4 5" xfId="18781"/>
    <cellStyle name="Výstup 2 5 2 2 4 5 2" xfId="24605"/>
    <cellStyle name="Výstup 2 5 2 2 4 6" xfId="22678"/>
    <cellStyle name="Výstup 2 5 2 2 5" xfId="16502"/>
    <cellStyle name="Výstup 2 5 2 2 5 2" xfId="22326"/>
    <cellStyle name="Výstup 2 5 2 2 6" xfId="17015"/>
    <cellStyle name="Výstup 2 5 2 2 6 2" xfId="22839"/>
    <cellStyle name="Výstup 2 5 2 2 7" xfId="17515"/>
    <cellStyle name="Výstup 2 5 2 2 7 2" xfId="23339"/>
    <cellStyle name="Výstup 2 5 2 2 8" xfId="17972"/>
    <cellStyle name="Výstup 2 5 2 2 8 2" xfId="23796"/>
    <cellStyle name="Výstup 2 5 2 2 9" xfId="18429"/>
    <cellStyle name="Výstup 2 5 2 2 9 2" xfId="24253"/>
    <cellStyle name="Výstup 2 5 2 3" xfId="14152"/>
    <cellStyle name="Výstup 2 5 2 3 2" xfId="15746"/>
    <cellStyle name="Výstup 2 5 2 3 2 2" xfId="21571"/>
    <cellStyle name="Výstup 2 5 2 3 3" xfId="16625"/>
    <cellStyle name="Výstup 2 5 2 3 3 2" xfId="22449"/>
    <cellStyle name="Výstup 2 5 2 3 4" xfId="17138"/>
    <cellStyle name="Výstup 2 5 2 3 4 2" xfId="22962"/>
    <cellStyle name="Výstup 2 5 2 3 5" xfId="17638"/>
    <cellStyle name="Výstup 2 5 2 3 5 2" xfId="23462"/>
    <cellStyle name="Výstup 2 5 2 3 6" xfId="18095"/>
    <cellStyle name="Výstup 2 5 2 3 6 2" xfId="23919"/>
    <cellStyle name="Výstup 2 5 2 3 7" xfId="18552"/>
    <cellStyle name="Výstup 2 5 2 3 7 2" xfId="24376"/>
    <cellStyle name="Výstup 2 5 2 3 8" xfId="20049"/>
    <cellStyle name="Výstup 2 5 2 4" xfId="14405"/>
    <cellStyle name="Výstup 2 5 2 4 2" xfId="15999"/>
    <cellStyle name="Výstup 2 5 2 4 2 2" xfId="21824"/>
    <cellStyle name="Výstup 2 5 2 4 3" xfId="20302"/>
    <cellStyle name="Výstup 2 5 2 5" xfId="14853"/>
    <cellStyle name="Výstup 2 5 2 5 2" xfId="20681"/>
    <cellStyle name="Výstup 2 5 2 6" xfId="16444"/>
    <cellStyle name="Výstup 2 5 2 6 2" xfId="22268"/>
    <cellStyle name="Výstup 2 5 2 7" xfId="16957"/>
    <cellStyle name="Výstup 2 5 2 7 2" xfId="22781"/>
    <cellStyle name="Výstup 2 5 2 8" xfId="19150"/>
    <cellStyle name="Výstup 2 5 3" xfId="13099"/>
    <cellStyle name="Výstup 2 5 3 10" xfId="18566"/>
    <cellStyle name="Výstup 2 5 3 10 2" xfId="24390"/>
    <cellStyle name="Výstup 2 5 3 11" xfId="19041"/>
    <cellStyle name="Výstup 2 5 3 2" xfId="13749"/>
    <cellStyle name="Výstup 2 5 3 2 2" xfId="15384"/>
    <cellStyle name="Výstup 2 5 3 2 2 2" xfId="21209"/>
    <cellStyle name="Výstup 2 5 3 2 3" xfId="19685"/>
    <cellStyle name="Výstup 2 5 3 3" xfId="14043"/>
    <cellStyle name="Výstup 2 5 3 3 2" xfId="15637"/>
    <cellStyle name="Výstup 2 5 3 3 2 2" xfId="21462"/>
    <cellStyle name="Výstup 2 5 3 3 3" xfId="19940"/>
    <cellStyle name="Výstup 2 5 3 4" xfId="14296"/>
    <cellStyle name="Výstup 2 5 3 4 2" xfId="15890"/>
    <cellStyle name="Výstup 2 5 3 4 2 2" xfId="21715"/>
    <cellStyle name="Výstup 2 5 3 4 3" xfId="20193"/>
    <cellStyle name="Výstup 2 5 3 5" xfId="14744"/>
    <cellStyle name="Výstup 2 5 3 5 2" xfId="20572"/>
    <cellStyle name="Výstup 2 5 3 6" xfId="16639"/>
    <cellStyle name="Výstup 2 5 3 6 2" xfId="22463"/>
    <cellStyle name="Výstup 2 5 3 7" xfId="17152"/>
    <cellStyle name="Výstup 2 5 3 7 2" xfId="22976"/>
    <cellStyle name="Výstup 2 5 3 8" xfId="17652"/>
    <cellStyle name="Výstup 2 5 3 8 2" xfId="23476"/>
    <cellStyle name="Výstup 2 5 3 9" xfId="18109"/>
    <cellStyle name="Výstup 2 5 3 9 2" xfId="23933"/>
    <cellStyle name="Výstup 2 5 4" xfId="13364"/>
    <cellStyle name="Výstup 2 5 4 2" xfId="15001"/>
    <cellStyle name="Výstup 2 5 4 2 2" xfId="20826"/>
    <cellStyle name="Výstup 2 5 4 3" xfId="19302"/>
    <cellStyle name="Výstup 2 5 5" xfId="13597"/>
    <cellStyle name="Výstup 2 5 5 2" xfId="15234"/>
    <cellStyle name="Výstup 2 5 5 2 2" xfId="21059"/>
    <cellStyle name="Výstup 2 5 5 3" xfId="19535"/>
    <cellStyle name="Výstup 2 5 6" xfId="13687"/>
    <cellStyle name="Výstup 2 5 6 2" xfId="15322"/>
    <cellStyle name="Výstup 2 5 6 2 2" xfId="21147"/>
    <cellStyle name="Výstup 2 5 6 3" xfId="19623"/>
    <cellStyle name="Výstup 2 5 7" xfId="14515"/>
    <cellStyle name="Výstup 2 5 7 2" xfId="16108"/>
    <cellStyle name="Výstup 2 5 7 2 2" xfId="21933"/>
    <cellStyle name="Výstup 2 5 7 3" xfId="20411"/>
    <cellStyle name="Výstup 2 5 8" xfId="16296"/>
    <cellStyle name="Výstup 2 5 8 2" xfId="22120"/>
    <cellStyle name="Výstup 2 5 9" xfId="16307"/>
    <cellStyle name="Výstup 2 5 9 2" xfId="22131"/>
    <cellStyle name="Výstup 2 6" xfId="13191"/>
    <cellStyle name="Výstup 2 6 10" xfId="18572"/>
    <cellStyle name="Výstup 2 6 10 2" xfId="24396"/>
    <cellStyle name="Výstup 2 6 11" xfId="19132"/>
    <cellStyle name="Výstup 2 6 2" xfId="13840"/>
    <cellStyle name="Výstup 2 6 2 2" xfId="15475"/>
    <cellStyle name="Výstup 2 6 2 2 2" xfId="21300"/>
    <cellStyle name="Výstup 2 6 2 3" xfId="19776"/>
    <cellStyle name="Výstup 2 6 3" xfId="14134"/>
    <cellStyle name="Výstup 2 6 3 2" xfId="15728"/>
    <cellStyle name="Výstup 2 6 3 2 2" xfId="21553"/>
    <cellStyle name="Výstup 2 6 3 3" xfId="20031"/>
    <cellStyle name="Výstup 2 6 4" xfId="14387"/>
    <cellStyle name="Výstup 2 6 4 2" xfId="15981"/>
    <cellStyle name="Výstup 2 6 4 2 2" xfId="21806"/>
    <cellStyle name="Výstup 2 6 4 3" xfId="20284"/>
    <cellStyle name="Výstup 2 6 5" xfId="14835"/>
    <cellStyle name="Výstup 2 6 5 2" xfId="20663"/>
    <cellStyle name="Výstup 2 6 6" xfId="16645"/>
    <cellStyle name="Výstup 2 6 6 2" xfId="22469"/>
    <cellStyle name="Výstup 2 6 7" xfId="17158"/>
    <cellStyle name="Výstup 2 6 7 2" xfId="22982"/>
    <cellStyle name="Výstup 2 6 8" xfId="17658"/>
    <cellStyle name="Výstup 2 6 8 2" xfId="23482"/>
    <cellStyle name="Výstup 2 6 9" xfId="18115"/>
    <cellStyle name="Výstup 2 6 9 2" xfId="23939"/>
    <cellStyle name="Výstup 2 7" xfId="13051"/>
    <cellStyle name="Výstup 2 7 2" xfId="13701"/>
    <cellStyle name="Výstup 2 7 2 2" xfId="15336"/>
    <cellStyle name="Výstup 2 7 2 2 2" xfId="21161"/>
    <cellStyle name="Výstup 2 7 2 3" xfId="19637"/>
    <cellStyle name="Výstup 2 7 3" xfId="13995"/>
    <cellStyle name="Výstup 2 7 3 2" xfId="15589"/>
    <cellStyle name="Výstup 2 7 3 2 2" xfId="21414"/>
    <cellStyle name="Výstup 2 7 3 3" xfId="19892"/>
    <cellStyle name="Výstup 2 7 4" xfId="14248"/>
    <cellStyle name="Výstup 2 7 4 2" xfId="15842"/>
    <cellStyle name="Výstup 2 7 4 2 2" xfId="21667"/>
    <cellStyle name="Výstup 2 7 4 3" xfId="20145"/>
    <cellStyle name="Výstup 2 7 5" xfId="14696"/>
    <cellStyle name="Výstup 2 7 5 2" xfId="20524"/>
    <cellStyle name="Výstup 2 7 6" xfId="18993"/>
    <cellStyle name="Výstup 2 8" xfId="13316"/>
    <cellStyle name="Výstup 2 8 2" xfId="14953"/>
    <cellStyle name="Výstup 2 8 2 2" xfId="20778"/>
    <cellStyle name="Výstup 2 8 3" xfId="19254"/>
    <cellStyle name="Výstup 2 9" xfId="13645"/>
    <cellStyle name="Výstup 2 9 2" xfId="15282"/>
    <cellStyle name="Výstup 2 9 2 2" xfId="21107"/>
    <cellStyle name="Výstup 2 9 3" xfId="19583"/>
    <cellStyle name="Výstup 3" xfId="220"/>
    <cellStyle name="Výstup 3 2" xfId="273"/>
    <cellStyle name="Výstup 3 2 10" xfId="16431"/>
    <cellStyle name="Výstup 3 2 10 2" xfId="22255"/>
    <cellStyle name="Výstup 3 2 11" xfId="18913"/>
    <cellStyle name="Výstup 3 2 2" xfId="13225"/>
    <cellStyle name="Výstup 3 2 2 2" xfId="13874"/>
    <cellStyle name="Výstup 3 2 2 2 10" xfId="19810"/>
    <cellStyle name="Výstup 3 2 2 2 2" xfId="15509"/>
    <cellStyle name="Výstup 3 2 2 2 2 2" xfId="16814"/>
    <cellStyle name="Výstup 3 2 2 2 2 2 2" xfId="17327"/>
    <cellStyle name="Výstup 3 2 2 2 2 2 2 2" xfId="23151"/>
    <cellStyle name="Výstup 3 2 2 2 2 2 3" xfId="17827"/>
    <cellStyle name="Výstup 3 2 2 2 2 2 3 2" xfId="23651"/>
    <cellStyle name="Výstup 3 2 2 2 2 2 4" xfId="18284"/>
    <cellStyle name="Výstup 3 2 2 2 2 2 4 2" xfId="24108"/>
    <cellStyle name="Výstup 3 2 2 2 2 2 5" xfId="18741"/>
    <cellStyle name="Výstup 3 2 2 2 2 2 5 2" xfId="24565"/>
    <cellStyle name="Výstup 3 2 2 2 2 2 6" xfId="22638"/>
    <cellStyle name="Výstup 3 2 2 2 2 3" xfId="16918"/>
    <cellStyle name="Výstup 3 2 2 2 2 3 2" xfId="17431"/>
    <cellStyle name="Výstup 3 2 2 2 2 3 2 2" xfId="23255"/>
    <cellStyle name="Výstup 3 2 2 2 2 3 3" xfId="17931"/>
    <cellStyle name="Výstup 3 2 2 2 2 3 3 2" xfId="23755"/>
    <cellStyle name="Výstup 3 2 2 2 2 3 4" xfId="18388"/>
    <cellStyle name="Výstup 3 2 2 2 2 3 4 2" xfId="24212"/>
    <cellStyle name="Výstup 3 2 2 2 2 3 5" xfId="18845"/>
    <cellStyle name="Výstup 3 2 2 2 2 3 5 2" xfId="24669"/>
    <cellStyle name="Výstup 3 2 2 2 2 3 6" xfId="22742"/>
    <cellStyle name="Výstup 3 2 2 2 2 4" xfId="16566"/>
    <cellStyle name="Výstup 3 2 2 2 2 4 2" xfId="22390"/>
    <cellStyle name="Výstup 3 2 2 2 2 5" xfId="17079"/>
    <cellStyle name="Výstup 3 2 2 2 2 5 2" xfId="22903"/>
    <cellStyle name="Výstup 3 2 2 2 2 6" xfId="17579"/>
    <cellStyle name="Výstup 3 2 2 2 2 6 2" xfId="23403"/>
    <cellStyle name="Výstup 3 2 2 2 2 7" xfId="18036"/>
    <cellStyle name="Výstup 3 2 2 2 2 7 2" xfId="23860"/>
    <cellStyle name="Výstup 3 2 2 2 2 8" xfId="18493"/>
    <cellStyle name="Výstup 3 2 2 2 2 8 2" xfId="24317"/>
    <cellStyle name="Výstup 3 2 2 2 2 9" xfId="21334"/>
    <cellStyle name="Výstup 3 2 2 2 3" xfId="16766"/>
    <cellStyle name="Výstup 3 2 2 2 3 2" xfId="17279"/>
    <cellStyle name="Výstup 3 2 2 2 3 2 2" xfId="23103"/>
    <cellStyle name="Výstup 3 2 2 2 3 3" xfId="17779"/>
    <cellStyle name="Výstup 3 2 2 2 3 3 2" xfId="23603"/>
    <cellStyle name="Výstup 3 2 2 2 3 4" xfId="18236"/>
    <cellStyle name="Výstup 3 2 2 2 3 4 2" xfId="24060"/>
    <cellStyle name="Výstup 3 2 2 2 3 5" xfId="18693"/>
    <cellStyle name="Výstup 3 2 2 2 3 5 2" xfId="24517"/>
    <cellStyle name="Výstup 3 2 2 2 3 6" xfId="22590"/>
    <cellStyle name="Výstup 3 2 2 2 4" xfId="16870"/>
    <cellStyle name="Výstup 3 2 2 2 4 2" xfId="17383"/>
    <cellStyle name="Výstup 3 2 2 2 4 2 2" xfId="23207"/>
    <cellStyle name="Výstup 3 2 2 2 4 3" xfId="17883"/>
    <cellStyle name="Výstup 3 2 2 2 4 3 2" xfId="23707"/>
    <cellStyle name="Výstup 3 2 2 2 4 4" xfId="18340"/>
    <cellStyle name="Výstup 3 2 2 2 4 4 2" xfId="24164"/>
    <cellStyle name="Výstup 3 2 2 2 4 5" xfId="18797"/>
    <cellStyle name="Výstup 3 2 2 2 4 5 2" xfId="24621"/>
    <cellStyle name="Výstup 3 2 2 2 4 6" xfId="22694"/>
    <cellStyle name="Výstup 3 2 2 2 5" xfId="16518"/>
    <cellStyle name="Výstup 3 2 2 2 5 2" xfId="22342"/>
    <cellStyle name="Výstup 3 2 2 2 6" xfId="17031"/>
    <cellStyle name="Výstup 3 2 2 2 6 2" xfId="22855"/>
    <cellStyle name="Výstup 3 2 2 2 7" xfId="17531"/>
    <cellStyle name="Výstup 3 2 2 2 7 2" xfId="23355"/>
    <cellStyle name="Výstup 3 2 2 2 8" xfId="17988"/>
    <cellStyle name="Výstup 3 2 2 2 8 2" xfId="23812"/>
    <cellStyle name="Výstup 3 2 2 2 9" xfId="18445"/>
    <cellStyle name="Výstup 3 2 2 2 9 2" xfId="24269"/>
    <cellStyle name="Výstup 3 2 2 3" xfId="14168"/>
    <cellStyle name="Výstup 3 2 2 3 2" xfId="15762"/>
    <cellStyle name="Výstup 3 2 2 3 2 2" xfId="21587"/>
    <cellStyle name="Výstup 3 2 2 3 3" xfId="16615"/>
    <cellStyle name="Výstup 3 2 2 3 3 2" xfId="22439"/>
    <cellStyle name="Výstup 3 2 2 3 4" xfId="17128"/>
    <cellStyle name="Výstup 3 2 2 3 4 2" xfId="22952"/>
    <cellStyle name="Výstup 3 2 2 3 5" xfId="17628"/>
    <cellStyle name="Výstup 3 2 2 3 5 2" xfId="23452"/>
    <cellStyle name="Výstup 3 2 2 3 6" xfId="18085"/>
    <cellStyle name="Výstup 3 2 2 3 6 2" xfId="23909"/>
    <cellStyle name="Výstup 3 2 2 3 7" xfId="18542"/>
    <cellStyle name="Výstup 3 2 2 3 7 2" xfId="24366"/>
    <cellStyle name="Výstup 3 2 2 3 8" xfId="20065"/>
    <cellStyle name="Výstup 3 2 2 4" xfId="14421"/>
    <cellStyle name="Výstup 3 2 2 4 2" xfId="16015"/>
    <cellStyle name="Výstup 3 2 2 4 2 2" xfId="21840"/>
    <cellStyle name="Výstup 3 2 2 4 3" xfId="20318"/>
    <cellStyle name="Výstup 3 2 2 5" xfId="14869"/>
    <cellStyle name="Výstup 3 2 2 5 2" xfId="20697"/>
    <cellStyle name="Výstup 3 2 2 6" xfId="16460"/>
    <cellStyle name="Výstup 3 2 2 6 2" xfId="22284"/>
    <cellStyle name="Výstup 3 2 2 7" xfId="16973"/>
    <cellStyle name="Výstup 3 2 2 7 2" xfId="22797"/>
    <cellStyle name="Výstup 3 2 2 8" xfId="19166"/>
    <cellStyle name="Výstup 3 2 3" xfId="13115"/>
    <cellStyle name="Výstup 3 2 3 10" xfId="18516"/>
    <cellStyle name="Výstup 3 2 3 10 2" xfId="24340"/>
    <cellStyle name="Výstup 3 2 3 11" xfId="19057"/>
    <cellStyle name="Výstup 3 2 3 2" xfId="13765"/>
    <cellStyle name="Výstup 3 2 3 2 2" xfId="15400"/>
    <cellStyle name="Výstup 3 2 3 2 2 2" xfId="21225"/>
    <cellStyle name="Výstup 3 2 3 2 3" xfId="19701"/>
    <cellStyle name="Výstup 3 2 3 3" xfId="14059"/>
    <cellStyle name="Výstup 3 2 3 3 2" xfId="15653"/>
    <cellStyle name="Výstup 3 2 3 3 2 2" xfId="21478"/>
    <cellStyle name="Výstup 3 2 3 3 3" xfId="19956"/>
    <cellStyle name="Výstup 3 2 3 4" xfId="14312"/>
    <cellStyle name="Výstup 3 2 3 4 2" xfId="15906"/>
    <cellStyle name="Výstup 3 2 3 4 2 2" xfId="21731"/>
    <cellStyle name="Výstup 3 2 3 4 3" xfId="20209"/>
    <cellStyle name="Výstup 3 2 3 5" xfId="14760"/>
    <cellStyle name="Výstup 3 2 3 5 2" xfId="20588"/>
    <cellStyle name="Výstup 3 2 3 6" xfId="16589"/>
    <cellStyle name="Výstup 3 2 3 6 2" xfId="22413"/>
    <cellStyle name="Výstup 3 2 3 7" xfId="17102"/>
    <cellStyle name="Výstup 3 2 3 7 2" xfId="22926"/>
    <cellStyle name="Výstup 3 2 3 8" xfId="17602"/>
    <cellStyle name="Výstup 3 2 3 8 2" xfId="23426"/>
    <cellStyle name="Výstup 3 2 3 9" xfId="18059"/>
    <cellStyle name="Výstup 3 2 3 9 2" xfId="23883"/>
    <cellStyle name="Výstup 3 2 4" xfId="13380"/>
    <cellStyle name="Výstup 3 2 4 2" xfId="15017"/>
    <cellStyle name="Výstup 3 2 4 2 2" xfId="20842"/>
    <cellStyle name="Výstup 3 2 4 3" xfId="19318"/>
    <cellStyle name="Výstup 3 2 5" xfId="13581"/>
    <cellStyle name="Výstup 3 2 5 2" xfId="15218"/>
    <cellStyle name="Výstup 3 2 5 2 2" xfId="21043"/>
    <cellStyle name="Výstup 3 2 5 3" xfId="19519"/>
    <cellStyle name="Výstup 3 2 6" xfId="13409"/>
    <cellStyle name="Výstup 3 2 6 2" xfId="15046"/>
    <cellStyle name="Výstup 3 2 6 2 2" xfId="20871"/>
    <cellStyle name="Výstup 3 2 6 3" xfId="19347"/>
    <cellStyle name="Výstup 3 2 7" xfId="14531"/>
    <cellStyle name="Výstup 3 2 7 2" xfId="16124"/>
    <cellStyle name="Výstup 3 2 7 2 2" xfId="21949"/>
    <cellStyle name="Výstup 3 2 7 3" xfId="20427"/>
    <cellStyle name="Výstup 3 2 8" xfId="16298"/>
    <cellStyle name="Výstup 3 2 8 2" xfId="22122"/>
    <cellStyle name="Výstup 3 2 9" xfId="16305"/>
    <cellStyle name="Výstup 3 2 9 2" xfId="22129"/>
    <cellStyle name="Výstup 3 3" xfId="13067"/>
    <cellStyle name="Výstup 3 3 10" xfId="18565"/>
    <cellStyle name="Výstup 3 3 10 2" xfId="24389"/>
    <cellStyle name="Výstup 3 3 11" xfId="19009"/>
    <cellStyle name="Výstup 3 3 2" xfId="13717"/>
    <cellStyle name="Výstup 3 3 2 2" xfId="15352"/>
    <cellStyle name="Výstup 3 3 2 2 2" xfId="21177"/>
    <cellStyle name="Výstup 3 3 2 3" xfId="19653"/>
    <cellStyle name="Výstup 3 3 3" xfId="14011"/>
    <cellStyle name="Výstup 3 3 3 2" xfId="15605"/>
    <cellStyle name="Výstup 3 3 3 2 2" xfId="21430"/>
    <cellStyle name="Výstup 3 3 3 3" xfId="19908"/>
    <cellStyle name="Výstup 3 3 4" xfId="14264"/>
    <cellStyle name="Výstup 3 3 4 2" xfId="15858"/>
    <cellStyle name="Výstup 3 3 4 2 2" xfId="21683"/>
    <cellStyle name="Výstup 3 3 4 3" xfId="20161"/>
    <cellStyle name="Výstup 3 3 5" xfId="14712"/>
    <cellStyle name="Výstup 3 3 5 2" xfId="20540"/>
    <cellStyle name="Výstup 3 3 6" xfId="16638"/>
    <cellStyle name="Výstup 3 3 6 2" xfId="22462"/>
    <cellStyle name="Výstup 3 3 7" xfId="17151"/>
    <cellStyle name="Výstup 3 3 7 2" xfId="22975"/>
    <cellStyle name="Výstup 3 3 8" xfId="17651"/>
    <cellStyle name="Výstup 3 3 8 2" xfId="23475"/>
    <cellStyle name="Výstup 3 3 9" xfId="18108"/>
    <cellStyle name="Výstup 3 3 9 2" xfId="23932"/>
    <cellStyle name="Výstup 3 4" xfId="13332"/>
    <cellStyle name="Výstup 3 4 2" xfId="14969"/>
    <cellStyle name="Výstup 3 4 2 2" xfId="20794"/>
    <cellStyle name="Výstup 3 4 3" xfId="19270"/>
    <cellStyle name="Výstup 3 5" xfId="13629"/>
    <cellStyle name="Výstup 3 5 2" xfId="15266"/>
    <cellStyle name="Výstup 3 5 2 2" xfId="21091"/>
    <cellStyle name="Výstup 3 5 3" xfId="19567"/>
    <cellStyle name="Výstup 3 6" xfId="16297"/>
    <cellStyle name="Výstup 3 6 2" xfId="22121"/>
    <cellStyle name="Výstup 3 7" xfId="16306"/>
    <cellStyle name="Výstup 3 7 2" xfId="22130"/>
    <cellStyle name="Výstup 3 8" xfId="16343"/>
    <cellStyle name="Výstup 3 8 2" xfId="22167"/>
    <cellStyle name="Výstup 4" xfId="225"/>
    <cellStyle name="Výstup 4 2" xfId="276"/>
    <cellStyle name="Výstup 4 2 10" xfId="16253"/>
    <cellStyle name="Výstup 4 2 10 2" xfId="22077"/>
    <cellStyle name="Výstup 4 2 11" xfId="18916"/>
    <cellStyle name="Výstup 4 2 2" xfId="13228"/>
    <cellStyle name="Výstup 4 2 2 2" xfId="13877"/>
    <cellStyle name="Výstup 4 2 2 2 10" xfId="19813"/>
    <cellStyle name="Výstup 4 2 2 2 2" xfId="15512"/>
    <cellStyle name="Výstup 4 2 2 2 2 2" xfId="16817"/>
    <cellStyle name="Výstup 4 2 2 2 2 2 2" xfId="17330"/>
    <cellStyle name="Výstup 4 2 2 2 2 2 2 2" xfId="23154"/>
    <cellStyle name="Výstup 4 2 2 2 2 2 3" xfId="17830"/>
    <cellStyle name="Výstup 4 2 2 2 2 2 3 2" xfId="23654"/>
    <cellStyle name="Výstup 4 2 2 2 2 2 4" xfId="18287"/>
    <cellStyle name="Výstup 4 2 2 2 2 2 4 2" xfId="24111"/>
    <cellStyle name="Výstup 4 2 2 2 2 2 5" xfId="18744"/>
    <cellStyle name="Výstup 4 2 2 2 2 2 5 2" xfId="24568"/>
    <cellStyle name="Výstup 4 2 2 2 2 2 6" xfId="22641"/>
    <cellStyle name="Výstup 4 2 2 2 2 3" xfId="16921"/>
    <cellStyle name="Výstup 4 2 2 2 2 3 2" xfId="17434"/>
    <cellStyle name="Výstup 4 2 2 2 2 3 2 2" xfId="23258"/>
    <cellStyle name="Výstup 4 2 2 2 2 3 3" xfId="17934"/>
    <cellStyle name="Výstup 4 2 2 2 2 3 3 2" xfId="23758"/>
    <cellStyle name="Výstup 4 2 2 2 2 3 4" xfId="18391"/>
    <cellStyle name="Výstup 4 2 2 2 2 3 4 2" xfId="24215"/>
    <cellStyle name="Výstup 4 2 2 2 2 3 5" xfId="18848"/>
    <cellStyle name="Výstup 4 2 2 2 2 3 5 2" xfId="24672"/>
    <cellStyle name="Výstup 4 2 2 2 2 3 6" xfId="22745"/>
    <cellStyle name="Výstup 4 2 2 2 2 4" xfId="16569"/>
    <cellStyle name="Výstup 4 2 2 2 2 4 2" xfId="22393"/>
    <cellStyle name="Výstup 4 2 2 2 2 5" xfId="17082"/>
    <cellStyle name="Výstup 4 2 2 2 2 5 2" xfId="22906"/>
    <cellStyle name="Výstup 4 2 2 2 2 6" xfId="17582"/>
    <cellStyle name="Výstup 4 2 2 2 2 6 2" xfId="23406"/>
    <cellStyle name="Výstup 4 2 2 2 2 7" xfId="18039"/>
    <cellStyle name="Výstup 4 2 2 2 2 7 2" xfId="23863"/>
    <cellStyle name="Výstup 4 2 2 2 2 8" xfId="18496"/>
    <cellStyle name="Výstup 4 2 2 2 2 8 2" xfId="24320"/>
    <cellStyle name="Výstup 4 2 2 2 2 9" xfId="21337"/>
    <cellStyle name="Výstup 4 2 2 2 3" xfId="16769"/>
    <cellStyle name="Výstup 4 2 2 2 3 2" xfId="17282"/>
    <cellStyle name="Výstup 4 2 2 2 3 2 2" xfId="23106"/>
    <cellStyle name="Výstup 4 2 2 2 3 3" xfId="17782"/>
    <cellStyle name="Výstup 4 2 2 2 3 3 2" xfId="23606"/>
    <cellStyle name="Výstup 4 2 2 2 3 4" xfId="18239"/>
    <cellStyle name="Výstup 4 2 2 2 3 4 2" xfId="24063"/>
    <cellStyle name="Výstup 4 2 2 2 3 5" xfId="18696"/>
    <cellStyle name="Výstup 4 2 2 2 3 5 2" xfId="24520"/>
    <cellStyle name="Výstup 4 2 2 2 3 6" xfId="22593"/>
    <cellStyle name="Výstup 4 2 2 2 4" xfId="16873"/>
    <cellStyle name="Výstup 4 2 2 2 4 2" xfId="17386"/>
    <cellStyle name="Výstup 4 2 2 2 4 2 2" xfId="23210"/>
    <cellStyle name="Výstup 4 2 2 2 4 3" xfId="17886"/>
    <cellStyle name="Výstup 4 2 2 2 4 3 2" xfId="23710"/>
    <cellStyle name="Výstup 4 2 2 2 4 4" xfId="18343"/>
    <cellStyle name="Výstup 4 2 2 2 4 4 2" xfId="24167"/>
    <cellStyle name="Výstup 4 2 2 2 4 5" xfId="18800"/>
    <cellStyle name="Výstup 4 2 2 2 4 5 2" xfId="24624"/>
    <cellStyle name="Výstup 4 2 2 2 4 6" xfId="22697"/>
    <cellStyle name="Výstup 4 2 2 2 5" xfId="16521"/>
    <cellStyle name="Výstup 4 2 2 2 5 2" xfId="22345"/>
    <cellStyle name="Výstup 4 2 2 2 6" xfId="17034"/>
    <cellStyle name="Výstup 4 2 2 2 6 2" xfId="22858"/>
    <cellStyle name="Výstup 4 2 2 2 7" xfId="17534"/>
    <cellStyle name="Výstup 4 2 2 2 7 2" xfId="23358"/>
    <cellStyle name="Výstup 4 2 2 2 8" xfId="17991"/>
    <cellStyle name="Výstup 4 2 2 2 8 2" xfId="23815"/>
    <cellStyle name="Výstup 4 2 2 2 9" xfId="18448"/>
    <cellStyle name="Výstup 4 2 2 2 9 2" xfId="24272"/>
    <cellStyle name="Výstup 4 2 2 3" xfId="14171"/>
    <cellStyle name="Výstup 4 2 2 3 2" xfId="15765"/>
    <cellStyle name="Výstup 4 2 2 3 2 2" xfId="21590"/>
    <cellStyle name="Výstup 4 2 2 3 3" xfId="16613"/>
    <cellStyle name="Výstup 4 2 2 3 3 2" xfId="22437"/>
    <cellStyle name="Výstup 4 2 2 3 4" xfId="17126"/>
    <cellStyle name="Výstup 4 2 2 3 4 2" xfId="22950"/>
    <cellStyle name="Výstup 4 2 2 3 5" xfId="17626"/>
    <cellStyle name="Výstup 4 2 2 3 5 2" xfId="23450"/>
    <cellStyle name="Výstup 4 2 2 3 6" xfId="18083"/>
    <cellStyle name="Výstup 4 2 2 3 6 2" xfId="23907"/>
    <cellStyle name="Výstup 4 2 2 3 7" xfId="18540"/>
    <cellStyle name="Výstup 4 2 2 3 7 2" xfId="24364"/>
    <cellStyle name="Výstup 4 2 2 3 8" xfId="20068"/>
    <cellStyle name="Výstup 4 2 2 4" xfId="14424"/>
    <cellStyle name="Výstup 4 2 2 4 2" xfId="16018"/>
    <cellStyle name="Výstup 4 2 2 4 2 2" xfId="21843"/>
    <cellStyle name="Výstup 4 2 2 4 3" xfId="20321"/>
    <cellStyle name="Výstup 4 2 2 5" xfId="14872"/>
    <cellStyle name="Výstup 4 2 2 5 2" xfId="20700"/>
    <cellStyle name="Výstup 4 2 2 6" xfId="16463"/>
    <cellStyle name="Výstup 4 2 2 6 2" xfId="22287"/>
    <cellStyle name="Výstup 4 2 2 7" xfId="16976"/>
    <cellStyle name="Výstup 4 2 2 7 2" xfId="22800"/>
    <cellStyle name="Výstup 4 2 2 8" xfId="19169"/>
    <cellStyle name="Výstup 4 2 3" xfId="13118"/>
    <cellStyle name="Výstup 4 2 3 10" xfId="18563"/>
    <cellStyle name="Výstup 4 2 3 10 2" xfId="24387"/>
    <cellStyle name="Výstup 4 2 3 11" xfId="19060"/>
    <cellStyle name="Výstup 4 2 3 2" xfId="13768"/>
    <cellStyle name="Výstup 4 2 3 2 2" xfId="15403"/>
    <cellStyle name="Výstup 4 2 3 2 2 2" xfId="21228"/>
    <cellStyle name="Výstup 4 2 3 2 3" xfId="19704"/>
    <cellStyle name="Výstup 4 2 3 3" xfId="14062"/>
    <cellStyle name="Výstup 4 2 3 3 2" xfId="15656"/>
    <cellStyle name="Výstup 4 2 3 3 2 2" xfId="21481"/>
    <cellStyle name="Výstup 4 2 3 3 3" xfId="19959"/>
    <cellStyle name="Výstup 4 2 3 4" xfId="14315"/>
    <cellStyle name="Výstup 4 2 3 4 2" xfId="15909"/>
    <cellStyle name="Výstup 4 2 3 4 2 2" xfId="21734"/>
    <cellStyle name="Výstup 4 2 3 4 3" xfId="20212"/>
    <cellStyle name="Výstup 4 2 3 5" xfId="14763"/>
    <cellStyle name="Výstup 4 2 3 5 2" xfId="20591"/>
    <cellStyle name="Výstup 4 2 3 6" xfId="16636"/>
    <cellStyle name="Výstup 4 2 3 6 2" xfId="22460"/>
    <cellStyle name="Výstup 4 2 3 7" xfId="17149"/>
    <cellStyle name="Výstup 4 2 3 7 2" xfId="22973"/>
    <cellStyle name="Výstup 4 2 3 8" xfId="17649"/>
    <cellStyle name="Výstup 4 2 3 8 2" xfId="23473"/>
    <cellStyle name="Výstup 4 2 3 9" xfId="18106"/>
    <cellStyle name="Výstup 4 2 3 9 2" xfId="23930"/>
    <cellStyle name="Výstup 4 2 4" xfId="13383"/>
    <cellStyle name="Výstup 4 2 4 2" xfId="15020"/>
    <cellStyle name="Výstup 4 2 4 2 2" xfId="20845"/>
    <cellStyle name="Výstup 4 2 4 3" xfId="19321"/>
    <cellStyle name="Výstup 4 2 5" xfId="13578"/>
    <cellStyle name="Výstup 4 2 5 2" xfId="15215"/>
    <cellStyle name="Výstup 4 2 5 2 2" xfId="21040"/>
    <cellStyle name="Výstup 4 2 5 3" xfId="19516"/>
    <cellStyle name="Výstup 4 2 6" xfId="13683"/>
    <cellStyle name="Výstup 4 2 6 2" xfId="15318"/>
    <cellStyle name="Výstup 4 2 6 2 2" xfId="21143"/>
    <cellStyle name="Výstup 4 2 6 3" xfId="19619"/>
    <cellStyle name="Výstup 4 2 7" xfId="14534"/>
    <cellStyle name="Výstup 4 2 7 2" xfId="16127"/>
    <cellStyle name="Výstup 4 2 7 2 2" xfId="21952"/>
    <cellStyle name="Výstup 4 2 7 3" xfId="20430"/>
    <cellStyle name="Výstup 4 2 8" xfId="16300"/>
    <cellStyle name="Výstup 4 2 8 2" xfId="22124"/>
    <cellStyle name="Výstup 4 2 9" xfId="16303"/>
    <cellStyle name="Výstup 4 2 9 2" xfId="22127"/>
    <cellStyle name="Výstup 4 3" xfId="13070"/>
    <cellStyle name="Výstup 4 3 10" xfId="18564"/>
    <cellStyle name="Výstup 4 3 10 2" xfId="24388"/>
    <cellStyle name="Výstup 4 3 11" xfId="19012"/>
    <cellStyle name="Výstup 4 3 2" xfId="13720"/>
    <cellStyle name="Výstup 4 3 2 2" xfId="15355"/>
    <cellStyle name="Výstup 4 3 2 2 2" xfId="21180"/>
    <cellStyle name="Výstup 4 3 2 3" xfId="19656"/>
    <cellStyle name="Výstup 4 3 3" xfId="14014"/>
    <cellStyle name="Výstup 4 3 3 2" xfId="15608"/>
    <cellStyle name="Výstup 4 3 3 2 2" xfId="21433"/>
    <cellStyle name="Výstup 4 3 3 3" xfId="19911"/>
    <cellStyle name="Výstup 4 3 4" xfId="14267"/>
    <cellStyle name="Výstup 4 3 4 2" xfId="15861"/>
    <cellStyle name="Výstup 4 3 4 2 2" xfId="21686"/>
    <cellStyle name="Výstup 4 3 4 3" xfId="20164"/>
    <cellStyle name="Výstup 4 3 5" xfId="14715"/>
    <cellStyle name="Výstup 4 3 5 2" xfId="20543"/>
    <cellStyle name="Výstup 4 3 6" xfId="16637"/>
    <cellStyle name="Výstup 4 3 6 2" xfId="22461"/>
    <cellStyle name="Výstup 4 3 7" xfId="17150"/>
    <cellStyle name="Výstup 4 3 7 2" xfId="22974"/>
    <cellStyle name="Výstup 4 3 8" xfId="17650"/>
    <cellStyle name="Výstup 4 3 8 2" xfId="23474"/>
    <cellStyle name="Výstup 4 3 9" xfId="18107"/>
    <cellStyle name="Výstup 4 3 9 2" xfId="23931"/>
    <cellStyle name="Výstup 4 4" xfId="13335"/>
    <cellStyle name="Výstup 4 4 2" xfId="14972"/>
    <cellStyle name="Výstup 4 4 2 2" xfId="20797"/>
    <cellStyle name="Výstup 4 4 3" xfId="19273"/>
    <cellStyle name="Výstup 4 5" xfId="13626"/>
    <cellStyle name="Výstup 4 5 2" xfId="15263"/>
    <cellStyle name="Výstup 4 5 2 2" xfId="21088"/>
    <cellStyle name="Výstup 4 5 3" xfId="19564"/>
    <cellStyle name="Výstup 4 6" xfId="16299"/>
    <cellStyle name="Výstup 4 6 2" xfId="22123"/>
    <cellStyle name="Výstup 4 7" xfId="16304"/>
    <cellStyle name="Výstup 4 7 2" xfId="22128"/>
    <cellStyle name="Výstup 4 8" xfId="17493"/>
    <cellStyle name="Výstup 4 8 2" xfId="23317"/>
    <cellStyle name="Výstup 5" xfId="249"/>
    <cellStyle name="Výstup 5 10" xfId="16252"/>
    <cellStyle name="Výstup 5 10 2" xfId="22076"/>
    <cellStyle name="Výstup 5 11" xfId="18891"/>
    <cellStyle name="Výstup 5 2" xfId="13203"/>
    <cellStyle name="Výstup 5 2 2" xfId="13852"/>
    <cellStyle name="Výstup 5 2 2 10" xfId="19788"/>
    <cellStyle name="Výstup 5 2 2 2" xfId="15487"/>
    <cellStyle name="Výstup 5 2 2 2 2" xfId="16792"/>
    <cellStyle name="Výstup 5 2 2 2 2 2" xfId="17305"/>
    <cellStyle name="Výstup 5 2 2 2 2 2 2" xfId="23129"/>
    <cellStyle name="Výstup 5 2 2 2 2 3" xfId="17805"/>
    <cellStyle name="Výstup 5 2 2 2 2 3 2" xfId="23629"/>
    <cellStyle name="Výstup 5 2 2 2 2 4" xfId="18262"/>
    <cellStyle name="Výstup 5 2 2 2 2 4 2" xfId="24086"/>
    <cellStyle name="Výstup 5 2 2 2 2 5" xfId="18719"/>
    <cellStyle name="Výstup 5 2 2 2 2 5 2" xfId="24543"/>
    <cellStyle name="Výstup 5 2 2 2 2 6" xfId="22616"/>
    <cellStyle name="Výstup 5 2 2 2 3" xfId="16896"/>
    <cellStyle name="Výstup 5 2 2 2 3 2" xfId="17409"/>
    <cellStyle name="Výstup 5 2 2 2 3 2 2" xfId="23233"/>
    <cellStyle name="Výstup 5 2 2 2 3 3" xfId="17909"/>
    <cellStyle name="Výstup 5 2 2 2 3 3 2" xfId="23733"/>
    <cellStyle name="Výstup 5 2 2 2 3 4" xfId="18366"/>
    <cellStyle name="Výstup 5 2 2 2 3 4 2" xfId="24190"/>
    <cellStyle name="Výstup 5 2 2 2 3 5" xfId="18823"/>
    <cellStyle name="Výstup 5 2 2 2 3 5 2" xfId="24647"/>
    <cellStyle name="Výstup 5 2 2 2 3 6" xfId="22720"/>
    <cellStyle name="Výstup 5 2 2 2 4" xfId="16544"/>
    <cellStyle name="Výstup 5 2 2 2 4 2" xfId="22368"/>
    <cellStyle name="Výstup 5 2 2 2 5" xfId="17057"/>
    <cellStyle name="Výstup 5 2 2 2 5 2" xfId="22881"/>
    <cellStyle name="Výstup 5 2 2 2 6" xfId="17557"/>
    <cellStyle name="Výstup 5 2 2 2 6 2" xfId="23381"/>
    <cellStyle name="Výstup 5 2 2 2 7" xfId="18014"/>
    <cellStyle name="Výstup 5 2 2 2 7 2" xfId="23838"/>
    <cellStyle name="Výstup 5 2 2 2 8" xfId="18471"/>
    <cellStyle name="Výstup 5 2 2 2 8 2" xfId="24295"/>
    <cellStyle name="Výstup 5 2 2 2 9" xfId="21312"/>
    <cellStyle name="Výstup 5 2 2 3" xfId="16744"/>
    <cellStyle name="Výstup 5 2 2 3 2" xfId="17257"/>
    <cellStyle name="Výstup 5 2 2 3 2 2" xfId="23081"/>
    <cellStyle name="Výstup 5 2 2 3 3" xfId="17757"/>
    <cellStyle name="Výstup 5 2 2 3 3 2" xfId="23581"/>
    <cellStyle name="Výstup 5 2 2 3 4" xfId="18214"/>
    <cellStyle name="Výstup 5 2 2 3 4 2" xfId="24038"/>
    <cellStyle name="Výstup 5 2 2 3 5" xfId="18671"/>
    <cellStyle name="Výstup 5 2 2 3 5 2" xfId="24495"/>
    <cellStyle name="Výstup 5 2 2 3 6" xfId="22568"/>
    <cellStyle name="Výstup 5 2 2 4" xfId="16848"/>
    <cellStyle name="Výstup 5 2 2 4 2" xfId="17361"/>
    <cellStyle name="Výstup 5 2 2 4 2 2" xfId="23185"/>
    <cellStyle name="Výstup 5 2 2 4 3" xfId="17861"/>
    <cellStyle name="Výstup 5 2 2 4 3 2" xfId="23685"/>
    <cellStyle name="Výstup 5 2 2 4 4" xfId="18318"/>
    <cellStyle name="Výstup 5 2 2 4 4 2" xfId="24142"/>
    <cellStyle name="Výstup 5 2 2 4 5" xfId="18775"/>
    <cellStyle name="Výstup 5 2 2 4 5 2" xfId="24599"/>
    <cellStyle name="Výstup 5 2 2 4 6" xfId="22672"/>
    <cellStyle name="Výstup 5 2 2 5" xfId="16496"/>
    <cellStyle name="Výstup 5 2 2 5 2" xfId="22320"/>
    <cellStyle name="Výstup 5 2 2 6" xfId="17009"/>
    <cellStyle name="Výstup 5 2 2 6 2" xfId="22833"/>
    <cellStyle name="Výstup 5 2 2 7" xfId="17509"/>
    <cellStyle name="Výstup 5 2 2 7 2" xfId="23333"/>
    <cellStyle name="Výstup 5 2 2 8" xfId="17966"/>
    <cellStyle name="Výstup 5 2 2 8 2" xfId="23790"/>
    <cellStyle name="Výstup 5 2 2 9" xfId="18423"/>
    <cellStyle name="Výstup 5 2 2 9 2" xfId="24247"/>
    <cellStyle name="Výstup 5 2 3" xfId="14146"/>
    <cellStyle name="Výstup 5 2 3 2" xfId="15740"/>
    <cellStyle name="Výstup 5 2 3 2 2" xfId="21565"/>
    <cellStyle name="Výstup 5 2 3 3" xfId="16630"/>
    <cellStyle name="Výstup 5 2 3 3 2" xfId="22454"/>
    <cellStyle name="Výstup 5 2 3 4" xfId="17143"/>
    <cellStyle name="Výstup 5 2 3 4 2" xfId="22967"/>
    <cellStyle name="Výstup 5 2 3 5" xfId="17643"/>
    <cellStyle name="Výstup 5 2 3 5 2" xfId="23467"/>
    <cellStyle name="Výstup 5 2 3 6" xfId="18100"/>
    <cellStyle name="Výstup 5 2 3 6 2" xfId="23924"/>
    <cellStyle name="Výstup 5 2 3 7" xfId="18557"/>
    <cellStyle name="Výstup 5 2 3 7 2" xfId="24381"/>
    <cellStyle name="Výstup 5 2 3 8" xfId="20043"/>
    <cellStyle name="Výstup 5 2 4" xfId="14399"/>
    <cellStyle name="Výstup 5 2 4 2" xfId="15993"/>
    <cellStyle name="Výstup 5 2 4 2 2" xfId="21818"/>
    <cellStyle name="Výstup 5 2 4 3" xfId="20296"/>
    <cellStyle name="Výstup 5 2 5" xfId="14847"/>
    <cellStyle name="Výstup 5 2 5 2" xfId="20675"/>
    <cellStyle name="Výstup 5 2 6" xfId="16438"/>
    <cellStyle name="Výstup 5 2 6 2" xfId="22262"/>
    <cellStyle name="Výstup 5 2 7" xfId="16951"/>
    <cellStyle name="Výstup 5 2 7 2" xfId="22775"/>
    <cellStyle name="Výstup 5 2 8" xfId="19144"/>
    <cellStyle name="Výstup 5 3" xfId="13093"/>
    <cellStyle name="Výstup 5 3 10" xfId="18562"/>
    <cellStyle name="Výstup 5 3 10 2" xfId="24386"/>
    <cellStyle name="Výstup 5 3 11" xfId="19035"/>
    <cellStyle name="Výstup 5 3 2" xfId="13743"/>
    <cellStyle name="Výstup 5 3 2 2" xfId="15378"/>
    <cellStyle name="Výstup 5 3 2 2 2" xfId="21203"/>
    <cellStyle name="Výstup 5 3 2 3" xfId="19679"/>
    <cellStyle name="Výstup 5 3 3" xfId="14037"/>
    <cellStyle name="Výstup 5 3 3 2" xfId="15631"/>
    <cellStyle name="Výstup 5 3 3 2 2" xfId="21456"/>
    <cellStyle name="Výstup 5 3 3 3" xfId="19934"/>
    <cellStyle name="Výstup 5 3 4" xfId="14290"/>
    <cellStyle name="Výstup 5 3 4 2" xfId="15884"/>
    <cellStyle name="Výstup 5 3 4 2 2" xfId="21709"/>
    <cellStyle name="Výstup 5 3 4 3" xfId="20187"/>
    <cellStyle name="Výstup 5 3 5" xfId="14738"/>
    <cellStyle name="Výstup 5 3 5 2" xfId="20566"/>
    <cellStyle name="Výstup 5 3 6" xfId="16635"/>
    <cellStyle name="Výstup 5 3 6 2" xfId="22459"/>
    <cellStyle name="Výstup 5 3 7" xfId="17148"/>
    <cellStyle name="Výstup 5 3 7 2" xfId="22972"/>
    <cellStyle name="Výstup 5 3 8" xfId="17648"/>
    <cellStyle name="Výstup 5 3 8 2" xfId="23472"/>
    <cellStyle name="Výstup 5 3 9" xfId="18105"/>
    <cellStyle name="Výstup 5 3 9 2" xfId="23929"/>
    <cellStyle name="Výstup 5 4" xfId="13358"/>
    <cellStyle name="Výstup 5 4 2" xfId="14995"/>
    <cellStyle name="Výstup 5 4 2 2" xfId="20820"/>
    <cellStyle name="Výstup 5 4 3" xfId="19296"/>
    <cellStyle name="Výstup 5 5" xfId="13603"/>
    <cellStyle name="Výstup 5 5 2" xfId="15240"/>
    <cellStyle name="Výstup 5 5 2 2" xfId="21065"/>
    <cellStyle name="Výstup 5 5 3" xfId="19541"/>
    <cellStyle name="Výstup 5 6" xfId="13403"/>
    <cellStyle name="Výstup 5 6 2" xfId="15040"/>
    <cellStyle name="Výstup 5 6 2 2" xfId="20865"/>
    <cellStyle name="Výstup 5 6 3" xfId="19341"/>
    <cellStyle name="Výstup 5 7" xfId="14509"/>
    <cellStyle name="Výstup 5 7 2" xfId="16102"/>
    <cellStyle name="Výstup 5 7 2 2" xfId="21927"/>
    <cellStyle name="Výstup 5 7 3" xfId="20405"/>
    <cellStyle name="Výstup 5 8" xfId="16301"/>
    <cellStyle name="Výstup 5 8 2" xfId="22125"/>
    <cellStyle name="Výstup 5 9" xfId="16302"/>
    <cellStyle name="Výstup 5 9 2" xfId="22126"/>
    <cellStyle name="Výstup 6" xfId="13043"/>
    <cellStyle name="Výstup 6 10" xfId="18573"/>
    <cellStyle name="Výstup 6 10 2" xfId="24397"/>
    <cellStyle name="Výstup 6 11" xfId="18987"/>
    <cellStyle name="Výstup 6 2" xfId="13695"/>
    <cellStyle name="Výstup 6 2 2" xfId="15330"/>
    <cellStyle name="Výstup 6 2 2 2" xfId="21155"/>
    <cellStyle name="Výstup 6 2 3" xfId="19631"/>
    <cellStyle name="Výstup 6 3" xfId="13989"/>
    <cellStyle name="Výstup 6 3 2" xfId="15583"/>
    <cellStyle name="Výstup 6 3 2 2" xfId="21408"/>
    <cellStyle name="Výstup 6 3 3" xfId="19886"/>
    <cellStyle name="Výstup 6 4" xfId="14242"/>
    <cellStyle name="Výstup 6 4 2" xfId="15836"/>
    <cellStyle name="Výstup 6 4 2 2" xfId="21661"/>
    <cellStyle name="Výstup 6 4 3" xfId="20139"/>
    <cellStyle name="Výstup 6 5" xfId="14690"/>
    <cellStyle name="Výstup 6 5 2" xfId="20518"/>
    <cellStyle name="Výstup 6 6" xfId="16646"/>
    <cellStyle name="Výstup 6 6 2" xfId="22470"/>
    <cellStyle name="Výstup 6 7" xfId="17159"/>
    <cellStyle name="Výstup 6 7 2" xfId="22983"/>
    <cellStyle name="Výstup 6 8" xfId="17659"/>
    <cellStyle name="Výstup 6 8 2" xfId="23483"/>
    <cellStyle name="Výstup 6 9" xfId="18116"/>
    <cellStyle name="Výstup 6 9 2" xfId="23940"/>
    <cellStyle name="Výstup 7" xfId="13308"/>
    <cellStyle name="Výstup 7 2" xfId="14946"/>
    <cellStyle name="Výstup 7 2 2" xfId="20771"/>
    <cellStyle name="Výstup 7 3" xfId="19247"/>
    <cellStyle name="Výstup 8" xfId="13651"/>
    <cellStyle name="Výstup 8 2" xfId="15287"/>
    <cellStyle name="Výstup 8 2 2" xfId="21112"/>
    <cellStyle name="Výstup 8 3" xfId="19588"/>
    <cellStyle name="Výstup 9" xfId="16286"/>
    <cellStyle name="Výstup 9 2" xfId="22110"/>
    <cellStyle name="Vysvětlující text" xfId="42"/>
    <cellStyle name="Zvýraznění 1" xfId="43"/>
    <cellStyle name="Zvýraznění 2" xfId="44"/>
    <cellStyle name="Zvýraznění 3" xfId="45"/>
    <cellStyle name="Zvýraznění 4" xfId="46"/>
    <cellStyle name="Zvýraznění 5" xfId="47"/>
    <cellStyle name="Zvýraznění 6" xfId="48"/>
    <cellStyle name="Акцент1" xfId="24735" builtinId="29" customBuiltin="1"/>
    <cellStyle name="Акцент1 10" xfId="3270"/>
    <cellStyle name="Акцент1 10 10" xfId="3271"/>
    <cellStyle name="Акцент1 10 2" xfId="3272"/>
    <cellStyle name="Акцент1 10 3" xfId="3273"/>
    <cellStyle name="Акцент1 10 4" xfId="3274"/>
    <cellStyle name="Акцент1 10 5" xfId="3275"/>
    <cellStyle name="Акцент1 10 6" xfId="3276"/>
    <cellStyle name="Акцент1 10 7" xfId="3277"/>
    <cellStyle name="Акцент1 10 8" xfId="3278"/>
    <cellStyle name="Акцент1 10 9" xfId="3279"/>
    <cellStyle name="Акцент1 11" xfId="3280"/>
    <cellStyle name="Акцент1 11 10" xfId="3281"/>
    <cellStyle name="Акцент1 11 2" xfId="3282"/>
    <cellStyle name="Акцент1 11 3" xfId="3283"/>
    <cellStyle name="Акцент1 11 4" xfId="3284"/>
    <cellStyle name="Акцент1 11 5" xfId="3285"/>
    <cellStyle name="Акцент1 11 6" xfId="3286"/>
    <cellStyle name="Акцент1 11 7" xfId="3287"/>
    <cellStyle name="Акцент1 11 8" xfId="3288"/>
    <cellStyle name="Акцент1 11 9" xfId="3289"/>
    <cellStyle name="Акцент1 12" xfId="3290"/>
    <cellStyle name="Акцент1 12 10" xfId="3291"/>
    <cellStyle name="Акцент1 12 2" xfId="3292"/>
    <cellStyle name="Акцент1 12 3" xfId="3293"/>
    <cellStyle name="Акцент1 12 4" xfId="3294"/>
    <cellStyle name="Акцент1 12 5" xfId="3295"/>
    <cellStyle name="Акцент1 12 6" xfId="3296"/>
    <cellStyle name="Акцент1 12 7" xfId="3297"/>
    <cellStyle name="Акцент1 12 8" xfId="3298"/>
    <cellStyle name="Акцент1 12 9" xfId="3299"/>
    <cellStyle name="Акцент1 13" xfId="3300"/>
    <cellStyle name="Акцент1 13 10" xfId="3301"/>
    <cellStyle name="Акцент1 13 2" xfId="3302"/>
    <cellStyle name="Акцент1 13 3" xfId="3303"/>
    <cellStyle name="Акцент1 13 4" xfId="3304"/>
    <cellStyle name="Акцент1 13 5" xfId="3305"/>
    <cellStyle name="Акцент1 13 6" xfId="3306"/>
    <cellStyle name="Акцент1 13 7" xfId="3307"/>
    <cellStyle name="Акцент1 13 8" xfId="3308"/>
    <cellStyle name="Акцент1 13 9" xfId="3309"/>
    <cellStyle name="Акцент1 14" xfId="3310"/>
    <cellStyle name="Акцент1 14 10" xfId="3311"/>
    <cellStyle name="Акцент1 14 2" xfId="3312"/>
    <cellStyle name="Акцент1 14 3" xfId="3313"/>
    <cellStyle name="Акцент1 14 4" xfId="3314"/>
    <cellStyle name="Акцент1 14 5" xfId="3315"/>
    <cellStyle name="Акцент1 14 6" xfId="3316"/>
    <cellStyle name="Акцент1 14 7" xfId="3317"/>
    <cellStyle name="Акцент1 14 8" xfId="3318"/>
    <cellStyle name="Акцент1 14 9" xfId="3319"/>
    <cellStyle name="Акцент1 15" xfId="3320"/>
    <cellStyle name="Акцент1 15 2" xfId="3321"/>
    <cellStyle name="Акцент1 15 3" xfId="3322"/>
    <cellStyle name="Акцент1 15 4" xfId="3323"/>
    <cellStyle name="Акцент1 15 5" xfId="3324"/>
    <cellStyle name="Акцент1 15 6" xfId="3325"/>
    <cellStyle name="Акцент1 15 7" xfId="3326"/>
    <cellStyle name="Акцент1 15 8" xfId="3327"/>
    <cellStyle name="Акцент1 16" xfId="3328"/>
    <cellStyle name="Акцент1 16 2" xfId="3329"/>
    <cellStyle name="Акцент1 16 3" xfId="3330"/>
    <cellStyle name="Акцент1 16 4" xfId="3331"/>
    <cellStyle name="Акцент1 16 5" xfId="3332"/>
    <cellStyle name="Акцент1 16 6" xfId="3333"/>
    <cellStyle name="Акцент1 16 7" xfId="3334"/>
    <cellStyle name="Акцент1 16 8" xfId="3335"/>
    <cellStyle name="Акцент1 17" xfId="3336"/>
    <cellStyle name="Акцент1 17 2" xfId="3337"/>
    <cellStyle name="Акцент1 17 3" xfId="3338"/>
    <cellStyle name="Акцент1 17 4" xfId="3339"/>
    <cellStyle name="Акцент1 17 5" xfId="3340"/>
    <cellStyle name="Акцент1 18" xfId="3341"/>
    <cellStyle name="Акцент1 18 2" xfId="3342"/>
    <cellStyle name="Акцент1 18 3" xfId="3343"/>
    <cellStyle name="Акцент1 18 4" xfId="3344"/>
    <cellStyle name="Акцент1 18 5" xfId="3345"/>
    <cellStyle name="Акцент1 19" xfId="3346"/>
    <cellStyle name="Акцент1 19 2" xfId="3347"/>
    <cellStyle name="Акцент1 19 3" xfId="3348"/>
    <cellStyle name="Акцент1 19 4" xfId="3349"/>
    <cellStyle name="Акцент1 19 5" xfId="3350"/>
    <cellStyle name="Акцент1 2" xfId="3351"/>
    <cellStyle name="Акцент1 2 10" xfId="3352"/>
    <cellStyle name="Акцент1 2 2" xfId="3353"/>
    <cellStyle name="Акцент1 2 3" xfId="3354"/>
    <cellStyle name="Акцент1 2 4" xfId="3355"/>
    <cellStyle name="Акцент1 2 5" xfId="3356"/>
    <cellStyle name="Акцент1 2 6" xfId="3357"/>
    <cellStyle name="Акцент1 2 7" xfId="3358"/>
    <cellStyle name="Акцент1 2 8" xfId="3359"/>
    <cellStyle name="Акцент1 2 9" xfId="3360"/>
    <cellStyle name="Акцент1 20" xfId="3361"/>
    <cellStyle name="Акцент1 21" xfId="3362"/>
    <cellStyle name="Акцент1 22" xfId="3363"/>
    <cellStyle name="Акцент1 23" xfId="3364"/>
    <cellStyle name="Акцент1 24" xfId="14649"/>
    <cellStyle name="Акцент1 3" xfId="3365"/>
    <cellStyle name="Акцент1 3 10" xfId="3366"/>
    <cellStyle name="Акцент1 3 2" xfId="3367"/>
    <cellStyle name="Акцент1 3 3" xfId="3368"/>
    <cellStyle name="Акцент1 3 4" xfId="3369"/>
    <cellStyle name="Акцент1 3 5" xfId="3370"/>
    <cellStyle name="Акцент1 3 6" xfId="3371"/>
    <cellStyle name="Акцент1 3 7" xfId="3372"/>
    <cellStyle name="Акцент1 3 8" xfId="3373"/>
    <cellStyle name="Акцент1 3 9" xfId="3374"/>
    <cellStyle name="Акцент1 4" xfId="3375"/>
    <cellStyle name="Акцент1 4 10" xfId="3376"/>
    <cellStyle name="Акцент1 4 2" xfId="3377"/>
    <cellStyle name="Акцент1 4 3" xfId="3378"/>
    <cellStyle name="Акцент1 4 4" xfId="3379"/>
    <cellStyle name="Акцент1 4 5" xfId="3380"/>
    <cellStyle name="Акцент1 4 6" xfId="3381"/>
    <cellStyle name="Акцент1 4 7" xfId="3382"/>
    <cellStyle name="Акцент1 4 8" xfId="3383"/>
    <cellStyle name="Акцент1 4 9" xfId="3384"/>
    <cellStyle name="Акцент1 5" xfId="3385"/>
    <cellStyle name="Акцент1 5 10" xfId="3386"/>
    <cellStyle name="Акцент1 5 2" xfId="3387"/>
    <cellStyle name="Акцент1 5 3" xfId="3388"/>
    <cellStyle name="Акцент1 5 4" xfId="3389"/>
    <cellStyle name="Акцент1 5 5" xfId="3390"/>
    <cellStyle name="Акцент1 5 6" xfId="3391"/>
    <cellStyle name="Акцент1 5 7" xfId="3392"/>
    <cellStyle name="Акцент1 5 8" xfId="3393"/>
    <cellStyle name="Акцент1 5 9" xfId="3394"/>
    <cellStyle name="Акцент1 6" xfId="3395"/>
    <cellStyle name="Акцент1 6 10" xfId="3396"/>
    <cellStyle name="Акцент1 6 2" xfId="3397"/>
    <cellStyle name="Акцент1 6 3" xfId="3398"/>
    <cellStyle name="Акцент1 6 4" xfId="3399"/>
    <cellStyle name="Акцент1 6 5" xfId="3400"/>
    <cellStyle name="Акцент1 6 6" xfId="3401"/>
    <cellStyle name="Акцент1 6 7" xfId="3402"/>
    <cellStyle name="Акцент1 6 8" xfId="3403"/>
    <cellStyle name="Акцент1 6 9" xfId="3404"/>
    <cellStyle name="Акцент1 7" xfId="3405"/>
    <cellStyle name="Акцент1 7 10" xfId="3406"/>
    <cellStyle name="Акцент1 7 2" xfId="3407"/>
    <cellStyle name="Акцент1 7 3" xfId="3408"/>
    <cellStyle name="Акцент1 7 4" xfId="3409"/>
    <cellStyle name="Акцент1 7 5" xfId="3410"/>
    <cellStyle name="Акцент1 7 6" xfId="3411"/>
    <cellStyle name="Акцент1 7 7" xfId="3412"/>
    <cellStyle name="Акцент1 7 8" xfId="3413"/>
    <cellStyle name="Акцент1 7 9" xfId="3414"/>
    <cellStyle name="Акцент1 8" xfId="3415"/>
    <cellStyle name="Акцент1 8 10" xfId="3416"/>
    <cellStyle name="Акцент1 8 2" xfId="3417"/>
    <cellStyle name="Акцент1 8 3" xfId="3418"/>
    <cellStyle name="Акцент1 8 4" xfId="3419"/>
    <cellStyle name="Акцент1 8 5" xfId="3420"/>
    <cellStyle name="Акцент1 8 6" xfId="3421"/>
    <cellStyle name="Акцент1 8 7" xfId="3422"/>
    <cellStyle name="Акцент1 8 8" xfId="3423"/>
    <cellStyle name="Акцент1 8 9" xfId="3424"/>
    <cellStyle name="Акцент1 9" xfId="3425"/>
    <cellStyle name="Акцент1 9 10" xfId="3426"/>
    <cellStyle name="Акцент1 9 2" xfId="3427"/>
    <cellStyle name="Акцент1 9 3" xfId="3428"/>
    <cellStyle name="Акцент1 9 4" xfId="3429"/>
    <cellStyle name="Акцент1 9 5" xfId="3430"/>
    <cellStyle name="Акцент1 9 6" xfId="3431"/>
    <cellStyle name="Акцент1 9 7" xfId="3432"/>
    <cellStyle name="Акцент1 9 8" xfId="3433"/>
    <cellStyle name="Акцент1 9 9" xfId="3434"/>
    <cellStyle name="Акцент2" xfId="24739" builtinId="33" customBuiltin="1"/>
    <cellStyle name="Акцент2 10" xfId="3435"/>
    <cellStyle name="Акцент2 10 10" xfId="3436"/>
    <cellStyle name="Акцент2 10 2" xfId="3437"/>
    <cellStyle name="Акцент2 10 3" xfId="3438"/>
    <cellStyle name="Акцент2 10 4" xfId="3439"/>
    <cellStyle name="Акцент2 10 5" xfId="3440"/>
    <cellStyle name="Акцент2 10 6" xfId="3441"/>
    <cellStyle name="Акцент2 10 7" xfId="3442"/>
    <cellStyle name="Акцент2 10 8" xfId="3443"/>
    <cellStyle name="Акцент2 10 9" xfId="3444"/>
    <cellStyle name="Акцент2 11" xfId="3445"/>
    <cellStyle name="Акцент2 11 10" xfId="3446"/>
    <cellStyle name="Акцент2 11 2" xfId="3447"/>
    <cellStyle name="Акцент2 11 3" xfId="3448"/>
    <cellStyle name="Акцент2 11 4" xfId="3449"/>
    <cellStyle name="Акцент2 11 5" xfId="3450"/>
    <cellStyle name="Акцент2 11 6" xfId="3451"/>
    <cellStyle name="Акцент2 11 7" xfId="3452"/>
    <cellStyle name="Акцент2 11 8" xfId="3453"/>
    <cellStyle name="Акцент2 11 9" xfId="3454"/>
    <cellStyle name="Акцент2 12" xfId="3455"/>
    <cellStyle name="Акцент2 12 10" xfId="3456"/>
    <cellStyle name="Акцент2 12 2" xfId="3457"/>
    <cellStyle name="Акцент2 12 3" xfId="3458"/>
    <cellStyle name="Акцент2 12 4" xfId="3459"/>
    <cellStyle name="Акцент2 12 5" xfId="3460"/>
    <cellStyle name="Акцент2 12 6" xfId="3461"/>
    <cellStyle name="Акцент2 12 7" xfId="3462"/>
    <cellStyle name="Акцент2 12 8" xfId="3463"/>
    <cellStyle name="Акцент2 12 9" xfId="3464"/>
    <cellStyle name="Акцент2 13" xfId="3465"/>
    <cellStyle name="Акцент2 13 10" xfId="3466"/>
    <cellStyle name="Акцент2 13 2" xfId="3467"/>
    <cellStyle name="Акцент2 13 3" xfId="3468"/>
    <cellStyle name="Акцент2 13 4" xfId="3469"/>
    <cellStyle name="Акцент2 13 5" xfId="3470"/>
    <cellStyle name="Акцент2 13 6" xfId="3471"/>
    <cellStyle name="Акцент2 13 7" xfId="3472"/>
    <cellStyle name="Акцент2 13 8" xfId="3473"/>
    <cellStyle name="Акцент2 13 9" xfId="3474"/>
    <cellStyle name="Акцент2 14" xfId="3475"/>
    <cellStyle name="Акцент2 14 10" xfId="3476"/>
    <cellStyle name="Акцент2 14 2" xfId="3477"/>
    <cellStyle name="Акцент2 14 3" xfId="3478"/>
    <cellStyle name="Акцент2 14 4" xfId="3479"/>
    <cellStyle name="Акцент2 14 5" xfId="3480"/>
    <cellStyle name="Акцент2 14 6" xfId="3481"/>
    <cellStyle name="Акцент2 14 7" xfId="3482"/>
    <cellStyle name="Акцент2 14 8" xfId="3483"/>
    <cellStyle name="Акцент2 14 9" xfId="3484"/>
    <cellStyle name="Акцент2 15" xfId="3485"/>
    <cellStyle name="Акцент2 15 2" xfId="3486"/>
    <cellStyle name="Акцент2 15 3" xfId="3487"/>
    <cellStyle name="Акцент2 15 4" xfId="3488"/>
    <cellStyle name="Акцент2 15 5" xfId="3489"/>
    <cellStyle name="Акцент2 15 6" xfId="3490"/>
    <cellStyle name="Акцент2 15 7" xfId="3491"/>
    <cellStyle name="Акцент2 15 8" xfId="3492"/>
    <cellStyle name="Акцент2 16" xfId="3493"/>
    <cellStyle name="Акцент2 16 2" xfId="3494"/>
    <cellStyle name="Акцент2 16 3" xfId="3495"/>
    <cellStyle name="Акцент2 16 4" xfId="3496"/>
    <cellStyle name="Акцент2 16 5" xfId="3497"/>
    <cellStyle name="Акцент2 16 6" xfId="3498"/>
    <cellStyle name="Акцент2 16 7" xfId="3499"/>
    <cellStyle name="Акцент2 16 8" xfId="3500"/>
    <cellStyle name="Акцент2 17" xfId="3501"/>
    <cellStyle name="Акцент2 17 2" xfId="3502"/>
    <cellStyle name="Акцент2 17 3" xfId="3503"/>
    <cellStyle name="Акцент2 17 4" xfId="3504"/>
    <cellStyle name="Акцент2 17 5" xfId="3505"/>
    <cellStyle name="Акцент2 18" xfId="3506"/>
    <cellStyle name="Акцент2 18 2" xfId="3507"/>
    <cellStyle name="Акцент2 18 3" xfId="3508"/>
    <cellStyle name="Акцент2 18 4" xfId="3509"/>
    <cellStyle name="Акцент2 18 5" xfId="3510"/>
    <cellStyle name="Акцент2 19" xfId="3511"/>
    <cellStyle name="Акцент2 19 2" xfId="3512"/>
    <cellStyle name="Акцент2 19 3" xfId="3513"/>
    <cellStyle name="Акцент2 19 4" xfId="3514"/>
    <cellStyle name="Акцент2 19 5" xfId="3515"/>
    <cellStyle name="Акцент2 2" xfId="3516"/>
    <cellStyle name="Акцент2 2 10" xfId="3517"/>
    <cellStyle name="Акцент2 2 2" xfId="3518"/>
    <cellStyle name="Акцент2 2 3" xfId="3519"/>
    <cellStyle name="Акцент2 2 4" xfId="3520"/>
    <cellStyle name="Акцент2 2 5" xfId="3521"/>
    <cellStyle name="Акцент2 2 6" xfId="3522"/>
    <cellStyle name="Акцент2 2 7" xfId="3523"/>
    <cellStyle name="Акцент2 2 8" xfId="3524"/>
    <cellStyle name="Акцент2 2 9" xfId="3525"/>
    <cellStyle name="Акцент2 20" xfId="3526"/>
    <cellStyle name="Акцент2 21" xfId="3527"/>
    <cellStyle name="Акцент2 22" xfId="3528"/>
    <cellStyle name="Акцент2 23" xfId="3529"/>
    <cellStyle name="Акцент2 24" xfId="14564"/>
    <cellStyle name="Акцент2 3" xfId="3530"/>
    <cellStyle name="Акцент2 3 10" xfId="3531"/>
    <cellStyle name="Акцент2 3 2" xfId="3532"/>
    <cellStyle name="Акцент2 3 3" xfId="3533"/>
    <cellStyle name="Акцент2 3 4" xfId="3534"/>
    <cellStyle name="Акцент2 3 5" xfId="3535"/>
    <cellStyle name="Акцент2 3 6" xfId="3536"/>
    <cellStyle name="Акцент2 3 7" xfId="3537"/>
    <cellStyle name="Акцент2 3 8" xfId="3538"/>
    <cellStyle name="Акцент2 3 9" xfId="3539"/>
    <cellStyle name="Акцент2 4" xfId="3540"/>
    <cellStyle name="Акцент2 4 10" xfId="3541"/>
    <cellStyle name="Акцент2 4 2" xfId="3542"/>
    <cellStyle name="Акцент2 4 3" xfId="3543"/>
    <cellStyle name="Акцент2 4 4" xfId="3544"/>
    <cellStyle name="Акцент2 4 5" xfId="3545"/>
    <cellStyle name="Акцент2 4 6" xfId="3546"/>
    <cellStyle name="Акцент2 4 7" xfId="3547"/>
    <cellStyle name="Акцент2 4 8" xfId="3548"/>
    <cellStyle name="Акцент2 4 9" xfId="3549"/>
    <cellStyle name="Акцент2 5" xfId="3550"/>
    <cellStyle name="Акцент2 5 10" xfId="3551"/>
    <cellStyle name="Акцент2 5 2" xfId="3552"/>
    <cellStyle name="Акцент2 5 3" xfId="3553"/>
    <cellStyle name="Акцент2 5 4" xfId="3554"/>
    <cellStyle name="Акцент2 5 5" xfId="3555"/>
    <cellStyle name="Акцент2 5 6" xfId="3556"/>
    <cellStyle name="Акцент2 5 7" xfId="3557"/>
    <cellStyle name="Акцент2 5 8" xfId="3558"/>
    <cellStyle name="Акцент2 5 9" xfId="3559"/>
    <cellStyle name="Акцент2 6" xfId="3560"/>
    <cellStyle name="Акцент2 6 10" xfId="3561"/>
    <cellStyle name="Акцент2 6 2" xfId="3562"/>
    <cellStyle name="Акцент2 6 3" xfId="3563"/>
    <cellStyle name="Акцент2 6 4" xfId="3564"/>
    <cellStyle name="Акцент2 6 5" xfId="3565"/>
    <cellStyle name="Акцент2 6 6" xfId="3566"/>
    <cellStyle name="Акцент2 6 7" xfId="3567"/>
    <cellStyle name="Акцент2 6 8" xfId="3568"/>
    <cellStyle name="Акцент2 6 9" xfId="3569"/>
    <cellStyle name="Акцент2 7" xfId="3570"/>
    <cellStyle name="Акцент2 7 10" xfId="3571"/>
    <cellStyle name="Акцент2 7 2" xfId="3572"/>
    <cellStyle name="Акцент2 7 3" xfId="3573"/>
    <cellStyle name="Акцент2 7 4" xfId="3574"/>
    <cellStyle name="Акцент2 7 5" xfId="3575"/>
    <cellStyle name="Акцент2 7 6" xfId="3576"/>
    <cellStyle name="Акцент2 7 7" xfId="3577"/>
    <cellStyle name="Акцент2 7 8" xfId="3578"/>
    <cellStyle name="Акцент2 7 9" xfId="3579"/>
    <cellStyle name="Акцент2 8" xfId="3580"/>
    <cellStyle name="Акцент2 8 10" xfId="3581"/>
    <cellStyle name="Акцент2 8 2" xfId="3582"/>
    <cellStyle name="Акцент2 8 3" xfId="3583"/>
    <cellStyle name="Акцент2 8 4" xfId="3584"/>
    <cellStyle name="Акцент2 8 5" xfId="3585"/>
    <cellStyle name="Акцент2 8 6" xfId="3586"/>
    <cellStyle name="Акцент2 8 7" xfId="3587"/>
    <cellStyle name="Акцент2 8 8" xfId="3588"/>
    <cellStyle name="Акцент2 8 9" xfId="3589"/>
    <cellStyle name="Акцент2 9" xfId="3590"/>
    <cellStyle name="Акцент2 9 10" xfId="3591"/>
    <cellStyle name="Акцент2 9 2" xfId="3592"/>
    <cellStyle name="Акцент2 9 3" xfId="3593"/>
    <cellStyle name="Акцент2 9 4" xfId="3594"/>
    <cellStyle name="Акцент2 9 5" xfId="3595"/>
    <cellStyle name="Акцент2 9 6" xfId="3596"/>
    <cellStyle name="Акцент2 9 7" xfId="3597"/>
    <cellStyle name="Акцент2 9 8" xfId="3598"/>
    <cellStyle name="Акцент2 9 9" xfId="3599"/>
    <cellStyle name="Акцент3" xfId="24743" builtinId="37" customBuiltin="1"/>
    <cellStyle name="Акцент3 10" xfId="3600"/>
    <cellStyle name="Акцент3 10 10" xfId="3601"/>
    <cellStyle name="Акцент3 10 2" xfId="3602"/>
    <cellStyle name="Акцент3 10 3" xfId="3603"/>
    <cellStyle name="Акцент3 10 4" xfId="3604"/>
    <cellStyle name="Акцент3 10 5" xfId="3605"/>
    <cellStyle name="Акцент3 10 6" xfId="3606"/>
    <cellStyle name="Акцент3 10 7" xfId="3607"/>
    <cellStyle name="Акцент3 10 8" xfId="3608"/>
    <cellStyle name="Акцент3 10 9" xfId="3609"/>
    <cellStyle name="Акцент3 11" xfId="3610"/>
    <cellStyle name="Акцент3 11 10" xfId="3611"/>
    <cellStyle name="Акцент3 11 2" xfId="3612"/>
    <cellStyle name="Акцент3 11 3" xfId="3613"/>
    <cellStyle name="Акцент3 11 4" xfId="3614"/>
    <cellStyle name="Акцент3 11 5" xfId="3615"/>
    <cellStyle name="Акцент3 11 6" xfId="3616"/>
    <cellStyle name="Акцент3 11 7" xfId="3617"/>
    <cellStyle name="Акцент3 11 8" xfId="3618"/>
    <cellStyle name="Акцент3 11 9" xfId="3619"/>
    <cellStyle name="Акцент3 12" xfId="3620"/>
    <cellStyle name="Акцент3 12 10" xfId="3621"/>
    <cellStyle name="Акцент3 12 2" xfId="3622"/>
    <cellStyle name="Акцент3 12 3" xfId="3623"/>
    <cellStyle name="Акцент3 12 4" xfId="3624"/>
    <cellStyle name="Акцент3 12 5" xfId="3625"/>
    <cellStyle name="Акцент3 12 6" xfId="3626"/>
    <cellStyle name="Акцент3 12 7" xfId="3627"/>
    <cellStyle name="Акцент3 12 8" xfId="3628"/>
    <cellStyle name="Акцент3 12 9" xfId="3629"/>
    <cellStyle name="Акцент3 13" xfId="3630"/>
    <cellStyle name="Акцент3 13 10" xfId="3631"/>
    <cellStyle name="Акцент3 13 2" xfId="3632"/>
    <cellStyle name="Акцент3 13 3" xfId="3633"/>
    <cellStyle name="Акцент3 13 4" xfId="3634"/>
    <cellStyle name="Акцент3 13 5" xfId="3635"/>
    <cellStyle name="Акцент3 13 6" xfId="3636"/>
    <cellStyle name="Акцент3 13 7" xfId="3637"/>
    <cellStyle name="Акцент3 13 8" xfId="3638"/>
    <cellStyle name="Акцент3 13 9" xfId="3639"/>
    <cellStyle name="Акцент3 14" xfId="3640"/>
    <cellStyle name="Акцент3 14 10" xfId="3641"/>
    <cellStyle name="Акцент3 14 2" xfId="3642"/>
    <cellStyle name="Акцент3 14 3" xfId="3643"/>
    <cellStyle name="Акцент3 14 4" xfId="3644"/>
    <cellStyle name="Акцент3 14 5" xfId="3645"/>
    <cellStyle name="Акцент3 14 6" xfId="3646"/>
    <cellStyle name="Акцент3 14 7" xfId="3647"/>
    <cellStyle name="Акцент3 14 8" xfId="3648"/>
    <cellStyle name="Акцент3 14 9" xfId="3649"/>
    <cellStyle name="Акцент3 15" xfId="3650"/>
    <cellStyle name="Акцент3 15 2" xfId="3651"/>
    <cellStyle name="Акцент3 15 3" xfId="3652"/>
    <cellStyle name="Акцент3 15 4" xfId="3653"/>
    <cellStyle name="Акцент3 15 5" xfId="3654"/>
    <cellStyle name="Акцент3 15 6" xfId="3655"/>
    <cellStyle name="Акцент3 15 7" xfId="3656"/>
    <cellStyle name="Акцент3 15 8" xfId="3657"/>
    <cellStyle name="Акцент3 16" xfId="3658"/>
    <cellStyle name="Акцент3 16 2" xfId="3659"/>
    <cellStyle name="Акцент3 16 3" xfId="3660"/>
    <cellStyle name="Акцент3 16 4" xfId="3661"/>
    <cellStyle name="Акцент3 16 5" xfId="3662"/>
    <cellStyle name="Акцент3 16 6" xfId="3663"/>
    <cellStyle name="Акцент3 16 7" xfId="3664"/>
    <cellStyle name="Акцент3 16 8" xfId="3665"/>
    <cellStyle name="Акцент3 17" xfId="3666"/>
    <cellStyle name="Акцент3 17 2" xfId="3667"/>
    <cellStyle name="Акцент3 17 3" xfId="3668"/>
    <cellStyle name="Акцент3 17 4" xfId="3669"/>
    <cellStyle name="Акцент3 17 5" xfId="3670"/>
    <cellStyle name="Акцент3 18" xfId="3671"/>
    <cellStyle name="Акцент3 18 2" xfId="3672"/>
    <cellStyle name="Акцент3 18 3" xfId="3673"/>
    <cellStyle name="Акцент3 18 4" xfId="3674"/>
    <cellStyle name="Акцент3 18 5" xfId="3675"/>
    <cellStyle name="Акцент3 19" xfId="3676"/>
    <cellStyle name="Акцент3 19 2" xfId="3677"/>
    <cellStyle name="Акцент3 19 3" xfId="3678"/>
    <cellStyle name="Акцент3 19 4" xfId="3679"/>
    <cellStyle name="Акцент3 19 5" xfId="3680"/>
    <cellStyle name="Акцент3 2" xfId="3681"/>
    <cellStyle name="Акцент3 2 10" xfId="3682"/>
    <cellStyle name="Акцент3 2 2" xfId="3683"/>
    <cellStyle name="Акцент3 2 3" xfId="3684"/>
    <cellStyle name="Акцент3 2 4" xfId="3685"/>
    <cellStyle name="Акцент3 2 5" xfId="3686"/>
    <cellStyle name="Акцент3 2 6" xfId="3687"/>
    <cellStyle name="Акцент3 2 7" xfId="3688"/>
    <cellStyle name="Акцент3 2 8" xfId="3689"/>
    <cellStyle name="Акцент3 2 9" xfId="3690"/>
    <cellStyle name="Акцент3 20" xfId="3691"/>
    <cellStyle name="Акцент3 21" xfId="3692"/>
    <cellStyle name="Акцент3 22" xfId="3693"/>
    <cellStyle name="Акцент3 23" xfId="3694"/>
    <cellStyle name="Акцент3 24" xfId="14679"/>
    <cellStyle name="Акцент3 3" xfId="3695"/>
    <cellStyle name="Акцент3 3 10" xfId="3696"/>
    <cellStyle name="Акцент3 3 2" xfId="3697"/>
    <cellStyle name="Акцент3 3 3" xfId="3698"/>
    <cellStyle name="Акцент3 3 4" xfId="3699"/>
    <cellStyle name="Акцент3 3 5" xfId="3700"/>
    <cellStyle name="Акцент3 3 6" xfId="3701"/>
    <cellStyle name="Акцент3 3 7" xfId="3702"/>
    <cellStyle name="Акцент3 3 8" xfId="3703"/>
    <cellStyle name="Акцент3 3 9" xfId="3704"/>
    <cellStyle name="Акцент3 4" xfId="3705"/>
    <cellStyle name="Акцент3 4 10" xfId="3706"/>
    <cellStyle name="Акцент3 4 2" xfId="3707"/>
    <cellStyle name="Акцент3 4 3" xfId="3708"/>
    <cellStyle name="Акцент3 4 4" xfId="3709"/>
    <cellStyle name="Акцент3 4 5" xfId="3710"/>
    <cellStyle name="Акцент3 4 6" xfId="3711"/>
    <cellStyle name="Акцент3 4 7" xfId="3712"/>
    <cellStyle name="Акцент3 4 8" xfId="3713"/>
    <cellStyle name="Акцент3 4 9" xfId="3714"/>
    <cellStyle name="Акцент3 5" xfId="3715"/>
    <cellStyle name="Акцент3 5 10" xfId="3716"/>
    <cellStyle name="Акцент3 5 2" xfId="3717"/>
    <cellStyle name="Акцент3 5 3" xfId="3718"/>
    <cellStyle name="Акцент3 5 4" xfId="3719"/>
    <cellStyle name="Акцент3 5 5" xfId="3720"/>
    <cellStyle name="Акцент3 5 6" xfId="3721"/>
    <cellStyle name="Акцент3 5 7" xfId="3722"/>
    <cellStyle name="Акцент3 5 8" xfId="3723"/>
    <cellStyle name="Акцент3 5 9" xfId="3724"/>
    <cellStyle name="Акцент3 6" xfId="3725"/>
    <cellStyle name="Акцент3 6 10" xfId="3726"/>
    <cellStyle name="Акцент3 6 2" xfId="3727"/>
    <cellStyle name="Акцент3 6 3" xfId="3728"/>
    <cellStyle name="Акцент3 6 4" xfId="3729"/>
    <cellStyle name="Акцент3 6 5" xfId="3730"/>
    <cellStyle name="Акцент3 6 6" xfId="3731"/>
    <cellStyle name="Акцент3 6 7" xfId="3732"/>
    <cellStyle name="Акцент3 6 8" xfId="3733"/>
    <cellStyle name="Акцент3 6 9" xfId="3734"/>
    <cellStyle name="Акцент3 7" xfId="3735"/>
    <cellStyle name="Акцент3 7 10" xfId="3736"/>
    <cellStyle name="Акцент3 7 2" xfId="3737"/>
    <cellStyle name="Акцент3 7 3" xfId="3738"/>
    <cellStyle name="Акцент3 7 4" xfId="3739"/>
    <cellStyle name="Акцент3 7 5" xfId="3740"/>
    <cellStyle name="Акцент3 7 6" xfId="3741"/>
    <cellStyle name="Акцент3 7 7" xfId="3742"/>
    <cellStyle name="Акцент3 7 8" xfId="3743"/>
    <cellStyle name="Акцент3 7 9" xfId="3744"/>
    <cellStyle name="Акцент3 8" xfId="3745"/>
    <cellStyle name="Акцент3 8 10" xfId="3746"/>
    <cellStyle name="Акцент3 8 2" xfId="3747"/>
    <cellStyle name="Акцент3 8 3" xfId="3748"/>
    <cellStyle name="Акцент3 8 4" xfId="3749"/>
    <cellStyle name="Акцент3 8 5" xfId="3750"/>
    <cellStyle name="Акцент3 8 6" xfId="3751"/>
    <cellStyle name="Акцент3 8 7" xfId="3752"/>
    <cellStyle name="Акцент3 8 8" xfId="3753"/>
    <cellStyle name="Акцент3 8 9" xfId="3754"/>
    <cellStyle name="Акцент3 9" xfId="3755"/>
    <cellStyle name="Акцент3 9 10" xfId="3756"/>
    <cellStyle name="Акцент3 9 2" xfId="3757"/>
    <cellStyle name="Акцент3 9 3" xfId="3758"/>
    <cellStyle name="Акцент3 9 4" xfId="3759"/>
    <cellStyle name="Акцент3 9 5" xfId="3760"/>
    <cellStyle name="Акцент3 9 6" xfId="3761"/>
    <cellStyle name="Акцент3 9 7" xfId="3762"/>
    <cellStyle name="Акцент3 9 8" xfId="3763"/>
    <cellStyle name="Акцент3 9 9" xfId="3764"/>
    <cellStyle name="Акцент4" xfId="24747" builtinId="41" customBuiltin="1"/>
    <cellStyle name="Акцент4 10" xfId="3765"/>
    <cellStyle name="Акцент4 10 10" xfId="3766"/>
    <cellStyle name="Акцент4 10 2" xfId="3767"/>
    <cellStyle name="Акцент4 10 3" xfId="3768"/>
    <cellStyle name="Акцент4 10 4" xfId="3769"/>
    <cellStyle name="Акцент4 10 5" xfId="3770"/>
    <cellStyle name="Акцент4 10 6" xfId="3771"/>
    <cellStyle name="Акцент4 10 7" xfId="3772"/>
    <cellStyle name="Акцент4 10 8" xfId="3773"/>
    <cellStyle name="Акцент4 10 9" xfId="3774"/>
    <cellStyle name="Акцент4 11" xfId="3775"/>
    <cellStyle name="Акцент4 11 10" xfId="3776"/>
    <cellStyle name="Акцент4 11 2" xfId="3777"/>
    <cellStyle name="Акцент4 11 3" xfId="3778"/>
    <cellStyle name="Акцент4 11 4" xfId="3779"/>
    <cellStyle name="Акцент4 11 5" xfId="3780"/>
    <cellStyle name="Акцент4 11 6" xfId="3781"/>
    <cellStyle name="Акцент4 11 7" xfId="3782"/>
    <cellStyle name="Акцент4 11 8" xfId="3783"/>
    <cellStyle name="Акцент4 11 9" xfId="3784"/>
    <cellStyle name="Акцент4 12" xfId="3785"/>
    <cellStyle name="Акцент4 12 10" xfId="3786"/>
    <cellStyle name="Акцент4 12 2" xfId="3787"/>
    <cellStyle name="Акцент4 12 3" xfId="3788"/>
    <cellStyle name="Акцент4 12 4" xfId="3789"/>
    <cellStyle name="Акцент4 12 5" xfId="3790"/>
    <cellStyle name="Акцент4 12 6" xfId="3791"/>
    <cellStyle name="Акцент4 12 7" xfId="3792"/>
    <cellStyle name="Акцент4 12 8" xfId="3793"/>
    <cellStyle name="Акцент4 12 9" xfId="3794"/>
    <cellStyle name="Акцент4 13" xfId="3795"/>
    <cellStyle name="Акцент4 13 10" xfId="3796"/>
    <cellStyle name="Акцент4 13 2" xfId="3797"/>
    <cellStyle name="Акцент4 13 3" xfId="3798"/>
    <cellStyle name="Акцент4 13 4" xfId="3799"/>
    <cellStyle name="Акцент4 13 5" xfId="3800"/>
    <cellStyle name="Акцент4 13 6" xfId="3801"/>
    <cellStyle name="Акцент4 13 7" xfId="3802"/>
    <cellStyle name="Акцент4 13 8" xfId="3803"/>
    <cellStyle name="Акцент4 13 9" xfId="3804"/>
    <cellStyle name="Акцент4 14" xfId="3805"/>
    <cellStyle name="Акцент4 14 10" xfId="3806"/>
    <cellStyle name="Акцент4 14 2" xfId="3807"/>
    <cellStyle name="Акцент4 14 3" xfId="3808"/>
    <cellStyle name="Акцент4 14 4" xfId="3809"/>
    <cellStyle name="Акцент4 14 5" xfId="3810"/>
    <cellStyle name="Акцент4 14 6" xfId="3811"/>
    <cellStyle name="Акцент4 14 7" xfId="3812"/>
    <cellStyle name="Акцент4 14 8" xfId="3813"/>
    <cellStyle name="Акцент4 14 9" xfId="3814"/>
    <cellStyle name="Акцент4 15" xfId="3815"/>
    <cellStyle name="Акцент4 15 2" xfId="3816"/>
    <cellStyle name="Акцент4 15 3" xfId="3817"/>
    <cellStyle name="Акцент4 15 4" xfId="3818"/>
    <cellStyle name="Акцент4 15 5" xfId="3819"/>
    <cellStyle name="Акцент4 15 6" xfId="3820"/>
    <cellStyle name="Акцент4 15 7" xfId="3821"/>
    <cellStyle name="Акцент4 15 8" xfId="3822"/>
    <cellStyle name="Акцент4 16" xfId="3823"/>
    <cellStyle name="Акцент4 16 2" xfId="3824"/>
    <cellStyle name="Акцент4 16 3" xfId="3825"/>
    <cellStyle name="Акцент4 16 4" xfId="3826"/>
    <cellStyle name="Акцент4 16 5" xfId="3827"/>
    <cellStyle name="Акцент4 16 6" xfId="3828"/>
    <cellStyle name="Акцент4 16 7" xfId="3829"/>
    <cellStyle name="Акцент4 16 8" xfId="3830"/>
    <cellStyle name="Акцент4 17" xfId="3831"/>
    <cellStyle name="Акцент4 17 2" xfId="3832"/>
    <cellStyle name="Акцент4 17 3" xfId="3833"/>
    <cellStyle name="Акцент4 17 4" xfId="3834"/>
    <cellStyle name="Акцент4 17 5" xfId="3835"/>
    <cellStyle name="Акцент4 18" xfId="3836"/>
    <cellStyle name="Акцент4 18 2" xfId="3837"/>
    <cellStyle name="Акцент4 18 3" xfId="3838"/>
    <cellStyle name="Акцент4 18 4" xfId="3839"/>
    <cellStyle name="Акцент4 18 5" xfId="3840"/>
    <cellStyle name="Акцент4 19" xfId="3841"/>
    <cellStyle name="Акцент4 19 2" xfId="3842"/>
    <cellStyle name="Акцент4 19 3" xfId="3843"/>
    <cellStyle name="Акцент4 19 4" xfId="3844"/>
    <cellStyle name="Акцент4 19 5" xfId="3845"/>
    <cellStyle name="Акцент4 2" xfId="3846"/>
    <cellStyle name="Акцент4 2 10" xfId="3847"/>
    <cellStyle name="Акцент4 2 2" xfId="3848"/>
    <cellStyle name="Акцент4 2 3" xfId="3849"/>
    <cellStyle name="Акцент4 2 4" xfId="3850"/>
    <cellStyle name="Акцент4 2 5" xfId="3851"/>
    <cellStyle name="Акцент4 2 6" xfId="3852"/>
    <cellStyle name="Акцент4 2 7" xfId="3853"/>
    <cellStyle name="Акцент4 2 8" xfId="3854"/>
    <cellStyle name="Акцент4 2 9" xfId="3855"/>
    <cellStyle name="Акцент4 20" xfId="3856"/>
    <cellStyle name="Акцент4 21" xfId="3857"/>
    <cellStyle name="Акцент4 22" xfId="3858"/>
    <cellStyle name="Акцент4 23" xfId="3859"/>
    <cellStyle name="Акцент4 24" xfId="14663"/>
    <cellStyle name="Акцент4 3" xfId="3860"/>
    <cellStyle name="Акцент4 3 10" xfId="3861"/>
    <cellStyle name="Акцент4 3 2" xfId="3862"/>
    <cellStyle name="Акцент4 3 3" xfId="3863"/>
    <cellStyle name="Акцент4 3 4" xfId="3864"/>
    <cellStyle name="Акцент4 3 5" xfId="3865"/>
    <cellStyle name="Акцент4 3 6" xfId="3866"/>
    <cellStyle name="Акцент4 3 7" xfId="3867"/>
    <cellStyle name="Акцент4 3 8" xfId="3868"/>
    <cellStyle name="Акцент4 3 9" xfId="3869"/>
    <cellStyle name="Акцент4 4" xfId="3870"/>
    <cellStyle name="Акцент4 4 10" xfId="3871"/>
    <cellStyle name="Акцент4 4 2" xfId="3872"/>
    <cellStyle name="Акцент4 4 3" xfId="3873"/>
    <cellStyle name="Акцент4 4 4" xfId="3874"/>
    <cellStyle name="Акцент4 4 5" xfId="3875"/>
    <cellStyle name="Акцент4 4 6" xfId="3876"/>
    <cellStyle name="Акцент4 4 7" xfId="3877"/>
    <cellStyle name="Акцент4 4 8" xfId="3878"/>
    <cellStyle name="Акцент4 4 9" xfId="3879"/>
    <cellStyle name="Акцент4 5" xfId="3880"/>
    <cellStyle name="Акцент4 5 10" xfId="3881"/>
    <cellStyle name="Акцент4 5 2" xfId="3882"/>
    <cellStyle name="Акцент4 5 3" xfId="3883"/>
    <cellStyle name="Акцент4 5 4" xfId="3884"/>
    <cellStyle name="Акцент4 5 5" xfId="3885"/>
    <cellStyle name="Акцент4 5 6" xfId="3886"/>
    <cellStyle name="Акцент4 5 7" xfId="3887"/>
    <cellStyle name="Акцент4 5 8" xfId="3888"/>
    <cellStyle name="Акцент4 5 9" xfId="3889"/>
    <cellStyle name="Акцент4 6" xfId="3890"/>
    <cellStyle name="Акцент4 6 10" xfId="3891"/>
    <cellStyle name="Акцент4 6 2" xfId="3892"/>
    <cellStyle name="Акцент4 6 3" xfId="3893"/>
    <cellStyle name="Акцент4 6 4" xfId="3894"/>
    <cellStyle name="Акцент4 6 5" xfId="3895"/>
    <cellStyle name="Акцент4 6 6" xfId="3896"/>
    <cellStyle name="Акцент4 6 7" xfId="3897"/>
    <cellStyle name="Акцент4 6 8" xfId="3898"/>
    <cellStyle name="Акцент4 6 9" xfId="3899"/>
    <cellStyle name="Акцент4 7" xfId="3900"/>
    <cellStyle name="Акцент4 7 10" xfId="3901"/>
    <cellStyle name="Акцент4 7 2" xfId="3902"/>
    <cellStyle name="Акцент4 7 3" xfId="3903"/>
    <cellStyle name="Акцент4 7 4" xfId="3904"/>
    <cellStyle name="Акцент4 7 5" xfId="3905"/>
    <cellStyle name="Акцент4 7 6" xfId="3906"/>
    <cellStyle name="Акцент4 7 7" xfId="3907"/>
    <cellStyle name="Акцент4 7 8" xfId="3908"/>
    <cellStyle name="Акцент4 7 9" xfId="3909"/>
    <cellStyle name="Акцент4 8" xfId="3910"/>
    <cellStyle name="Акцент4 8 10" xfId="3911"/>
    <cellStyle name="Акцент4 8 2" xfId="3912"/>
    <cellStyle name="Акцент4 8 3" xfId="3913"/>
    <cellStyle name="Акцент4 8 4" xfId="3914"/>
    <cellStyle name="Акцент4 8 5" xfId="3915"/>
    <cellStyle name="Акцент4 8 6" xfId="3916"/>
    <cellStyle name="Акцент4 8 7" xfId="3917"/>
    <cellStyle name="Акцент4 8 8" xfId="3918"/>
    <cellStyle name="Акцент4 8 9" xfId="3919"/>
    <cellStyle name="Акцент4 9" xfId="3920"/>
    <cellStyle name="Акцент4 9 10" xfId="3921"/>
    <cellStyle name="Акцент4 9 2" xfId="3922"/>
    <cellStyle name="Акцент4 9 3" xfId="3923"/>
    <cellStyle name="Акцент4 9 4" xfId="3924"/>
    <cellStyle name="Акцент4 9 5" xfId="3925"/>
    <cellStyle name="Акцент4 9 6" xfId="3926"/>
    <cellStyle name="Акцент4 9 7" xfId="3927"/>
    <cellStyle name="Акцент4 9 8" xfId="3928"/>
    <cellStyle name="Акцент4 9 9" xfId="3929"/>
    <cellStyle name="Акцент5" xfId="24751" builtinId="45" customBuiltin="1"/>
    <cellStyle name="Акцент5 10" xfId="3930"/>
    <cellStyle name="Акцент5 10 10" xfId="3931"/>
    <cellStyle name="Акцент5 10 2" xfId="3932"/>
    <cellStyle name="Акцент5 10 3" xfId="3933"/>
    <cellStyle name="Акцент5 10 4" xfId="3934"/>
    <cellStyle name="Акцент5 10 5" xfId="3935"/>
    <cellStyle name="Акцент5 10 6" xfId="3936"/>
    <cellStyle name="Акцент5 10 7" xfId="3937"/>
    <cellStyle name="Акцент5 10 8" xfId="3938"/>
    <cellStyle name="Акцент5 10 9" xfId="3939"/>
    <cellStyle name="Акцент5 11" xfId="3940"/>
    <cellStyle name="Акцент5 11 10" xfId="3941"/>
    <cellStyle name="Акцент5 11 2" xfId="3942"/>
    <cellStyle name="Акцент5 11 3" xfId="3943"/>
    <cellStyle name="Акцент5 11 4" xfId="3944"/>
    <cellStyle name="Акцент5 11 5" xfId="3945"/>
    <cellStyle name="Акцент5 11 6" xfId="3946"/>
    <cellStyle name="Акцент5 11 7" xfId="3947"/>
    <cellStyle name="Акцент5 11 8" xfId="3948"/>
    <cellStyle name="Акцент5 11 9" xfId="3949"/>
    <cellStyle name="Акцент5 12" xfId="3950"/>
    <cellStyle name="Акцент5 12 10" xfId="3951"/>
    <cellStyle name="Акцент5 12 2" xfId="3952"/>
    <cellStyle name="Акцент5 12 3" xfId="3953"/>
    <cellStyle name="Акцент5 12 4" xfId="3954"/>
    <cellStyle name="Акцент5 12 5" xfId="3955"/>
    <cellStyle name="Акцент5 12 6" xfId="3956"/>
    <cellStyle name="Акцент5 12 7" xfId="3957"/>
    <cellStyle name="Акцент5 12 8" xfId="3958"/>
    <cellStyle name="Акцент5 12 9" xfId="3959"/>
    <cellStyle name="Акцент5 13" xfId="3960"/>
    <cellStyle name="Акцент5 13 10" xfId="3961"/>
    <cellStyle name="Акцент5 13 2" xfId="3962"/>
    <cellStyle name="Акцент5 13 3" xfId="3963"/>
    <cellStyle name="Акцент5 13 4" xfId="3964"/>
    <cellStyle name="Акцент5 13 5" xfId="3965"/>
    <cellStyle name="Акцент5 13 6" xfId="3966"/>
    <cellStyle name="Акцент5 13 7" xfId="3967"/>
    <cellStyle name="Акцент5 13 8" xfId="3968"/>
    <cellStyle name="Акцент5 13 9" xfId="3969"/>
    <cellStyle name="Акцент5 14" xfId="3970"/>
    <cellStyle name="Акцент5 14 10" xfId="3971"/>
    <cellStyle name="Акцент5 14 2" xfId="3972"/>
    <cellStyle name="Акцент5 14 3" xfId="3973"/>
    <cellStyle name="Акцент5 14 4" xfId="3974"/>
    <cellStyle name="Акцент5 14 5" xfId="3975"/>
    <cellStyle name="Акцент5 14 6" xfId="3976"/>
    <cellStyle name="Акцент5 14 7" xfId="3977"/>
    <cellStyle name="Акцент5 14 8" xfId="3978"/>
    <cellStyle name="Акцент5 14 9" xfId="3979"/>
    <cellStyle name="Акцент5 15" xfId="3980"/>
    <cellStyle name="Акцент5 15 2" xfId="3981"/>
    <cellStyle name="Акцент5 15 3" xfId="3982"/>
    <cellStyle name="Акцент5 15 4" xfId="3983"/>
    <cellStyle name="Акцент5 15 5" xfId="3984"/>
    <cellStyle name="Акцент5 15 6" xfId="3985"/>
    <cellStyle name="Акцент5 15 7" xfId="3986"/>
    <cellStyle name="Акцент5 15 8" xfId="3987"/>
    <cellStyle name="Акцент5 16" xfId="3988"/>
    <cellStyle name="Акцент5 16 2" xfId="3989"/>
    <cellStyle name="Акцент5 16 3" xfId="3990"/>
    <cellStyle name="Акцент5 16 4" xfId="3991"/>
    <cellStyle name="Акцент5 16 5" xfId="3992"/>
    <cellStyle name="Акцент5 16 6" xfId="3993"/>
    <cellStyle name="Акцент5 16 7" xfId="3994"/>
    <cellStyle name="Акцент5 16 8" xfId="3995"/>
    <cellStyle name="Акцент5 17" xfId="3996"/>
    <cellStyle name="Акцент5 17 2" xfId="3997"/>
    <cellStyle name="Акцент5 17 3" xfId="3998"/>
    <cellStyle name="Акцент5 17 4" xfId="3999"/>
    <cellStyle name="Акцент5 17 5" xfId="4000"/>
    <cellStyle name="Акцент5 18" xfId="4001"/>
    <cellStyle name="Акцент5 18 2" xfId="4002"/>
    <cellStyle name="Акцент5 18 3" xfId="4003"/>
    <cellStyle name="Акцент5 18 4" xfId="4004"/>
    <cellStyle name="Акцент5 18 5" xfId="4005"/>
    <cellStyle name="Акцент5 19" xfId="4006"/>
    <cellStyle name="Акцент5 19 2" xfId="4007"/>
    <cellStyle name="Акцент5 19 3" xfId="4008"/>
    <cellStyle name="Акцент5 19 4" xfId="4009"/>
    <cellStyle name="Акцент5 19 5" xfId="4010"/>
    <cellStyle name="Акцент5 2" xfId="4011"/>
    <cellStyle name="Акцент5 2 10" xfId="4012"/>
    <cellStyle name="Акцент5 2 2" xfId="4013"/>
    <cellStyle name="Акцент5 2 3" xfId="4014"/>
    <cellStyle name="Акцент5 2 4" xfId="4015"/>
    <cellStyle name="Акцент5 2 5" xfId="4016"/>
    <cellStyle name="Акцент5 2 6" xfId="4017"/>
    <cellStyle name="Акцент5 2 7" xfId="4018"/>
    <cellStyle name="Акцент5 2 8" xfId="4019"/>
    <cellStyle name="Акцент5 2 9" xfId="4020"/>
    <cellStyle name="Акцент5 20" xfId="4021"/>
    <cellStyle name="Акцент5 21" xfId="4022"/>
    <cellStyle name="Акцент5 22" xfId="4023"/>
    <cellStyle name="Акцент5 23" xfId="4024"/>
    <cellStyle name="Акцент5 24" xfId="14648"/>
    <cellStyle name="Акцент5 3" xfId="4025"/>
    <cellStyle name="Акцент5 3 10" xfId="4026"/>
    <cellStyle name="Акцент5 3 2" xfId="4027"/>
    <cellStyle name="Акцент5 3 3" xfId="4028"/>
    <cellStyle name="Акцент5 3 4" xfId="4029"/>
    <cellStyle name="Акцент5 3 5" xfId="4030"/>
    <cellStyle name="Акцент5 3 6" xfId="4031"/>
    <cellStyle name="Акцент5 3 7" xfId="4032"/>
    <cellStyle name="Акцент5 3 8" xfId="4033"/>
    <cellStyle name="Акцент5 3 9" xfId="4034"/>
    <cellStyle name="Акцент5 4" xfId="4035"/>
    <cellStyle name="Акцент5 4 10" xfId="4036"/>
    <cellStyle name="Акцент5 4 2" xfId="4037"/>
    <cellStyle name="Акцент5 4 3" xfId="4038"/>
    <cellStyle name="Акцент5 4 4" xfId="4039"/>
    <cellStyle name="Акцент5 4 5" xfId="4040"/>
    <cellStyle name="Акцент5 4 6" xfId="4041"/>
    <cellStyle name="Акцент5 4 7" xfId="4042"/>
    <cellStyle name="Акцент5 4 8" xfId="4043"/>
    <cellStyle name="Акцент5 4 9" xfId="4044"/>
    <cellStyle name="Акцент5 5" xfId="4045"/>
    <cellStyle name="Акцент5 5 10" xfId="4046"/>
    <cellStyle name="Акцент5 5 2" xfId="4047"/>
    <cellStyle name="Акцент5 5 3" xfId="4048"/>
    <cellStyle name="Акцент5 5 4" xfId="4049"/>
    <cellStyle name="Акцент5 5 5" xfId="4050"/>
    <cellStyle name="Акцент5 5 6" xfId="4051"/>
    <cellStyle name="Акцент5 5 7" xfId="4052"/>
    <cellStyle name="Акцент5 5 8" xfId="4053"/>
    <cellStyle name="Акцент5 5 9" xfId="4054"/>
    <cellStyle name="Акцент5 6" xfId="4055"/>
    <cellStyle name="Акцент5 6 10" xfId="4056"/>
    <cellStyle name="Акцент5 6 2" xfId="4057"/>
    <cellStyle name="Акцент5 6 3" xfId="4058"/>
    <cellStyle name="Акцент5 6 4" xfId="4059"/>
    <cellStyle name="Акцент5 6 5" xfId="4060"/>
    <cellStyle name="Акцент5 6 6" xfId="4061"/>
    <cellStyle name="Акцент5 6 7" xfId="4062"/>
    <cellStyle name="Акцент5 6 8" xfId="4063"/>
    <cellStyle name="Акцент5 6 9" xfId="4064"/>
    <cellStyle name="Акцент5 7" xfId="4065"/>
    <cellStyle name="Акцент5 7 10" xfId="4066"/>
    <cellStyle name="Акцент5 7 2" xfId="4067"/>
    <cellStyle name="Акцент5 7 3" xfId="4068"/>
    <cellStyle name="Акцент5 7 4" xfId="4069"/>
    <cellStyle name="Акцент5 7 5" xfId="4070"/>
    <cellStyle name="Акцент5 7 6" xfId="4071"/>
    <cellStyle name="Акцент5 7 7" xfId="4072"/>
    <cellStyle name="Акцент5 7 8" xfId="4073"/>
    <cellStyle name="Акцент5 7 9" xfId="4074"/>
    <cellStyle name="Акцент5 8" xfId="4075"/>
    <cellStyle name="Акцент5 8 10" xfId="4076"/>
    <cellStyle name="Акцент5 8 2" xfId="4077"/>
    <cellStyle name="Акцент5 8 3" xfId="4078"/>
    <cellStyle name="Акцент5 8 4" xfId="4079"/>
    <cellStyle name="Акцент5 8 5" xfId="4080"/>
    <cellStyle name="Акцент5 8 6" xfId="4081"/>
    <cellStyle name="Акцент5 8 7" xfId="4082"/>
    <cellStyle name="Акцент5 8 8" xfId="4083"/>
    <cellStyle name="Акцент5 8 9" xfId="4084"/>
    <cellStyle name="Акцент5 9" xfId="4085"/>
    <cellStyle name="Акцент5 9 10" xfId="4086"/>
    <cellStyle name="Акцент5 9 2" xfId="4087"/>
    <cellStyle name="Акцент5 9 3" xfId="4088"/>
    <cellStyle name="Акцент5 9 4" xfId="4089"/>
    <cellStyle name="Акцент5 9 5" xfId="4090"/>
    <cellStyle name="Акцент5 9 6" xfId="4091"/>
    <cellStyle name="Акцент5 9 7" xfId="4092"/>
    <cellStyle name="Акцент5 9 8" xfId="4093"/>
    <cellStyle name="Акцент5 9 9" xfId="4094"/>
    <cellStyle name="Акцент6" xfId="24755" builtinId="49" customBuiltin="1"/>
    <cellStyle name="Акцент6 10" xfId="4095"/>
    <cellStyle name="Акцент6 10 10" xfId="4096"/>
    <cellStyle name="Акцент6 10 2" xfId="4097"/>
    <cellStyle name="Акцент6 10 3" xfId="4098"/>
    <cellStyle name="Акцент6 10 4" xfId="4099"/>
    <cellStyle name="Акцент6 10 5" xfId="4100"/>
    <cellStyle name="Акцент6 10 6" xfId="4101"/>
    <cellStyle name="Акцент6 10 7" xfId="4102"/>
    <cellStyle name="Акцент6 10 8" xfId="4103"/>
    <cellStyle name="Акцент6 10 9" xfId="4104"/>
    <cellStyle name="Акцент6 11" xfId="4105"/>
    <cellStyle name="Акцент6 11 10" xfId="4106"/>
    <cellStyle name="Акцент6 11 2" xfId="4107"/>
    <cellStyle name="Акцент6 11 3" xfId="4108"/>
    <cellStyle name="Акцент6 11 4" xfId="4109"/>
    <cellStyle name="Акцент6 11 5" xfId="4110"/>
    <cellStyle name="Акцент6 11 6" xfId="4111"/>
    <cellStyle name="Акцент6 11 7" xfId="4112"/>
    <cellStyle name="Акцент6 11 8" xfId="4113"/>
    <cellStyle name="Акцент6 11 9" xfId="4114"/>
    <cellStyle name="Акцент6 12" xfId="4115"/>
    <cellStyle name="Акцент6 12 10" xfId="4116"/>
    <cellStyle name="Акцент6 12 2" xfId="4117"/>
    <cellStyle name="Акцент6 12 3" xfId="4118"/>
    <cellStyle name="Акцент6 12 4" xfId="4119"/>
    <cellStyle name="Акцент6 12 5" xfId="4120"/>
    <cellStyle name="Акцент6 12 6" xfId="4121"/>
    <cellStyle name="Акцент6 12 7" xfId="4122"/>
    <cellStyle name="Акцент6 12 8" xfId="4123"/>
    <cellStyle name="Акцент6 12 9" xfId="4124"/>
    <cellStyle name="Акцент6 13" xfId="4125"/>
    <cellStyle name="Акцент6 13 10" xfId="4126"/>
    <cellStyle name="Акцент6 13 2" xfId="4127"/>
    <cellStyle name="Акцент6 13 3" xfId="4128"/>
    <cellStyle name="Акцент6 13 4" xfId="4129"/>
    <cellStyle name="Акцент6 13 5" xfId="4130"/>
    <cellStyle name="Акцент6 13 6" xfId="4131"/>
    <cellStyle name="Акцент6 13 7" xfId="4132"/>
    <cellStyle name="Акцент6 13 8" xfId="4133"/>
    <cellStyle name="Акцент6 13 9" xfId="4134"/>
    <cellStyle name="Акцент6 14" xfId="4135"/>
    <cellStyle name="Акцент6 14 10" xfId="4136"/>
    <cellStyle name="Акцент6 14 2" xfId="4137"/>
    <cellStyle name="Акцент6 14 3" xfId="4138"/>
    <cellStyle name="Акцент6 14 4" xfId="4139"/>
    <cellStyle name="Акцент6 14 5" xfId="4140"/>
    <cellStyle name="Акцент6 14 6" xfId="4141"/>
    <cellStyle name="Акцент6 14 7" xfId="4142"/>
    <cellStyle name="Акцент6 14 8" xfId="4143"/>
    <cellStyle name="Акцент6 14 9" xfId="4144"/>
    <cellStyle name="Акцент6 15" xfId="4145"/>
    <cellStyle name="Акцент6 15 2" xfId="4146"/>
    <cellStyle name="Акцент6 15 3" xfId="4147"/>
    <cellStyle name="Акцент6 15 4" xfId="4148"/>
    <cellStyle name="Акцент6 15 5" xfId="4149"/>
    <cellStyle name="Акцент6 15 6" xfId="4150"/>
    <cellStyle name="Акцент6 15 7" xfId="4151"/>
    <cellStyle name="Акцент6 15 8" xfId="4152"/>
    <cellStyle name="Акцент6 16" xfId="4153"/>
    <cellStyle name="Акцент6 16 2" xfId="4154"/>
    <cellStyle name="Акцент6 16 3" xfId="4155"/>
    <cellStyle name="Акцент6 16 4" xfId="4156"/>
    <cellStyle name="Акцент6 16 5" xfId="4157"/>
    <cellStyle name="Акцент6 16 6" xfId="4158"/>
    <cellStyle name="Акцент6 16 7" xfId="4159"/>
    <cellStyle name="Акцент6 16 8" xfId="4160"/>
    <cellStyle name="Акцент6 17" xfId="4161"/>
    <cellStyle name="Акцент6 17 2" xfId="4162"/>
    <cellStyle name="Акцент6 17 3" xfId="4163"/>
    <cellStyle name="Акцент6 17 4" xfId="4164"/>
    <cellStyle name="Акцент6 17 5" xfId="4165"/>
    <cellStyle name="Акцент6 18" xfId="4166"/>
    <cellStyle name="Акцент6 18 2" xfId="4167"/>
    <cellStyle name="Акцент6 18 3" xfId="4168"/>
    <cellStyle name="Акцент6 18 4" xfId="4169"/>
    <cellStyle name="Акцент6 18 5" xfId="4170"/>
    <cellStyle name="Акцент6 19" xfId="4171"/>
    <cellStyle name="Акцент6 19 2" xfId="4172"/>
    <cellStyle name="Акцент6 19 3" xfId="4173"/>
    <cellStyle name="Акцент6 19 4" xfId="4174"/>
    <cellStyle name="Акцент6 19 5" xfId="4175"/>
    <cellStyle name="Акцент6 2" xfId="4176"/>
    <cellStyle name="Акцент6 2 10" xfId="4177"/>
    <cellStyle name="Акцент6 2 2" xfId="4178"/>
    <cellStyle name="Акцент6 2 3" xfId="4179"/>
    <cellStyle name="Акцент6 2 4" xfId="4180"/>
    <cellStyle name="Акцент6 2 5" xfId="4181"/>
    <cellStyle name="Акцент6 2 6" xfId="4182"/>
    <cellStyle name="Акцент6 2 7" xfId="4183"/>
    <cellStyle name="Акцент6 2 8" xfId="4184"/>
    <cellStyle name="Акцент6 2 9" xfId="4185"/>
    <cellStyle name="Акцент6 20" xfId="4186"/>
    <cellStyle name="Акцент6 21" xfId="4187"/>
    <cellStyle name="Акцент6 22" xfId="4188"/>
    <cellStyle name="Акцент6 23" xfId="4189"/>
    <cellStyle name="Акцент6 24" xfId="14563"/>
    <cellStyle name="Акцент6 3" xfId="4190"/>
    <cellStyle name="Акцент6 3 10" xfId="4191"/>
    <cellStyle name="Акцент6 3 2" xfId="4192"/>
    <cellStyle name="Акцент6 3 3" xfId="4193"/>
    <cellStyle name="Акцент6 3 4" xfId="4194"/>
    <cellStyle name="Акцент6 3 5" xfId="4195"/>
    <cellStyle name="Акцент6 3 6" xfId="4196"/>
    <cellStyle name="Акцент6 3 7" xfId="4197"/>
    <cellStyle name="Акцент6 3 8" xfId="4198"/>
    <cellStyle name="Акцент6 3 9" xfId="4199"/>
    <cellStyle name="Акцент6 4" xfId="4200"/>
    <cellStyle name="Акцент6 4 10" xfId="4201"/>
    <cellStyle name="Акцент6 4 2" xfId="4202"/>
    <cellStyle name="Акцент6 4 3" xfId="4203"/>
    <cellStyle name="Акцент6 4 4" xfId="4204"/>
    <cellStyle name="Акцент6 4 5" xfId="4205"/>
    <cellStyle name="Акцент6 4 6" xfId="4206"/>
    <cellStyle name="Акцент6 4 7" xfId="4207"/>
    <cellStyle name="Акцент6 4 8" xfId="4208"/>
    <cellStyle name="Акцент6 4 9" xfId="4209"/>
    <cellStyle name="Акцент6 5" xfId="4210"/>
    <cellStyle name="Акцент6 5 10" xfId="4211"/>
    <cellStyle name="Акцент6 5 2" xfId="4212"/>
    <cellStyle name="Акцент6 5 3" xfId="4213"/>
    <cellStyle name="Акцент6 5 4" xfId="4214"/>
    <cellStyle name="Акцент6 5 5" xfId="4215"/>
    <cellStyle name="Акцент6 5 6" xfId="4216"/>
    <cellStyle name="Акцент6 5 7" xfId="4217"/>
    <cellStyle name="Акцент6 5 8" xfId="4218"/>
    <cellStyle name="Акцент6 5 9" xfId="4219"/>
    <cellStyle name="Акцент6 6" xfId="4220"/>
    <cellStyle name="Акцент6 6 10" xfId="4221"/>
    <cellStyle name="Акцент6 6 2" xfId="4222"/>
    <cellStyle name="Акцент6 6 3" xfId="4223"/>
    <cellStyle name="Акцент6 6 4" xfId="4224"/>
    <cellStyle name="Акцент6 6 5" xfId="4225"/>
    <cellStyle name="Акцент6 6 6" xfId="4226"/>
    <cellStyle name="Акцент6 6 7" xfId="4227"/>
    <cellStyle name="Акцент6 6 8" xfId="4228"/>
    <cellStyle name="Акцент6 6 9" xfId="4229"/>
    <cellStyle name="Акцент6 7" xfId="4230"/>
    <cellStyle name="Акцент6 7 10" xfId="4231"/>
    <cellStyle name="Акцент6 7 2" xfId="4232"/>
    <cellStyle name="Акцент6 7 3" xfId="4233"/>
    <cellStyle name="Акцент6 7 4" xfId="4234"/>
    <cellStyle name="Акцент6 7 5" xfId="4235"/>
    <cellStyle name="Акцент6 7 6" xfId="4236"/>
    <cellStyle name="Акцент6 7 7" xfId="4237"/>
    <cellStyle name="Акцент6 7 8" xfId="4238"/>
    <cellStyle name="Акцент6 7 9" xfId="4239"/>
    <cellStyle name="Акцент6 8" xfId="4240"/>
    <cellStyle name="Акцент6 8 10" xfId="4241"/>
    <cellStyle name="Акцент6 8 2" xfId="4242"/>
    <cellStyle name="Акцент6 8 3" xfId="4243"/>
    <cellStyle name="Акцент6 8 4" xfId="4244"/>
    <cellStyle name="Акцент6 8 5" xfId="4245"/>
    <cellStyle name="Акцент6 8 6" xfId="4246"/>
    <cellStyle name="Акцент6 8 7" xfId="4247"/>
    <cellStyle name="Акцент6 8 8" xfId="4248"/>
    <cellStyle name="Акцент6 8 9" xfId="4249"/>
    <cellStyle name="Акцент6 9" xfId="4250"/>
    <cellStyle name="Акцент6 9 10" xfId="4251"/>
    <cellStyle name="Акцент6 9 2" xfId="4252"/>
    <cellStyle name="Акцент6 9 3" xfId="4253"/>
    <cellStyle name="Акцент6 9 4" xfId="4254"/>
    <cellStyle name="Акцент6 9 5" xfId="4255"/>
    <cellStyle name="Акцент6 9 6" xfId="4256"/>
    <cellStyle name="Акцент6 9 7" xfId="4257"/>
    <cellStyle name="Акцент6 9 8" xfId="4258"/>
    <cellStyle name="Акцент6 9 9" xfId="4259"/>
    <cellStyle name="Ввод " xfId="24726" builtinId="20" customBuiltin="1"/>
    <cellStyle name="Ввод  10" xfId="4260"/>
    <cellStyle name="Ввод  10 10" xfId="4261"/>
    <cellStyle name="Ввод  10 10 2" xfId="13248"/>
    <cellStyle name="Ввод  10 10 2 2" xfId="13897"/>
    <cellStyle name="Ввод  10 10 2 2 2" xfId="15532"/>
    <cellStyle name="Ввод  10 10 2 2 2 2" xfId="21357"/>
    <cellStyle name="Ввод  10 10 2 2 3" xfId="19833"/>
    <cellStyle name="Ввод  10 10 2 3" xfId="14191"/>
    <cellStyle name="Ввод  10 10 2 3 2" xfId="15785"/>
    <cellStyle name="Ввод  10 10 2 3 2 2" xfId="21610"/>
    <cellStyle name="Ввод  10 10 2 3 3" xfId="20088"/>
    <cellStyle name="Ввод  10 10 2 4" xfId="14444"/>
    <cellStyle name="Ввод  10 10 2 4 2" xfId="16038"/>
    <cellStyle name="Ввод  10 10 2 4 2 2" xfId="21863"/>
    <cellStyle name="Ввод  10 10 2 4 3" xfId="20341"/>
    <cellStyle name="Ввод  10 10 2 5" xfId="14892"/>
    <cellStyle name="Ввод  10 10 2 5 2" xfId="20720"/>
    <cellStyle name="Ввод  10 10 2 6" xfId="19189"/>
    <cellStyle name="Ввод  10 10 3" xfId="13138"/>
    <cellStyle name="Ввод  10 10 3 2" xfId="13788"/>
    <cellStyle name="Ввод  10 10 3 2 2" xfId="15423"/>
    <cellStyle name="Ввод  10 10 3 2 2 2" xfId="21248"/>
    <cellStyle name="Ввод  10 10 3 2 3" xfId="19724"/>
    <cellStyle name="Ввод  10 10 3 3" xfId="14082"/>
    <cellStyle name="Ввод  10 10 3 3 2" xfId="15676"/>
    <cellStyle name="Ввод  10 10 3 3 2 2" xfId="21501"/>
    <cellStyle name="Ввод  10 10 3 3 3" xfId="19979"/>
    <cellStyle name="Ввод  10 10 3 4" xfId="14335"/>
    <cellStyle name="Ввод  10 10 3 4 2" xfId="15929"/>
    <cellStyle name="Ввод  10 10 3 4 2 2" xfId="21754"/>
    <cellStyle name="Ввод  10 10 3 4 3" xfId="20232"/>
    <cellStyle name="Ввод  10 10 3 5" xfId="14783"/>
    <cellStyle name="Ввод  10 10 3 5 2" xfId="20611"/>
    <cellStyle name="Ввод  10 10 3 6" xfId="19080"/>
    <cellStyle name="Ввод  10 10 4" xfId="13513"/>
    <cellStyle name="Ввод  10 10 4 2" xfId="15150"/>
    <cellStyle name="Ввод  10 10 4 2 2" xfId="20975"/>
    <cellStyle name="Ввод  10 10 4 3" xfId="19451"/>
    <cellStyle name="Ввод  10 10 5" xfId="13462"/>
    <cellStyle name="Ввод  10 10 5 2" xfId="15099"/>
    <cellStyle name="Ввод  10 10 5 2 2" xfId="20924"/>
    <cellStyle name="Ввод  10 10 5 3" xfId="19400"/>
    <cellStyle name="Ввод  10 10 6" xfId="13465"/>
    <cellStyle name="Ввод  10 10 6 2" xfId="15102"/>
    <cellStyle name="Ввод  10 10 6 2 2" xfId="20927"/>
    <cellStyle name="Ввод  10 10 6 3" xfId="19403"/>
    <cellStyle name="Ввод  10 10 7" xfId="14577"/>
    <cellStyle name="Ввод  10 10 7 2" xfId="16147"/>
    <cellStyle name="Ввод  10 10 7 2 2" xfId="21972"/>
    <cellStyle name="Ввод  10 10 7 3" xfId="20457"/>
    <cellStyle name="Ввод  10 10 8" xfId="18936"/>
    <cellStyle name="Ввод  10 11" xfId="13247"/>
    <cellStyle name="Ввод  10 11 2" xfId="13896"/>
    <cellStyle name="Ввод  10 11 2 2" xfId="15531"/>
    <cellStyle name="Ввод  10 11 2 2 2" xfId="21356"/>
    <cellStyle name="Ввод  10 11 2 3" xfId="19832"/>
    <cellStyle name="Ввод  10 11 3" xfId="14190"/>
    <cellStyle name="Ввод  10 11 3 2" xfId="15784"/>
    <cellStyle name="Ввод  10 11 3 2 2" xfId="21609"/>
    <cellStyle name="Ввод  10 11 3 3" xfId="20087"/>
    <cellStyle name="Ввод  10 11 4" xfId="14443"/>
    <cellStyle name="Ввод  10 11 4 2" xfId="16037"/>
    <cellStyle name="Ввод  10 11 4 2 2" xfId="21862"/>
    <cellStyle name="Ввод  10 11 4 3" xfId="20340"/>
    <cellStyle name="Ввод  10 11 5" xfId="14891"/>
    <cellStyle name="Ввод  10 11 5 2" xfId="20719"/>
    <cellStyle name="Ввод  10 11 6" xfId="19188"/>
    <cellStyle name="Ввод  10 12" xfId="13137"/>
    <cellStyle name="Ввод  10 12 2" xfId="13787"/>
    <cellStyle name="Ввод  10 12 2 2" xfId="15422"/>
    <cellStyle name="Ввод  10 12 2 2 2" xfId="21247"/>
    <cellStyle name="Ввод  10 12 2 3" xfId="19723"/>
    <cellStyle name="Ввод  10 12 3" xfId="14081"/>
    <cellStyle name="Ввод  10 12 3 2" xfId="15675"/>
    <cellStyle name="Ввод  10 12 3 2 2" xfId="21500"/>
    <cellStyle name="Ввод  10 12 3 3" xfId="19978"/>
    <cellStyle name="Ввод  10 12 4" xfId="14334"/>
    <cellStyle name="Ввод  10 12 4 2" xfId="15928"/>
    <cellStyle name="Ввод  10 12 4 2 2" xfId="21753"/>
    <cellStyle name="Ввод  10 12 4 3" xfId="20231"/>
    <cellStyle name="Ввод  10 12 5" xfId="14782"/>
    <cellStyle name="Ввод  10 12 5 2" xfId="20610"/>
    <cellStyle name="Ввод  10 12 6" xfId="19079"/>
    <cellStyle name="Ввод  10 13" xfId="13512"/>
    <cellStyle name="Ввод  10 13 2" xfId="15149"/>
    <cellStyle name="Ввод  10 13 2 2" xfId="20974"/>
    <cellStyle name="Ввод  10 13 3" xfId="19450"/>
    <cellStyle name="Ввод  10 14" xfId="13463"/>
    <cellStyle name="Ввод  10 14 2" xfId="15100"/>
    <cellStyle name="Ввод  10 14 2 2" xfId="20925"/>
    <cellStyle name="Ввод  10 14 3" xfId="19401"/>
    <cellStyle name="Ввод  10 15" xfId="13464"/>
    <cellStyle name="Ввод  10 15 2" xfId="15101"/>
    <cellStyle name="Ввод  10 15 2 2" xfId="20926"/>
    <cellStyle name="Ввод  10 15 3" xfId="19402"/>
    <cellStyle name="Ввод  10 16" xfId="14576"/>
    <cellStyle name="Ввод  10 16 2" xfId="16146"/>
    <cellStyle name="Ввод  10 16 2 2" xfId="21971"/>
    <cellStyle name="Ввод  10 16 3" xfId="20456"/>
    <cellStyle name="Ввод  10 17" xfId="18935"/>
    <cellStyle name="Ввод  10 2" xfId="4262"/>
    <cellStyle name="Ввод  10 2 2" xfId="13249"/>
    <cellStyle name="Ввод  10 2 2 2" xfId="13898"/>
    <cellStyle name="Ввод  10 2 2 2 2" xfId="15533"/>
    <cellStyle name="Ввод  10 2 2 2 2 2" xfId="21358"/>
    <cellStyle name="Ввод  10 2 2 2 3" xfId="19834"/>
    <cellStyle name="Ввод  10 2 2 3" xfId="14192"/>
    <cellStyle name="Ввод  10 2 2 3 2" xfId="15786"/>
    <cellStyle name="Ввод  10 2 2 3 2 2" xfId="21611"/>
    <cellStyle name="Ввод  10 2 2 3 3" xfId="20089"/>
    <cellStyle name="Ввод  10 2 2 4" xfId="14445"/>
    <cellStyle name="Ввод  10 2 2 4 2" xfId="16039"/>
    <cellStyle name="Ввод  10 2 2 4 2 2" xfId="21864"/>
    <cellStyle name="Ввод  10 2 2 4 3" xfId="20342"/>
    <cellStyle name="Ввод  10 2 2 5" xfId="14893"/>
    <cellStyle name="Ввод  10 2 2 5 2" xfId="20721"/>
    <cellStyle name="Ввод  10 2 2 6" xfId="19190"/>
    <cellStyle name="Ввод  10 2 3" xfId="13139"/>
    <cellStyle name="Ввод  10 2 3 2" xfId="13789"/>
    <cellStyle name="Ввод  10 2 3 2 2" xfId="15424"/>
    <cellStyle name="Ввод  10 2 3 2 2 2" xfId="21249"/>
    <cellStyle name="Ввод  10 2 3 2 3" xfId="19725"/>
    <cellStyle name="Ввод  10 2 3 3" xfId="14083"/>
    <cellStyle name="Ввод  10 2 3 3 2" xfId="15677"/>
    <cellStyle name="Ввод  10 2 3 3 2 2" xfId="21502"/>
    <cellStyle name="Ввод  10 2 3 3 3" xfId="19980"/>
    <cellStyle name="Ввод  10 2 3 4" xfId="14336"/>
    <cellStyle name="Ввод  10 2 3 4 2" xfId="15930"/>
    <cellStyle name="Ввод  10 2 3 4 2 2" xfId="21755"/>
    <cellStyle name="Ввод  10 2 3 4 3" xfId="20233"/>
    <cellStyle name="Ввод  10 2 3 5" xfId="14784"/>
    <cellStyle name="Ввод  10 2 3 5 2" xfId="20612"/>
    <cellStyle name="Ввод  10 2 3 6" xfId="19081"/>
    <cellStyle name="Ввод  10 2 4" xfId="13514"/>
    <cellStyle name="Ввод  10 2 4 2" xfId="15151"/>
    <cellStyle name="Ввод  10 2 4 2 2" xfId="20976"/>
    <cellStyle name="Ввод  10 2 4 3" xfId="19452"/>
    <cellStyle name="Ввод  10 2 5" xfId="13461"/>
    <cellStyle name="Ввод  10 2 5 2" xfId="15098"/>
    <cellStyle name="Ввод  10 2 5 2 2" xfId="20923"/>
    <cellStyle name="Ввод  10 2 5 3" xfId="19399"/>
    <cellStyle name="Ввод  10 2 6" xfId="13466"/>
    <cellStyle name="Ввод  10 2 6 2" xfId="15103"/>
    <cellStyle name="Ввод  10 2 6 2 2" xfId="20928"/>
    <cellStyle name="Ввод  10 2 6 3" xfId="19404"/>
    <cellStyle name="Ввод  10 2 7" xfId="14578"/>
    <cellStyle name="Ввод  10 2 7 2" xfId="16148"/>
    <cellStyle name="Ввод  10 2 7 2 2" xfId="21973"/>
    <cellStyle name="Ввод  10 2 7 3" xfId="20458"/>
    <cellStyle name="Ввод  10 2 8" xfId="18937"/>
    <cellStyle name="Ввод  10 3" xfId="4263"/>
    <cellStyle name="Ввод  10 3 2" xfId="13250"/>
    <cellStyle name="Ввод  10 3 2 2" xfId="13899"/>
    <cellStyle name="Ввод  10 3 2 2 2" xfId="15534"/>
    <cellStyle name="Ввод  10 3 2 2 2 2" xfId="21359"/>
    <cellStyle name="Ввод  10 3 2 2 3" xfId="19835"/>
    <cellStyle name="Ввод  10 3 2 3" xfId="14193"/>
    <cellStyle name="Ввод  10 3 2 3 2" xfId="15787"/>
    <cellStyle name="Ввод  10 3 2 3 2 2" xfId="21612"/>
    <cellStyle name="Ввод  10 3 2 3 3" xfId="20090"/>
    <cellStyle name="Ввод  10 3 2 4" xfId="14446"/>
    <cellStyle name="Ввод  10 3 2 4 2" xfId="16040"/>
    <cellStyle name="Ввод  10 3 2 4 2 2" xfId="21865"/>
    <cellStyle name="Ввод  10 3 2 4 3" xfId="20343"/>
    <cellStyle name="Ввод  10 3 2 5" xfId="14894"/>
    <cellStyle name="Ввод  10 3 2 5 2" xfId="20722"/>
    <cellStyle name="Ввод  10 3 2 6" xfId="19191"/>
    <cellStyle name="Ввод  10 3 3" xfId="13140"/>
    <cellStyle name="Ввод  10 3 3 2" xfId="13790"/>
    <cellStyle name="Ввод  10 3 3 2 2" xfId="15425"/>
    <cellStyle name="Ввод  10 3 3 2 2 2" xfId="21250"/>
    <cellStyle name="Ввод  10 3 3 2 3" xfId="19726"/>
    <cellStyle name="Ввод  10 3 3 3" xfId="14084"/>
    <cellStyle name="Ввод  10 3 3 3 2" xfId="15678"/>
    <cellStyle name="Ввод  10 3 3 3 2 2" xfId="21503"/>
    <cellStyle name="Ввод  10 3 3 3 3" xfId="19981"/>
    <cellStyle name="Ввод  10 3 3 4" xfId="14337"/>
    <cellStyle name="Ввод  10 3 3 4 2" xfId="15931"/>
    <cellStyle name="Ввод  10 3 3 4 2 2" xfId="21756"/>
    <cellStyle name="Ввод  10 3 3 4 3" xfId="20234"/>
    <cellStyle name="Ввод  10 3 3 5" xfId="14785"/>
    <cellStyle name="Ввод  10 3 3 5 2" xfId="20613"/>
    <cellStyle name="Ввод  10 3 3 6" xfId="19082"/>
    <cellStyle name="Ввод  10 3 4" xfId="13515"/>
    <cellStyle name="Ввод  10 3 4 2" xfId="15152"/>
    <cellStyle name="Ввод  10 3 4 2 2" xfId="20977"/>
    <cellStyle name="Ввод  10 3 4 3" xfId="19453"/>
    <cellStyle name="Ввод  10 3 5" xfId="13460"/>
    <cellStyle name="Ввод  10 3 5 2" xfId="15097"/>
    <cellStyle name="Ввод  10 3 5 2 2" xfId="20922"/>
    <cellStyle name="Ввод  10 3 5 3" xfId="19398"/>
    <cellStyle name="Ввод  10 3 6" xfId="13467"/>
    <cellStyle name="Ввод  10 3 6 2" xfId="15104"/>
    <cellStyle name="Ввод  10 3 6 2 2" xfId="20929"/>
    <cellStyle name="Ввод  10 3 6 3" xfId="19405"/>
    <cellStyle name="Ввод  10 3 7" xfId="14579"/>
    <cellStyle name="Ввод  10 3 7 2" xfId="16149"/>
    <cellStyle name="Ввод  10 3 7 2 2" xfId="21974"/>
    <cellStyle name="Ввод  10 3 7 3" xfId="20459"/>
    <cellStyle name="Ввод  10 3 8" xfId="18938"/>
    <cellStyle name="Ввод  10 4" xfId="4264"/>
    <cellStyle name="Ввод  10 4 2" xfId="13251"/>
    <cellStyle name="Ввод  10 4 2 2" xfId="13900"/>
    <cellStyle name="Ввод  10 4 2 2 2" xfId="15535"/>
    <cellStyle name="Ввод  10 4 2 2 2 2" xfId="21360"/>
    <cellStyle name="Ввод  10 4 2 2 3" xfId="19836"/>
    <cellStyle name="Ввод  10 4 2 3" xfId="14194"/>
    <cellStyle name="Ввод  10 4 2 3 2" xfId="15788"/>
    <cellStyle name="Ввод  10 4 2 3 2 2" xfId="21613"/>
    <cellStyle name="Ввод  10 4 2 3 3" xfId="20091"/>
    <cellStyle name="Ввод  10 4 2 4" xfId="14447"/>
    <cellStyle name="Ввод  10 4 2 4 2" xfId="16041"/>
    <cellStyle name="Ввод  10 4 2 4 2 2" xfId="21866"/>
    <cellStyle name="Ввод  10 4 2 4 3" xfId="20344"/>
    <cellStyle name="Ввод  10 4 2 5" xfId="14895"/>
    <cellStyle name="Ввод  10 4 2 5 2" xfId="20723"/>
    <cellStyle name="Ввод  10 4 2 6" xfId="19192"/>
    <cellStyle name="Ввод  10 4 3" xfId="13141"/>
    <cellStyle name="Ввод  10 4 3 2" xfId="13791"/>
    <cellStyle name="Ввод  10 4 3 2 2" xfId="15426"/>
    <cellStyle name="Ввод  10 4 3 2 2 2" xfId="21251"/>
    <cellStyle name="Ввод  10 4 3 2 3" xfId="19727"/>
    <cellStyle name="Ввод  10 4 3 3" xfId="14085"/>
    <cellStyle name="Ввод  10 4 3 3 2" xfId="15679"/>
    <cellStyle name="Ввод  10 4 3 3 2 2" xfId="21504"/>
    <cellStyle name="Ввод  10 4 3 3 3" xfId="19982"/>
    <cellStyle name="Ввод  10 4 3 4" xfId="14338"/>
    <cellStyle name="Ввод  10 4 3 4 2" xfId="15932"/>
    <cellStyle name="Ввод  10 4 3 4 2 2" xfId="21757"/>
    <cellStyle name="Ввод  10 4 3 4 3" xfId="20235"/>
    <cellStyle name="Ввод  10 4 3 5" xfId="14786"/>
    <cellStyle name="Ввод  10 4 3 5 2" xfId="20614"/>
    <cellStyle name="Ввод  10 4 3 6" xfId="19083"/>
    <cellStyle name="Ввод  10 4 4" xfId="13516"/>
    <cellStyle name="Ввод  10 4 4 2" xfId="15153"/>
    <cellStyle name="Ввод  10 4 4 2 2" xfId="20978"/>
    <cellStyle name="Ввод  10 4 4 3" xfId="19454"/>
    <cellStyle name="Ввод  10 4 5" xfId="13459"/>
    <cellStyle name="Ввод  10 4 5 2" xfId="15096"/>
    <cellStyle name="Ввод  10 4 5 2 2" xfId="20921"/>
    <cellStyle name="Ввод  10 4 5 3" xfId="19397"/>
    <cellStyle name="Ввод  10 4 6" xfId="13468"/>
    <cellStyle name="Ввод  10 4 6 2" xfId="15105"/>
    <cellStyle name="Ввод  10 4 6 2 2" xfId="20930"/>
    <cellStyle name="Ввод  10 4 6 3" xfId="19406"/>
    <cellStyle name="Ввод  10 4 7" xfId="14580"/>
    <cellStyle name="Ввод  10 4 7 2" xfId="16150"/>
    <cellStyle name="Ввод  10 4 7 2 2" xfId="21975"/>
    <cellStyle name="Ввод  10 4 7 3" xfId="20460"/>
    <cellStyle name="Ввод  10 4 8" xfId="18939"/>
    <cellStyle name="Ввод  10 5" xfId="4265"/>
    <cellStyle name="Ввод  10 5 2" xfId="13252"/>
    <cellStyle name="Ввод  10 5 2 2" xfId="13901"/>
    <cellStyle name="Ввод  10 5 2 2 2" xfId="15536"/>
    <cellStyle name="Ввод  10 5 2 2 2 2" xfId="21361"/>
    <cellStyle name="Ввод  10 5 2 2 3" xfId="19837"/>
    <cellStyle name="Ввод  10 5 2 3" xfId="14195"/>
    <cellStyle name="Ввод  10 5 2 3 2" xfId="15789"/>
    <cellStyle name="Ввод  10 5 2 3 2 2" xfId="21614"/>
    <cellStyle name="Ввод  10 5 2 3 3" xfId="20092"/>
    <cellStyle name="Ввод  10 5 2 4" xfId="14448"/>
    <cellStyle name="Ввод  10 5 2 4 2" xfId="16042"/>
    <cellStyle name="Ввод  10 5 2 4 2 2" xfId="21867"/>
    <cellStyle name="Ввод  10 5 2 4 3" xfId="20345"/>
    <cellStyle name="Ввод  10 5 2 5" xfId="14896"/>
    <cellStyle name="Ввод  10 5 2 5 2" xfId="20724"/>
    <cellStyle name="Ввод  10 5 2 6" xfId="19193"/>
    <cellStyle name="Ввод  10 5 3" xfId="13142"/>
    <cellStyle name="Ввод  10 5 3 2" xfId="13792"/>
    <cellStyle name="Ввод  10 5 3 2 2" xfId="15427"/>
    <cellStyle name="Ввод  10 5 3 2 2 2" xfId="21252"/>
    <cellStyle name="Ввод  10 5 3 2 3" xfId="19728"/>
    <cellStyle name="Ввод  10 5 3 3" xfId="14086"/>
    <cellStyle name="Ввод  10 5 3 3 2" xfId="15680"/>
    <cellStyle name="Ввод  10 5 3 3 2 2" xfId="21505"/>
    <cellStyle name="Ввод  10 5 3 3 3" xfId="19983"/>
    <cellStyle name="Ввод  10 5 3 4" xfId="14339"/>
    <cellStyle name="Ввод  10 5 3 4 2" xfId="15933"/>
    <cellStyle name="Ввод  10 5 3 4 2 2" xfId="21758"/>
    <cellStyle name="Ввод  10 5 3 4 3" xfId="20236"/>
    <cellStyle name="Ввод  10 5 3 5" xfId="14787"/>
    <cellStyle name="Ввод  10 5 3 5 2" xfId="20615"/>
    <cellStyle name="Ввод  10 5 3 6" xfId="19084"/>
    <cellStyle name="Ввод  10 5 4" xfId="13517"/>
    <cellStyle name="Ввод  10 5 4 2" xfId="15154"/>
    <cellStyle name="Ввод  10 5 4 2 2" xfId="20979"/>
    <cellStyle name="Ввод  10 5 4 3" xfId="19455"/>
    <cellStyle name="Ввод  10 5 5" xfId="13458"/>
    <cellStyle name="Ввод  10 5 5 2" xfId="15095"/>
    <cellStyle name="Ввод  10 5 5 2 2" xfId="20920"/>
    <cellStyle name="Ввод  10 5 5 3" xfId="19396"/>
    <cellStyle name="Ввод  10 5 6" xfId="13469"/>
    <cellStyle name="Ввод  10 5 6 2" xfId="15106"/>
    <cellStyle name="Ввод  10 5 6 2 2" xfId="20931"/>
    <cellStyle name="Ввод  10 5 6 3" xfId="19407"/>
    <cellStyle name="Ввод  10 5 7" xfId="14581"/>
    <cellStyle name="Ввод  10 5 7 2" xfId="16151"/>
    <cellStyle name="Ввод  10 5 7 2 2" xfId="21976"/>
    <cellStyle name="Ввод  10 5 7 3" xfId="20461"/>
    <cellStyle name="Ввод  10 5 8" xfId="18940"/>
    <cellStyle name="Ввод  10 6" xfId="4266"/>
    <cellStyle name="Ввод  10 6 2" xfId="13253"/>
    <cellStyle name="Ввод  10 6 2 2" xfId="13902"/>
    <cellStyle name="Ввод  10 6 2 2 2" xfId="15537"/>
    <cellStyle name="Ввод  10 6 2 2 2 2" xfId="21362"/>
    <cellStyle name="Ввод  10 6 2 2 3" xfId="19838"/>
    <cellStyle name="Ввод  10 6 2 3" xfId="14196"/>
    <cellStyle name="Ввод  10 6 2 3 2" xfId="15790"/>
    <cellStyle name="Ввод  10 6 2 3 2 2" xfId="21615"/>
    <cellStyle name="Ввод  10 6 2 3 3" xfId="20093"/>
    <cellStyle name="Ввод  10 6 2 4" xfId="14449"/>
    <cellStyle name="Ввод  10 6 2 4 2" xfId="16043"/>
    <cellStyle name="Ввод  10 6 2 4 2 2" xfId="21868"/>
    <cellStyle name="Ввод  10 6 2 4 3" xfId="20346"/>
    <cellStyle name="Ввод  10 6 2 5" xfId="14897"/>
    <cellStyle name="Ввод  10 6 2 5 2" xfId="20725"/>
    <cellStyle name="Ввод  10 6 2 6" xfId="19194"/>
    <cellStyle name="Ввод  10 6 3" xfId="13143"/>
    <cellStyle name="Ввод  10 6 3 2" xfId="13793"/>
    <cellStyle name="Ввод  10 6 3 2 2" xfId="15428"/>
    <cellStyle name="Ввод  10 6 3 2 2 2" xfId="21253"/>
    <cellStyle name="Ввод  10 6 3 2 3" xfId="19729"/>
    <cellStyle name="Ввод  10 6 3 3" xfId="14087"/>
    <cellStyle name="Ввод  10 6 3 3 2" xfId="15681"/>
    <cellStyle name="Ввод  10 6 3 3 2 2" xfId="21506"/>
    <cellStyle name="Ввод  10 6 3 3 3" xfId="19984"/>
    <cellStyle name="Ввод  10 6 3 4" xfId="14340"/>
    <cellStyle name="Ввод  10 6 3 4 2" xfId="15934"/>
    <cellStyle name="Ввод  10 6 3 4 2 2" xfId="21759"/>
    <cellStyle name="Ввод  10 6 3 4 3" xfId="20237"/>
    <cellStyle name="Ввод  10 6 3 5" xfId="14788"/>
    <cellStyle name="Ввод  10 6 3 5 2" xfId="20616"/>
    <cellStyle name="Ввод  10 6 3 6" xfId="19085"/>
    <cellStyle name="Ввод  10 6 4" xfId="13518"/>
    <cellStyle name="Ввод  10 6 4 2" xfId="15155"/>
    <cellStyle name="Ввод  10 6 4 2 2" xfId="20980"/>
    <cellStyle name="Ввод  10 6 4 3" xfId="19456"/>
    <cellStyle name="Ввод  10 6 5" xfId="13457"/>
    <cellStyle name="Ввод  10 6 5 2" xfId="15094"/>
    <cellStyle name="Ввод  10 6 5 2 2" xfId="20919"/>
    <cellStyle name="Ввод  10 6 5 3" xfId="19395"/>
    <cellStyle name="Ввод  10 6 6" xfId="13470"/>
    <cellStyle name="Ввод  10 6 6 2" xfId="15107"/>
    <cellStyle name="Ввод  10 6 6 2 2" xfId="20932"/>
    <cellStyle name="Ввод  10 6 6 3" xfId="19408"/>
    <cellStyle name="Ввод  10 6 7" xfId="14582"/>
    <cellStyle name="Ввод  10 6 7 2" xfId="16152"/>
    <cellStyle name="Ввод  10 6 7 2 2" xfId="21977"/>
    <cellStyle name="Ввод  10 6 7 3" xfId="20462"/>
    <cellStyle name="Ввод  10 6 8" xfId="18941"/>
    <cellStyle name="Ввод  10 7" xfId="4267"/>
    <cellStyle name="Ввод  10 7 2" xfId="13254"/>
    <cellStyle name="Ввод  10 7 2 2" xfId="13903"/>
    <cellStyle name="Ввод  10 7 2 2 2" xfId="15538"/>
    <cellStyle name="Ввод  10 7 2 2 2 2" xfId="21363"/>
    <cellStyle name="Ввод  10 7 2 2 3" xfId="19839"/>
    <cellStyle name="Ввод  10 7 2 3" xfId="14197"/>
    <cellStyle name="Ввод  10 7 2 3 2" xfId="15791"/>
    <cellStyle name="Ввод  10 7 2 3 2 2" xfId="21616"/>
    <cellStyle name="Ввод  10 7 2 3 3" xfId="20094"/>
    <cellStyle name="Ввод  10 7 2 4" xfId="14450"/>
    <cellStyle name="Ввод  10 7 2 4 2" xfId="16044"/>
    <cellStyle name="Ввод  10 7 2 4 2 2" xfId="21869"/>
    <cellStyle name="Ввод  10 7 2 4 3" xfId="20347"/>
    <cellStyle name="Ввод  10 7 2 5" xfId="14898"/>
    <cellStyle name="Ввод  10 7 2 5 2" xfId="20726"/>
    <cellStyle name="Ввод  10 7 2 6" xfId="19195"/>
    <cellStyle name="Ввод  10 7 3" xfId="13144"/>
    <cellStyle name="Ввод  10 7 3 2" xfId="13794"/>
    <cellStyle name="Ввод  10 7 3 2 2" xfId="15429"/>
    <cellStyle name="Ввод  10 7 3 2 2 2" xfId="21254"/>
    <cellStyle name="Ввод  10 7 3 2 3" xfId="19730"/>
    <cellStyle name="Ввод  10 7 3 3" xfId="14088"/>
    <cellStyle name="Ввод  10 7 3 3 2" xfId="15682"/>
    <cellStyle name="Ввод  10 7 3 3 2 2" xfId="21507"/>
    <cellStyle name="Ввод  10 7 3 3 3" xfId="19985"/>
    <cellStyle name="Ввод  10 7 3 4" xfId="14341"/>
    <cellStyle name="Ввод  10 7 3 4 2" xfId="15935"/>
    <cellStyle name="Ввод  10 7 3 4 2 2" xfId="21760"/>
    <cellStyle name="Ввод  10 7 3 4 3" xfId="20238"/>
    <cellStyle name="Ввод  10 7 3 5" xfId="14789"/>
    <cellStyle name="Ввод  10 7 3 5 2" xfId="20617"/>
    <cellStyle name="Ввод  10 7 3 6" xfId="19086"/>
    <cellStyle name="Ввод  10 7 4" xfId="13519"/>
    <cellStyle name="Ввод  10 7 4 2" xfId="15156"/>
    <cellStyle name="Ввод  10 7 4 2 2" xfId="20981"/>
    <cellStyle name="Ввод  10 7 4 3" xfId="19457"/>
    <cellStyle name="Ввод  10 7 5" xfId="13456"/>
    <cellStyle name="Ввод  10 7 5 2" xfId="15093"/>
    <cellStyle name="Ввод  10 7 5 2 2" xfId="20918"/>
    <cellStyle name="Ввод  10 7 5 3" xfId="19394"/>
    <cellStyle name="Ввод  10 7 6" xfId="13471"/>
    <cellStyle name="Ввод  10 7 6 2" xfId="15108"/>
    <cellStyle name="Ввод  10 7 6 2 2" xfId="20933"/>
    <cellStyle name="Ввод  10 7 6 3" xfId="19409"/>
    <cellStyle name="Ввод  10 7 7" xfId="14583"/>
    <cellStyle name="Ввод  10 7 7 2" xfId="16153"/>
    <cellStyle name="Ввод  10 7 7 2 2" xfId="21978"/>
    <cellStyle name="Ввод  10 7 7 3" xfId="20463"/>
    <cellStyle name="Ввод  10 7 8" xfId="18942"/>
    <cellStyle name="Ввод  10 8" xfId="4268"/>
    <cellStyle name="Ввод  10 8 2" xfId="13255"/>
    <cellStyle name="Ввод  10 8 2 2" xfId="13904"/>
    <cellStyle name="Ввод  10 8 2 2 2" xfId="15539"/>
    <cellStyle name="Ввод  10 8 2 2 2 2" xfId="21364"/>
    <cellStyle name="Ввод  10 8 2 2 3" xfId="19840"/>
    <cellStyle name="Ввод  10 8 2 3" xfId="14198"/>
    <cellStyle name="Ввод  10 8 2 3 2" xfId="15792"/>
    <cellStyle name="Ввод  10 8 2 3 2 2" xfId="21617"/>
    <cellStyle name="Ввод  10 8 2 3 3" xfId="20095"/>
    <cellStyle name="Ввод  10 8 2 4" xfId="14451"/>
    <cellStyle name="Ввод  10 8 2 4 2" xfId="16045"/>
    <cellStyle name="Ввод  10 8 2 4 2 2" xfId="21870"/>
    <cellStyle name="Ввод  10 8 2 4 3" xfId="20348"/>
    <cellStyle name="Ввод  10 8 2 5" xfId="14899"/>
    <cellStyle name="Ввод  10 8 2 5 2" xfId="20727"/>
    <cellStyle name="Ввод  10 8 2 6" xfId="19196"/>
    <cellStyle name="Ввод  10 8 3" xfId="13145"/>
    <cellStyle name="Ввод  10 8 3 2" xfId="13795"/>
    <cellStyle name="Ввод  10 8 3 2 2" xfId="15430"/>
    <cellStyle name="Ввод  10 8 3 2 2 2" xfId="21255"/>
    <cellStyle name="Ввод  10 8 3 2 3" xfId="19731"/>
    <cellStyle name="Ввод  10 8 3 3" xfId="14089"/>
    <cellStyle name="Ввод  10 8 3 3 2" xfId="15683"/>
    <cellStyle name="Ввод  10 8 3 3 2 2" xfId="21508"/>
    <cellStyle name="Ввод  10 8 3 3 3" xfId="19986"/>
    <cellStyle name="Ввод  10 8 3 4" xfId="14342"/>
    <cellStyle name="Ввод  10 8 3 4 2" xfId="15936"/>
    <cellStyle name="Ввод  10 8 3 4 2 2" xfId="21761"/>
    <cellStyle name="Ввод  10 8 3 4 3" xfId="20239"/>
    <cellStyle name="Ввод  10 8 3 5" xfId="14790"/>
    <cellStyle name="Ввод  10 8 3 5 2" xfId="20618"/>
    <cellStyle name="Ввод  10 8 3 6" xfId="19087"/>
    <cellStyle name="Ввод  10 8 4" xfId="13520"/>
    <cellStyle name="Ввод  10 8 4 2" xfId="15157"/>
    <cellStyle name="Ввод  10 8 4 2 2" xfId="20982"/>
    <cellStyle name="Ввод  10 8 4 3" xfId="19458"/>
    <cellStyle name="Ввод  10 8 5" xfId="13455"/>
    <cellStyle name="Ввод  10 8 5 2" xfId="15092"/>
    <cellStyle name="Ввод  10 8 5 2 2" xfId="20917"/>
    <cellStyle name="Ввод  10 8 5 3" xfId="19393"/>
    <cellStyle name="Ввод  10 8 6" xfId="13472"/>
    <cellStyle name="Ввод  10 8 6 2" xfId="15109"/>
    <cellStyle name="Ввод  10 8 6 2 2" xfId="20934"/>
    <cellStyle name="Ввод  10 8 6 3" xfId="19410"/>
    <cellStyle name="Ввод  10 8 7" xfId="14584"/>
    <cellStyle name="Ввод  10 8 7 2" xfId="16154"/>
    <cellStyle name="Ввод  10 8 7 2 2" xfId="21979"/>
    <cellStyle name="Ввод  10 8 7 3" xfId="20464"/>
    <cellStyle name="Ввод  10 8 8" xfId="18943"/>
    <cellStyle name="Ввод  10 9" xfId="4269"/>
    <cellStyle name="Ввод  10 9 2" xfId="13256"/>
    <cellStyle name="Ввод  10 9 2 2" xfId="13905"/>
    <cellStyle name="Ввод  10 9 2 2 2" xfId="15540"/>
    <cellStyle name="Ввод  10 9 2 2 2 2" xfId="21365"/>
    <cellStyle name="Ввод  10 9 2 2 3" xfId="19841"/>
    <cellStyle name="Ввод  10 9 2 3" xfId="14199"/>
    <cellStyle name="Ввод  10 9 2 3 2" xfId="15793"/>
    <cellStyle name="Ввод  10 9 2 3 2 2" xfId="21618"/>
    <cellStyle name="Ввод  10 9 2 3 3" xfId="20096"/>
    <cellStyle name="Ввод  10 9 2 4" xfId="14452"/>
    <cellStyle name="Ввод  10 9 2 4 2" xfId="16046"/>
    <cellStyle name="Ввод  10 9 2 4 2 2" xfId="21871"/>
    <cellStyle name="Ввод  10 9 2 4 3" xfId="20349"/>
    <cellStyle name="Ввод  10 9 2 5" xfId="14900"/>
    <cellStyle name="Ввод  10 9 2 5 2" xfId="20728"/>
    <cellStyle name="Ввод  10 9 2 6" xfId="19197"/>
    <cellStyle name="Ввод  10 9 3" xfId="13146"/>
    <cellStyle name="Ввод  10 9 3 2" xfId="13796"/>
    <cellStyle name="Ввод  10 9 3 2 2" xfId="15431"/>
    <cellStyle name="Ввод  10 9 3 2 2 2" xfId="21256"/>
    <cellStyle name="Ввод  10 9 3 2 3" xfId="19732"/>
    <cellStyle name="Ввод  10 9 3 3" xfId="14090"/>
    <cellStyle name="Ввод  10 9 3 3 2" xfId="15684"/>
    <cellStyle name="Ввод  10 9 3 3 2 2" xfId="21509"/>
    <cellStyle name="Ввод  10 9 3 3 3" xfId="19987"/>
    <cellStyle name="Ввод  10 9 3 4" xfId="14343"/>
    <cellStyle name="Ввод  10 9 3 4 2" xfId="15937"/>
    <cellStyle name="Ввод  10 9 3 4 2 2" xfId="21762"/>
    <cellStyle name="Ввод  10 9 3 4 3" xfId="20240"/>
    <cellStyle name="Ввод  10 9 3 5" xfId="14791"/>
    <cellStyle name="Ввод  10 9 3 5 2" xfId="20619"/>
    <cellStyle name="Ввод  10 9 3 6" xfId="19088"/>
    <cellStyle name="Ввод  10 9 4" xfId="13521"/>
    <cellStyle name="Ввод  10 9 4 2" xfId="15158"/>
    <cellStyle name="Ввод  10 9 4 2 2" xfId="20983"/>
    <cellStyle name="Ввод  10 9 4 3" xfId="19459"/>
    <cellStyle name="Ввод  10 9 5" xfId="13454"/>
    <cellStyle name="Ввод  10 9 5 2" xfId="15091"/>
    <cellStyle name="Ввод  10 9 5 2 2" xfId="20916"/>
    <cellStyle name="Ввод  10 9 5 3" xfId="19392"/>
    <cellStyle name="Ввод  10 9 6" xfId="13473"/>
    <cellStyle name="Ввод  10 9 6 2" xfId="15110"/>
    <cellStyle name="Ввод  10 9 6 2 2" xfId="20935"/>
    <cellStyle name="Ввод  10 9 6 3" xfId="19411"/>
    <cellStyle name="Ввод  10 9 7" xfId="14585"/>
    <cellStyle name="Ввод  10 9 7 2" xfId="16155"/>
    <cellStyle name="Ввод  10 9 7 2 2" xfId="21980"/>
    <cellStyle name="Ввод  10 9 7 3" xfId="20465"/>
    <cellStyle name="Ввод  10 9 8" xfId="18944"/>
    <cellStyle name="Ввод  11" xfId="4270"/>
    <cellStyle name="Ввод  11 10" xfId="4271"/>
    <cellStyle name="Ввод  11 10 2" xfId="13258"/>
    <cellStyle name="Ввод  11 10 2 2" xfId="13907"/>
    <cellStyle name="Ввод  11 10 2 2 2" xfId="15542"/>
    <cellStyle name="Ввод  11 10 2 2 2 2" xfId="21367"/>
    <cellStyle name="Ввод  11 10 2 2 3" xfId="19843"/>
    <cellStyle name="Ввод  11 10 2 3" xfId="14201"/>
    <cellStyle name="Ввод  11 10 2 3 2" xfId="15795"/>
    <cellStyle name="Ввод  11 10 2 3 2 2" xfId="21620"/>
    <cellStyle name="Ввод  11 10 2 3 3" xfId="20098"/>
    <cellStyle name="Ввод  11 10 2 4" xfId="14454"/>
    <cellStyle name="Ввод  11 10 2 4 2" xfId="16048"/>
    <cellStyle name="Ввод  11 10 2 4 2 2" xfId="21873"/>
    <cellStyle name="Ввод  11 10 2 4 3" xfId="20351"/>
    <cellStyle name="Ввод  11 10 2 5" xfId="14902"/>
    <cellStyle name="Ввод  11 10 2 5 2" xfId="20730"/>
    <cellStyle name="Ввод  11 10 2 6" xfId="19199"/>
    <cellStyle name="Ввод  11 10 3" xfId="13148"/>
    <cellStyle name="Ввод  11 10 3 2" xfId="13798"/>
    <cellStyle name="Ввод  11 10 3 2 2" xfId="15433"/>
    <cellStyle name="Ввод  11 10 3 2 2 2" xfId="21258"/>
    <cellStyle name="Ввод  11 10 3 2 3" xfId="19734"/>
    <cellStyle name="Ввод  11 10 3 3" xfId="14092"/>
    <cellStyle name="Ввод  11 10 3 3 2" xfId="15686"/>
    <cellStyle name="Ввод  11 10 3 3 2 2" xfId="21511"/>
    <cellStyle name="Ввод  11 10 3 3 3" xfId="19989"/>
    <cellStyle name="Ввод  11 10 3 4" xfId="14345"/>
    <cellStyle name="Ввод  11 10 3 4 2" xfId="15939"/>
    <cellStyle name="Ввод  11 10 3 4 2 2" xfId="21764"/>
    <cellStyle name="Ввод  11 10 3 4 3" xfId="20242"/>
    <cellStyle name="Ввод  11 10 3 5" xfId="14793"/>
    <cellStyle name="Ввод  11 10 3 5 2" xfId="20621"/>
    <cellStyle name="Ввод  11 10 3 6" xfId="19090"/>
    <cellStyle name="Ввод  11 10 4" xfId="13523"/>
    <cellStyle name="Ввод  11 10 4 2" xfId="15160"/>
    <cellStyle name="Ввод  11 10 4 2 2" xfId="20985"/>
    <cellStyle name="Ввод  11 10 4 3" xfId="19461"/>
    <cellStyle name="Ввод  11 10 5" xfId="13452"/>
    <cellStyle name="Ввод  11 10 5 2" xfId="15089"/>
    <cellStyle name="Ввод  11 10 5 2 2" xfId="20914"/>
    <cellStyle name="Ввод  11 10 5 3" xfId="19390"/>
    <cellStyle name="Ввод  11 10 6" xfId="13475"/>
    <cellStyle name="Ввод  11 10 6 2" xfId="15112"/>
    <cellStyle name="Ввод  11 10 6 2 2" xfId="20937"/>
    <cellStyle name="Ввод  11 10 6 3" xfId="19413"/>
    <cellStyle name="Ввод  11 10 7" xfId="14587"/>
    <cellStyle name="Ввод  11 10 7 2" xfId="16157"/>
    <cellStyle name="Ввод  11 10 7 2 2" xfId="21982"/>
    <cellStyle name="Ввод  11 10 7 3" xfId="20467"/>
    <cellStyle name="Ввод  11 10 8" xfId="18946"/>
    <cellStyle name="Ввод  11 11" xfId="13257"/>
    <cellStyle name="Ввод  11 11 2" xfId="13906"/>
    <cellStyle name="Ввод  11 11 2 2" xfId="15541"/>
    <cellStyle name="Ввод  11 11 2 2 2" xfId="21366"/>
    <cellStyle name="Ввод  11 11 2 3" xfId="19842"/>
    <cellStyle name="Ввод  11 11 3" xfId="14200"/>
    <cellStyle name="Ввод  11 11 3 2" xfId="15794"/>
    <cellStyle name="Ввод  11 11 3 2 2" xfId="21619"/>
    <cellStyle name="Ввод  11 11 3 3" xfId="20097"/>
    <cellStyle name="Ввод  11 11 4" xfId="14453"/>
    <cellStyle name="Ввод  11 11 4 2" xfId="16047"/>
    <cellStyle name="Ввод  11 11 4 2 2" xfId="21872"/>
    <cellStyle name="Ввод  11 11 4 3" xfId="20350"/>
    <cellStyle name="Ввод  11 11 5" xfId="14901"/>
    <cellStyle name="Ввод  11 11 5 2" xfId="20729"/>
    <cellStyle name="Ввод  11 11 6" xfId="19198"/>
    <cellStyle name="Ввод  11 12" xfId="13147"/>
    <cellStyle name="Ввод  11 12 2" xfId="13797"/>
    <cellStyle name="Ввод  11 12 2 2" xfId="15432"/>
    <cellStyle name="Ввод  11 12 2 2 2" xfId="21257"/>
    <cellStyle name="Ввод  11 12 2 3" xfId="19733"/>
    <cellStyle name="Ввод  11 12 3" xfId="14091"/>
    <cellStyle name="Ввод  11 12 3 2" xfId="15685"/>
    <cellStyle name="Ввод  11 12 3 2 2" xfId="21510"/>
    <cellStyle name="Ввод  11 12 3 3" xfId="19988"/>
    <cellStyle name="Ввод  11 12 4" xfId="14344"/>
    <cellStyle name="Ввод  11 12 4 2" xfId="15938"/>
    <cellStyle name="Ввод  11 12 4 2 2" xfId="21763"/>
    <cellStyle name="Ввод  11 12 4 3" xfId="20241"/>
    <cellStyle name="Ввод  11 12 5" xfId="14792"/>
    <cellStyle name="Ввод  11 12 5 2" xfId="20620"/>
    <cellStyle name="Ввод  11 12 6" xfId="19089"/>
    <cellStyle name="Ввод  11 13" xfId="13522"/>
    <cellStyle name="Ввод  11 13 2" xfId="15159"/>
    <cellStyle name="Ввод  11 13 2 2" xfId="20984"/>
    <cellStyle name="Ввод  11 13 3" xfId="19460"/>
    <cellStyle name="Ввод  11 14" xfId="13453"/>
    <cellStyle name="Ввод  11 14 2" xfId="15090"/>
    <cellStyle name="Ввод  11 14 2 2" xfId="20915"/>
    <cellStyle name="Ввод  11 14 3" xfId="19391"/>
    <cellStyle name="Ввод  11 15" xfId="13474"/>
    <cellStyle name="Ввод  11 15 2" xfId="15111"/>
    <cellStyle name="Ввод  11 15 2 2" xfId="20936"/>
    <cellStyle name="Ввод  11 15 3" xfId="19412"/>
    <cellStyle name="Ввод  11 16" xfId="14586"/>
    <cellStyle name="Ввод  11 16 2" xfId="16156"/>
    <cellStyle name="Ввод  11 16 2 2" xfId="21981"/>
    <cellStyle name="Ввод  11 16 3" xfId="20466"/>
    <cellStyle name="Ввод  11 17" xfId="18945"/>
    <cellStyle name="Ввод  11 2" xfId="4272"/>
    <cellStyle name="Ввод  11 2 2" xfId="13259"/>
    <cellStyle name="Ввод  11 2 2 2" xfId="13908"/>
    <cellStyle name="Ввод  11 2 2 2 2" xfId="15543"/>
    <cellStyle name="Ввод  11 2 2 2 2 2" xfId="21368"/>
    <cellStyle name="Ввод  11 2 2 2 3" xfId="19844"/>
    <cellStyle name="Ввод  11 2 2 3" xfId="14202"/>
    <cellStyle name="Ввод  11 2 2 3 2" xfId="15796"/>
    <cellStyle name="Ввод  11 2 2 3 2 2" xfId="21621"/>
    <cellStyle name="Ввод  11 2 2 3 3" xfId="20099"/>
    <cellStyle name="Ввод  11 2 2 4" xfId="14455"/>
    <cellStyle name="Ввод  11 2 2 4 2" xfId="16049"/>
    <cellStyle name="Ввод  11 2 2 4 2 2" xfId="21874"/>
    <cellStyle name="Ввод  11 2 2 4 3" xfId="20352"/>
    <cellStyle name="Ввод  11 2 2 5" xfId="14903"/>
    <cellStyle name="Ввод  11 2 2 5 2" xfId="20731"/>
    <cellStyle name="Ввод  11 2 2 6" xfId="19200"/>
    <cellStyle name="Ввод  11 2 3" xfId="13149"/>
    <cellStyle name="Ввод  11 2 3 2" xfId="13799"/>
    <cellStyle name="Ввод  11 2 3 2 2" xfId="15434"/>
    <cellStyle name="Ввод  11 2 3 2 2 2" xfId="21259"/>
    <cellStyle name="Ввод  11 2 3 2 3" xfId="19735"/>
    <cellStyle name="Ввод  11 2 3 3" xfId="14093"/>
    <cellStyle name="Ввод  11 2 3 3 2" xfId="15687"/>
    <cellStyle name="Ввод  11 2 3 3 2 2" xfId="21512"/>
    <cellStyle name="Ввод  11 2 3 3 3" xfId="19990"/>
    <cellStyle name="Ввод  11 2 3 4" xfId="14346"/>
    <cellStyle name="Ввод  11 2 3 4 2" xfId="15940"/>
    <cellStyle name="Ввод  11 2 3 4 2 2" xfId="21765"/>
    <cellStyle name="Ввод  11 2 3 4 3" xfId="20243"/>
    <cellStyle name="Ввод  11 2 3 5" xfId="14794"/>
    <cellStyle name="Ввод  11 2 3 5 2" xfId="20622"/>
    <cellStyle name="Ввод  11 2 3 6" xfId="19091"/>
    <cellStyle name="Ввод  11 2 4" xfId="13524"/>
    <cellStyle name="Ввод  11 2 4 2" xfId="15161"/>
    <cellStyle name="Ввод  11 2 4 2 2" xfId="20986"/>
    <cellStyle name="Ввод  11 2 4 3" xfId="19462"/>
    <cellStyle name="Ввод  11 2 5" xfId="13451"/>
    <cellStyle name="Ввод  11 2 5 2" xfId="15088"/>
    <cellStyle name="Ввод  11 2 5 2 2" xfId="20913"/>
    <cellStyle name="Ввод  11 2 5 3" xfId="19389"/>
    <cellStyle name="Ввод  11 2 6" xfId="13476"/>
    <cellStyle name="Ввод  11 2 6 2" xfId="15113"/>
    <cellStyle name="Ввод  11 2 6 2 2" xfId="20938"/>
    <cellStyle name="Ввод  11 2 6 3" xfId="19414"/>
    <cellStyle name="Ввод  11 2 7" xfId="14588"/>
    <cellStyle name="Ввод  11 2 7 2" xfId="16158"/>
    <cellStyle name="Ввод  11 2 7 2 2" xfId="21983"/>
    <cellStyle name="Ввод  11 2 7 3" xfId="20468"/>
    <cellStyle name="Ввод  11 2 8" xfId="18947"/>
    <cellStyle name="Ввод  11 3" xfId="4273"/>
    <cellStyle name="Ввод  11 3 2" xfId="13260"/>
    <cellStyle name="Ввод  11 3 2 2" xfId="13909"/>
    <cellStyle name="Ввод  11 3 2 2 2" xfId="15544"/>
    <cellStyle name="Ввод  11 3 2 2 2 2" xfId="21369"/>
    <cellStyle name="Ввод  11 3 2 2 3" xfId="19845"/>
    <cellStyle name="Ввод  11 3 2 3" xfId="14203"/>
    <cellStyle name="Ввод  11 3 2 3 2" xfId="15797"/>
    <cellStyle name="Ввод  11 3 2 3 2 2" xfId="21622"/>
    <cellStyle name="Ввод  11 3 2 3 3" xfId="20100"/>
    <cellStyle name="Ввод  11 3 2 4" xfId="14456"/>
    <cellStyle name="Ввод  11 3 2 4 2" xfId="16050"/>
    <cellStyle name="Ввод  11 3 2 4 2 2" xfId="21875"/>
    <cellStyle name="Ввод  11 3 2 4 3" xfId="20353"/>
    <cellStyle name="Ввод  11 3 2 5" xfId="14904"/>
    <cellStyle name="Ввод  11 3 2 5 2" xfId="20732"/>
    <cellStyle name="Ввод  11 3 2 6" xfId="19201"/>
    <cellStyle name="Ввод  11 3 3" xfId="13150"/>
    <cellStyle name="Ввод  11 3 3 2" xfId="13800"/>
    <cellStyle name="Ввод  11 3 3 2 2" xfId="15435"/>
    <cellStyle name="Ввод  11 3 3 2 2 2" xfId="21260"/>
    <cellStyle name="Ввод  11 3 3 2 3" xfId="19736"/>
    <cellStyle name="Ввод  11 3 3 3" xfId="14094"/>
    <cellStyle name="Ввод  11 3 3 3 2" xfId="15688"/>
    <cellStyle name="Ввод  11 3 3 3 2 2" xfId="21513"/>
    <cellStyle name="Ввод  11 3 3 3 3" xfId="19991"/>
    <cellStyle name="Ввод  11 3 3 4" xfId="14347"/>
    <cellStyle name="Ввод  11 3 3 4 2" xfId="15941"/>
    <cellStyle name="Ввод  11 3 3 4 2 2" xfId="21766"/>
    <cellStyle name="Ввод  11 3 3 4 3" xfId="20244"/>
    <cellStyle name="Ввод  11 3 3 5" xfId="14795"/>
    <cellStyle name="Ввод  11 3 3 5 2" xfId="20623"/>
    <cellStyle name="Ввод  11 3 3 6" xfId="19092"/>
    <cellStyle name="Ввод  11 3 4" xfId="13525"/>
    <cellStyle name="Ввод  11 3 4 2" xfId="15162"/>
    <cellStyle name="Ввод  11 3 4 2 2" xfId="20987"/>
    <cellStyle name="Ввод  11 3 4 3" xfId="19463"/>
    <cellStyle name="Ввод  11 3 5" xfId="13450"/>
    <cellStyle name="Ввод  11 3 5 2" xfId="15087"/>
    <cellStyle name="Ввод  11 3 5 2 2" xfId="20912"/>
    <cellStyle name="Ввод  11 3 5 3" xfId="19388"/>
    <cellStyle name="Ввод  11 3 6" xfId="13477"/>
    <cellStyle name="Ввод  11 3 6 2" xfId="15114"/>
    <cellStyle name="Ввод  11 3 6 2 2" xfId="20939"/>
    <cellStyle name="Ввод  11 3 6 3" xfId="19415"/>
    <cellStyle name="Ввод  11 3 7" xfId="14589"/>
    <cellStyle name="Ввод  11 3 7 2" xfId="16159"/>
    <cellStyle name="Ввод  11 3 7 2 2" xfId="21984"/>
    <cellStyle name="Ввод  11 3 7 3" xfId="20469"/>
    <cellStyle name="Ввод  11 3 8" xfId="18948"/>
    <cellStyle name="Ввод  11 4" xfId="4274"/>
    <cellStyle name="Ввод  11 4 2" xfId="13261"/>
    <cellStyle name="Ввод  11 4 2 2" xfId="13910"/>
    <cellStyle name="Ввод  11 4 2 2 2" xfId="15545"/>
    <cellStyle name="Ввод  11 4 2 2 2 2" xfId="21370"/>
    <cellStyle name="Ввод  11 4 2 2 3" xfId="19846"/>
    <cellStyle name="Ввод  11 4 2 3" xfId="14204"/>
    <cellStyle name="Ввод  11 4 2 3 2" xfId="15798"/>
    <cellStyle name="Ввод  11 4 2 3 2 2" xfId="21623"/>
    <cellStyle name="Ввод  11 4 2 3 3" xfId="20101"/>
    <cellStyle name="Ввод  11 4 2 4" xfId="14457"/>
    <cellStyle name="Ввод  11 4 2 4 2" xfId="16051"/>
    <cellStyle name="Ввод  11 4 2 4 2 2" xfId="21876"/>
    <cellStyle name="Ввод  11 4 2 4 3" xfId="20354"/>
    <cellStyle name="Ввод  11 4 2 5" xfId="14905"/>
    <cellStyle name="Ввод  11 4 2 5 2" xfId="20733"/>
    <cellStyle name="Ввод  11 4 2 6" xfId="19202"/>
    <cellStyle name="Ввод  11 4 3" xfId="13151"/>
    <cellStyle name="Ввод  11 4 3 2" xfId="13801"/>
    <cellStyle name="Ввод  11 4 3 2 2" xfId="15436"/>
    <cellStyle name="Ввод  11 4 3 2 2 2" xfId="21261"/>
    <cellStyle name="Ввод  11 4 3 2 3" xfId="19737"/>
    <cellStyle name="Ввод  11 4 3 3" xfId="14095"/>
    <cellStyle name="Ввод  11 4 3 3 2" xfId="15689"/>
    <cellStyle name="Ввод  11 4 3 3 2 2" xfId="21514"/>
    <cellStyle name="Ввод  11 4 3 3 3" xfId="19992"/>
    <cellStyle name="Ввод  11 4 3 4" xfId="14348"/>
    <cellStyle name="Ввод  11 4 3 4 2" xfId="15942"/>
    <cellStyle name="Ввод  11 4 3 4 2 2" xfId="21767"/>
    <cellStyle name="Ввод  11 4 3 4 3" xfId="20245"/>
    <cellStyle name="Ввод  11 4 3 5" xfId="14796"/>
    <cellStyle name="Ввод  11 4 3 5 2" xfId="20624"/>
    <cellStyle name="Ввод  11 4 3 6" xfId="19093"/>
    <cellStyle name="Ввод  11 4 4" xfId="13526"/>
    <cellStyle name="Ввод  11 4 4 2" xfId="15163"/>
    <cellStyle name="Ввод  11 4 4 2 2" xfId="20988"/>
    <cellStyle name="Ввод  11 4 4 3" xfId="19464"/>
    <cellStyle name="Ввод  11 4 5" xfId="13449"/>
    <cellStyle name="Ввод  11 4 5 2" xfId="15086"/>
    <cellStyle name="Ввод  11 4 5 2 2" xfId="20911"/>
    <cellStyle name="Ввод  11 4 5 3" xfId="19387"/>
    <cellStyle name="Ввод  11 4 6" xfId="13478"/>
    <cellStyle name="Ввод  11 4 6 2" xfId="15115"/>
    <cellStyle name="Ввод  11 4 6 2 2" xfId="20940"/>
    <cellStyle name="Ввод  11 4 6 3" xfId="19416"/>
    <cellStyle name="Ввод  11 4 7" xfId="14590"/>
    <cellStyle name="Ввод  11 4 7 2" xfId="16160"/>
    <cellStyle name="Ввод  11 4 7 2 2" xfId="21985"/>
    <cellStyle name="Ввод  11 4 7 3" xfId="20470"/>
    <cellStyle name="Ввод  11 4 8" xfId="18949"/>
    <cellStyle name="Ввод  11 5" xfId="4275"/>
    <cellStyle name="Ввод  11 5 2" xfId="13262"/>
    <cellStyle name="Ввод  11 5 2 2" xfId="13911"/>
    <cellStyle name="Ввод  11 5 2 2 2" xfId="15546"/>
    <cellStyle name="Ввод  11 5 2 2 2 2" xfId="21371"/>
    <cellStyle name="Ввод  11 5 2 2 3" xfId="19847"/>
    <cellStyle name="Ввод  11 5 2 3" xfId="14205"/>
    <cellStyle name="Ввод  11 5 2 3 2" xfId="15799"/>
    <cellStyle name="Ввод  11 5 2 3 2 2" xfId="21624"/>
    <cellStyle name="Ввод  11 5 2 3 3" xfId="20102"/>
    <cellStyle name="Ввод  11 5 2 4" xfId="14458"/>
    <cellStyle name="Ввод  11 5 2 4 2" xfId="16052"/>
    <cellStyle name="Ввод  11 5 2 4 2 2" xfId="21877"/>
    <cellStyle name="Ввод  11 5 2 4 3" xfId="20355"/>
    <cellStyle name="Ввод  11 5 2 5" xfId="14906"/>
    <cellStyle name="Ввод  11 5 2 5 2" xfId="20734"/>
    <cellStyle name="Ввод  11 5 2 6" xfId="19203"/>
    <cellStyle name="Ввод  11 5 3" xfId="13152"/>
    <cellStyle name="Ввод  11 5 3 2" xfId="13802"/>
    <cellStyle name="Ввод  11 5 3 2 2" xfId="15437"/>
    <cellStyle name="Ввод  11 5 3 2 2 2" xfId="21262"/>
    <cellStyle name="Ввод  11 5 3 2 3" xfId="19738"/>
    <cellStyle name="Ввод  11 5 3 3" xfId="14096"/>
    <cellStyle name="Ввод  11 5 3 3 2" xfId="15690"/>
    <cellStyle name="Ввод  11 5 3 3 2 2" xfId="21515"/>
    <cellStyle name="Ввод  11 5 3 3 3" xfId="19993"/>
    <cellStyle name="Ввод  11 5 3 4" xfId="14349"/>
    <cellStyle name="Ввод  11 5 3 4 2" xfId="15943"/>
    <cellStyle name="Ввод  11 5 3 4 2 2" xfId="21768"/>
    <cellStyle name="Ввод  11 5 3 4 3" xfId="20246"/>
    <cellStyle name="Ввод  11 5 3 5" xfId="14797"/>
    <cellStyle name="Ввод  11 5 3 5 2" xfId="20625"/>
    <cellStyle name="Ввод  11 5 3 6" xfId="19094"/>
    <cellStyle name="Ввод  11 5 4" xfId="13527"/>
    <cellStyle name="Ввод  11 5 4 2" xfId="15164"/>
    <cellStyle name="Ввод  11 5 4 2 2" xfId="20989"/>
    <cellStyle name="Ввод  11 5 4 3" xfId="19465"/>
    <cellStyle name="Ввод  11 5 5" xfId="13448"/>
    <cellStyle name="Ввод  11 5 5 2" xfId="15085"/>
    <cellStyle name="Ввод  11 5 5 2 2" xfId="20910"/>
    <cellStyle name="Ввод  11 5 5 3" xfId="19386"/>
    <cellStyle name="Ввод  11 5 6" xfId="13479"/>
    <cellStyle name="Ввод  11 5 6 2" xfId="15116"/>
    <cellStyle name="Ввод  11 5 6 2 2" xfId="20941"/>
    <cellStyle name="Ввод  11 5 6 3" xfId="19417"/>
    <cellStyle name="Ввод  11 5 7" xfId="14591"/>
    <cellStyle name="Ввод  11 5 7 2" xfId="16161"/>
    <cellStyle name="Ввод  11 5 7 2 2" xfId="21986"/>
    <cellStyle name="Ввод  11 5 7 3" xfId="20471"/>
    <cellStyle name="Ввод  11 5 8" xfId="18950"/>
    <cellStyle name="Ввод  11 6" xfId="4276"/>
    <cellStyle name="Ввод  11 6 2" xfId="13263"/>
    <cellStyle name="Ввод  11 6 2 2" xfId="13912"/>
    <cellStyle name="Ввод  11 6 2 2 2" xfId="15547"/>
    <cellStyle name="Ввод  11 6 2 2 2 2" xfId="21372"/>
    <cellStyle name="Ввод  11 6 2 2 3" xfId="19848"/>
    <cellStyle name="Ввод  11 6 2 3" xfId="14206"/>
    <cellStyle name="Ввод  11 6 2 3 2" xfId="15800"/>
    <cellStyle name="Ввод  11 6 2 3 2 2" xfId="21625"/>
    <cellStyle name="Ввод  11 6 2 3 3" xfId="20103"/>
    <cellStyle name="Ввод  11 6 2 4" xfId="14459"/>
    <cellStyle name="Ввод  11 6 2 4 2" xfId="16053"/>
    <cellStyle name="Ввод  11 6 2 4 2 2" xfId="21878"/>
    <cellStyle name="Ввод  11 6 2 4 3" xfId="20356"/>
    <cellStyle name="Ввод  11 6 2 5" xfId="14907"/>
    <cellStyle name="Ввод  11 6 2 5 2" xfId="20735"/>
    <cellStyle name="Ввод  11 6 2 6" xfId="19204"/>
    <cellStyle name="Ввод  11 6 3" xfId="13153"/>
    <cellStyle name="Ввод  11 6 3 2" xfId="13803"/>
    <cellStyle name="Ввод  11 6 3 2 2" xfId="15438"/>
    <cellStyle name="Ввод  11 6 3 2 2 2" xfId="21263"/>
    <cellStyle name="Ввод  11 6 3 2 3" xfId="19739"/>
    <cellStyle name="Ввод  11 6 3 3" xfId="14097"/>
    <cellStyle name="Ввод  11 6 3 3 2" xfId="15691"/>
    <cellStyle name="Ввод  11 6 3 3 2 2" xfId="21516"/>
    <cellStyle name="Ввод  11 6 3 3 3" xfId="19994"/>
    <cellStyle name="Ввод  11 6 3 4" xfId="14350"/>
    <cellStyle name="Ввод  11 6 3 4 2" xfId="15944"/>
    <cellStyle name="Ввод  11 6 3 4 2 2" xfId="21769"/>
    <cellStyle name="Ввод  11 6 3 4 3" xfId="20247"/>
    <cellStyle name="Ввод  11 6 3 5" xfId="14798"/>
    <cellStyle name="Ввод  11 6 3 5 2" xfId="20626"/>
    <cellStyle name="Ввод  11 6 3 6" xfId="19095"/>
    <cellStyle name="Ввод  11 6 4" xfId="13528"/>
    <cellStyle name="Ввод  11 6 4 2" xfId="15165"/>
    <cellStyle name="Ввод  11 6 4 2 2" xfId="20990"/>
    <cellStyle name="Ввод  11 6 4 3" xfId="19466"/>
    <cellStyle name="Ввод  11 6 5" xfId="13447"/>
    <cellStyle name="Ввод  11 6 5 2" xfId="15084"/>
    <cellStyle name="Ввод  11 6 5 2 2" xfId="20909"/>
    <cellStyle name="Ввод  11 6 5 3" xfId="19385"/>
    <cellStyle name="Ввод  11 6 6" xfId="13480"/>
    <cellStyle name="Ввод  11 6 6 2" xfId="15117"/>
    <cellStyle name="Ввод  11 6 6 2 2" xfId="20942"/>
    <cellStyle name="Ввод  11 6 6 3" xfId="19418"/>
    <cellStyle name="Ввод  11 6 7" xfId="14592"/>
    <cellStyle name="Ввод  11 6 7 2" xfId="16162"/>
    <cellStyle name="Ввод  11 6 7 2 2" xfId="21987"/>
    <cellStyle name="Ввод  11 6 7 3" xfId="20472"/>
    <cellStyle name="Ввод  11 6 8" xfId="18951"/>
    <cellStyle name="Ввод  11 7" xfId="4277"/>
    <cellStyle name="Ввод  11 7 2" xfId="13264"/>
    <cellStyle name="Ввод  11 7 2 2" xfId="13913"/>
    <cellStyle name="Ввод  11 7 2 2 2" xfId="15548"/>
    <cellStyle name="Ввод  11 7 2 2 2 2" xfId="21373"/>
    <cellStyle name="Ввод  11 7 2 2 3" xfId="19849"/>
    <cellStyle name="Ввод  11 7 2 3" xfId="14207"/>
    <cellStyle name="Ввод  11 7 2 3 2" xfId="15801"/>
    <cellStyle name="Ввод  11 7 2 3 2 2" xfId="21626"/>
    <cellStyle name="Ввод  11 7 2 3 3" xfId="20104"/>
    <cellStyle name="Ввод  11 7 2 4" xfId="14460"/>
    <cellStyle name="Ввод  11 7 2 4 2" xfId="16054"/>
    <cellStyle name="Ввод  11 7 2 4 2 2" xfId="21879"/>
    <cellStyle name="Ввод  11 7 2 4 3" xfId="20357"/>
    <cellStyle name="Ввод  11 7 2 5" xfId="14908"/>
    <cellStyle name="Ввод  11 7 2 5 2" xfId="20736"/>
    <cellStyle name="Ввод  11 7 2 6" xfId="19205"/>
    <cellStyle name="Ввод  11 7 3" xfId="13154"/>
    <cellStyle name="Ввод  11 7 3 2" xfId="13804"/>
    <cellStyle name="Ввод  11 7 3 2 2" xfId="15439"/>
    <cellStyle name="Ввод  11 7 3 2 2 2" xfId="21264"/>
    <cellStyle name="Ввод  11 7 3 2 3" xfId="19740"/>
    <cellStyle name="Ввод  11 7 3 3" xfId="14098"/>
    <cellStyle name="Ввод  11 7 3 3 2" xfId="15692"/>
    <cellStyle name="Ввод  11 7 3 3 2 2" xfId="21517"/>
    <cellStyle name="Ввод  11 7 3 3 3" xfId="19995"/>
    <cellStyle name="Ввод  11 7 3 4" xfId="14351"/>
    <cellStyle name="Ввод  11 7 3 4 2" xfId="15945"/>
    <cellStyle name="Ввод  11 7 3 4 2 2" xfId="21770"/>
    <cellStyle name="Ввод  11 7 3 4 3" xfId="20248"/>
    <cellStyle name="Ввод  11 7 3 5" xfId="14799"/>
    <cellStyle name="Ввод  11 7 3 5 2" xfId="20627"/>
    <cellStyle name="Ввод  11 7 3 6" xfId="19096"/>
    <cellStyle name="Ввод  11 7 4" xfId="13529"/>
    <cellStyle name="Ввод  11 7 4 2" xfId="15166"/>
    <cellStyle name="Ввод  11 7 4 2 2" xfId="20991"/>
    <cellStyle name="Ввод  11 7 4 3" xfId="19467"/>
    <cellStyle name="Ввод  11 7 5" xfId="13446"/>
    <cellStyle name="Ввод  11 7 5 2" xfId="15083"/>
    <cellStyle name="Ввод  11 7 5 2 2" xfId="20908"/>
    <cellStyle name="Ввод  11 7 5 3" xfId="19384"/>
    <cellStyle name="Ввод  11 7 6" xfId="13481"/>
    <cellStyle name="Ввод  11 7 6 2" xfId="15118"/>
    <cellStyle name="Ввод  11 7 6 2 2" xfId="20943"/>
    <cellStyle name="Ввод  11 7 6 3" xfId="19419"/>
    <cellStyle name="Ввод  11 7 7" xfId="14593"/>
    <cellStyle name="Ввод  11 7 7 2" xfId="16163"/>
    <cellStyle name="Ввод  11 7 7 2 2" xfId="21988"/>
    <cellStyle name="Ввод  11 7 7 3" xfId="20473"/>
    <cellStyle name="Ввод  11 7 8" xfId="18952"/>
    <cellStyle name="Ввод  11 8" xfId="4278"/>
    <cellStyle name="Ввод  11 8 2" xfId="13265"/>
    <cellStyle name="Ввод  11 8 2 2" xfId="13914"/>
    <cellStyle name="Ввод  11 8 2 2 2" xfId="15549"/>
    <cellStyle name="Ввод  11 8 2 2 2 2" xfId="21374"/>
    <cellStyle name="Ввод  11 8 2 2 3" xfId="19850"/>
    <cellStyle name="Ввод  11 8 2 3" xfId="14208"/>
    <cellStyle name="Ввод  11 8 2 3 2" xfId="15802"/>
    <cellStyle name="Ввод  11 8 2 3 2 2" xfId="21627"/>
    <cellStyle name="Ввод  11 8 2 3 3" xfId="20105"/>
    <cellStyle name="Ввод  11 8 2 4" xfId="14461"/>
    <cellStyle name="Ввод  11 8 2 4 2" xfId="16055"/>
    <cellStyle name="Ввод  11 8 2 4 2 2" xfId="21880"/>
    <cellStyle name="Ввод  11 8 2 4 3" xfId="20358"/>
    <cellStyle name="Ввод  11 8 2 5" xfId="14909"/>
    <cellStyle name="Ввод  11 8 2 5 2" xfId="20737"/>
    <cellStyle name="Ввод  11 8 2 6" xfId="19206"/>
    <cellStyle name="Ввод  11 8 3" xfId="13155"/>
    <cellStyle name="Ввод  11 8 3 2" xfId="13805"/>
    <cellStyle name="Ввод  11 8 3 2 2" xfId="15440"/>
    <cellStyle name="Ввод  11 8 3 2 2 2" xfId="21265"/>
    <cellStyle name="Ввод  11 8 3 2 3" xfId="19741"/>
    <cellStyle name="Ввод  11 8 3 3" xfId="14099"/>
    <cellStyle name="Ввод  11 8 3 3 2" xfId="15693"/>
    <cellStyle name="Ввод  11 8 3 3 2 2" xfId="21518"/>
    <cellStyle name="Ввод  11 8 3 3 3" xfId="19996"/>
    <cellStyle name="Ввод  11 8 3 4" xfId="14352"/>
    <cellStyle name="Ввод  11 8 3 4 2" xfId="15946"/>
    <cellStyle name="Ввод  11 8 3 4 2 2" xfId="21771"/>
    <cellStyle name="Ввод  11 8 3 4 3" xfId="20249"/>
    <cellStyle name="Ввод  11 8 3 5" xfId="14800"/>
    <cellStyle name="Ввод  11 8 3 5 2" xfId="20628"/>
    <cellStyle name="Ввод  11 8 3 6" xfId="19097"/>
    <cellStyle name="Ввод  11 8 4" xfId="13530"/>
    <cellStyle name="Ввод  11 8 4 2" xfId="15167"/>
    <cellStyle name="Ввод  11 8 4 2 2" xfId="20992"/>
    <cellStyle name="Ввод  11 8 4 3" xfId="19468"/>
    <cellStyle name="Ввод  11 8 5" xfId="13445"/>
    <cellStyle name="Ввод  11 8 5 2" xfId="15082"/>
    <cellStyle name="Ввод  11 8 5 2 2" xfId="20907"/>
    <cellStyle name="Ввод  11 8 5 3" xfId="19383"/>
    <cellStyle name="Ввод  11 8 6" xfId="13482"/>
    <cellStyle name="Ввод  11 8 6 2" xfId="15119"/>
    <cellStyle name="Ввод  11 8 6 2 2" xfId="20944"/>
    <cellStyle name="Ввод  11 8 6 3" xfId="19420"/>
    <cellStyle name="Ввод  11 8 7" xfId="14594"/>
    <cellStyle name="Ввод  11 8 7 2" xfId="16164"/>
    <cellStyle name="Ввод  11 8 7 2 2" xfId="21989"/>
    <cellStyle name="Ввод  11 8 7 3" xfId="20474"/>
    <cellStyle name="Ввод  11 8 8" xfId="18953"/>
    <cellStyle name="Ввод  11 9" xfId="4279"/>
    <cellStyle name="Ввод  11 9 2" xfId="13266"/>
    <cellStyle name="Ввод  11 9 2 2" xfId="13915"/>
    <cellStyle name="Ввод  11 9 2 2 2" xfId="15550"/>
    <cellStyle name="Ввод  11 9 2 2 2 2" xfId="21375"/>
    <cellStyle name="Ввод  11 9 2 2 3" xfId="19851"/>
    <cellStyle name="Ввод  11 9 2 3" xfId="14209"/>
    <cellStyle name="Ввод  11 9 2 3 2" xfId="15803"/>
    <cellStyle name="Ввод  11 9 2 3 2 2" xfId="21628"/>
    <cellStyle name="Ввод  11 9 2 3 3" xfId="20106"/>
    <cellStyle name="Ввод  11 9 2 4" xfId="14462"/>
    <cellStyle name="Ввод  11 9 2 4 2" xfId="16056"/>
    <cellStyle name="Ввод  11 9 2 4 2 2" xfId="21881"/>
    <cellStyle name="Ввод  11 9 2 4 3" xfId="20359"/>
    <cellStyle name="Ввод  11 9 2 5" xfId="14910"/>
    <cellStyle name="Ввод  11 9 2 5 2" xfId="20738"/>
    <cellStyle name="Ввод  11 9 2 6" xfId="19207"/>
    <cellStyle name="Ввод  11 9 3" xfId="13156"/>
    <cellStyle name="Ввод  11 9 3 2" xfId="13806"/>
    <cellStyle name="Ввод  11 9 3 2 2" xfId="15441"/>
    <cellStyle name="Ввод  11 9 3 2 2 2" xfId="21266"/>
    <cellStyle name="Ввод  11 9 3 2 3" xfId="19742"/>
    <cellStyle name="Ввод  11 9 3 3" xfId="14100"/>
    <cellStyle name="Ввод  11 9 3 3 2" xfId="15694"/>
    <cellStyle name="Ввод  11 9 3 3 2 2" xfId="21519"/>
    <cellStyle name="Ввод  11 9 3 3 3" xfId="19997"/>
    <cellStyle name="Ввод  11 9 3 4" xfId="14353"/>
    <cellStyle name="Ввод  11 9 3 4 2" xfId="15947"/>
    <cellStyle name="Ввод  11 9 3 4 2 2" xfId="21772"/>
    <cellStyle name="Ввод  11 9 3 4 3" xfId="20250"/>
    <cellStyle name="Ввод  11 9 3 5" xfId="14801"/>
    <cellStyle name="Ввод  11 9 3 5 2" xfId="20629"/>
    <cellStyle name="Ввод  11 9 3 6" xfId="19098"/>
    <cellStyle name="Ввод  11 9 4" xfId="13531"/>
    <cellStyle name="Ввод  11 9 4 2" xfId="15168"/>
    <cellStyle name="Ввод  11 9 4 2 2" xfId="20993"/>
    <cellStyle name="Ввод  11 9 4 3" xfId="19469"/>
    <cellStyle name="Ввод  11 9 5" xfId="13444"/>
    <cellStyle name="Ввод  11 9 5 2" xfId="15081"/>
    <cellStyle name="Ввод  11 9 5 2 2" xfId="20906"/>
    <cellStyle name="Ввод  11 9 5 3" xfId="19382"/>
    <cellStyle name="Ввод  11 9 6" xfId="13483"/>
    <cellStyle name="Ввод  11 9 6 2" xfId="15120"/>
    <cellStyle name="Ввод  11 9 6 2 2" xfId="20945"/>
    <cellStyle name="Ввод  11 9 6 3" xfId="19421"/>
    <cellStyle name="Ввод  11 9 7" xfId="14595"/>
    <cellStyle name="Ввод  11 9 7 2" xfId="16165"/>
    <cellStyle name="Ввод  11 9 7 2 2" xfId="21990"/>
    <cellStyle name="Ввод  11 9 7 3" xfId="20475"/>
    <cellStyle name="Ввод  11 9 8" xfId="18954"/>
    <cellStyle name="Ввод  12" xfId="4280"/>
    <cellStyle name="Ввод  12 10" xfId="4281"/>
    <cellStyle name="Ввод  12 10 2" xfId="13268"/>
    <cellStyle name="Ввод  12 10 2 2" xfId="13917"/>
    <cellStyle name="Ввод  12 10 2 2 2" xfId="15552"/>
    <cellStyle name="Ввод  12 10 2 2 2 2" xfId="21377"/>
    <cellStyle name="Ввод  12 10 2 2 3" xfId="19853"/>
    <cellStyle name="Ввод  12 10 2 3" xfId="14211"/>
    <cellStyle name="Ввод  12 10 2 3 2" xfId="15805"/>
    <cellStyle name="Ввод  12 10 2 3 2 2" xfId="21630"/>
    <cellStyle name="Ввод  12 10 2 3 3" xfId="20108"/>
    <cellStyle name="Ввод  12 10 2 4" xfId="14464"/>
    <cellStyle name="Ввод  12 10 2 4 2" xfId="16058"/>
    <cellStyle name="Ввод  12 10 2 4 2 2" xfId="21883"/>
    <cellStyle name="Ввод  12 10 2 4 3" xfId="20361"/>
    <cellStyle name="Ввод  12 10 2 5" xfId="14912"/>
    <cellStyle name="Ввод  12 10 2 5 2" xfId="20740"/>
    <cellStyle name="Ввод  12 10 2 6" xfId="19209"/>
    <cellStyle name="Ввод  12 10 3" xfId="13158"/>
    <cellStyle name="Ввод  12 10 3 2" xfId="13808"/>
    <cellStyle name="Ввод  12 10 3 2 2" xfId="15443"/>
    <cellStyle name="Ввод  12 10 3 2 2 2" xfId="21268"/>
    <cellStyle name="Ввод  12 10 3 2 3" xfId="19744"/>
    <cellStyle name="Ввод  12 10 3 3" xfId="14102"/>
    <cellStyle name="Ввод  12 10 3 3 2" xfId="15696"/>
    <cellStyle name="Ввод  12 10 3 3 2 2" xfId="21521"/>
    <cellStyle name="Ввод  12 10 3 3 3" xfId="19999"/>
    <cellStyle name="Ввод  12 10 3 4" xfId="14355"/>
    <cellStyle name="Ввод  12 10 3 4 2" xfId="15949"/>
    <cellStyle name="Ввод  12 10 3 4 2 2" xfId="21774"/>
    <cellStyle name="Ввод  12 10 3 4 3" xfId="20252"/>
    <cellStyle name="Ввод  12 10 3 5" xfId="14803"/>
    <cellStyle name="Ввод  12 10 3 5 2" xfId="20631"/>
    <cellStyle name="Ввод  12 10 3 6" xfId="19100"/>
    <cellStyle name="Ввод  12 10 4" xfId="13533"/>
    <cellStyle name="Ввод  12 10 4 2" xfId="15170"/>
    <cellStyle name="Ввод  12 10 4 2 2" xfId="20995"/>
    <cellStyle name="Ввод  12 10 4 3" xfId="19471"/>
    <cellStyle name="Ввод  12 10 5" xfId="13442"/>
    <cellStyle name="Ввод  12 10 5 2" xfId="15079"/>
    <cellStyle name="Ввод  12 10 5 2 2" xfId="20904"/>
    <cellStyle name="Ввод  12 10 5 3" xfId="19380"/>
    <cellStyle name="Ввод  12 10 6" xfId="13485"/>
    <cellStyle name="Ввод  12 10 6 2" xfId="15122"/>
    <cellStyle name="Ввод  12 10 6 2 2" xfId="20947"/>
    <cellStyle name="Ввод  12 10 6 3" xfId="19423"/>
    <cellStyle name="Ввод  12 10 7" xfId="14597"/>
    <cellStyle name="Ввод  12 10 7 2" xfId="16167"/>
    <cellStyle name="Ввод  12 10 7 2 2" xfId="21992"/>
    <cellStyle name="Ввод  12 10 7 3" xfId="20477"/>
    <cellStyle name="Ввод  12 10 8" xfId="18956"/>
    <cellStyle name="Ввод  12 11" xfId="13267"/>
    <cellStyle name="Ввод  12 11 2" xfId="13916"/>
    <cellStyle name="Ввод  12 11 2 2" xfId="15551"/>
    <cellStyle name="Ввод  12 11 2 2 2" xfId="21376"/>
    <cellStyle name="Ввод  12 11 2 3" xfId="19852"/>
    <cellStyle name="Ввод  12 11 3" xfId="14210"/>
    <cellStyle name="Ввод  12 11 3 2" xfId="15804"/>
    <cellStyle name="Ввод  12 11 3 2 2" xfId="21629"/>
    <cellStyle name="Ввод  12 11 3 3" xfId="20107"/>
    <cellStyle name="Ввод  12 11 4" xfId="14463"/>
    <cellStyle name="Ввод  12 11 4 2" xfId="16057"/>
    <cellStyle name="Ввод  12 11 4 2 2" xfId="21882"/>
    <cellStyle name="Ввод  12 11 4 3" xfId="20360"/>
    <cellStyle name="Ввод  12 11 5" xfId="14911"/>
    <cellStyle name="Ввод  12 11 5 2" xfId="20739"/>
    <cellStyle name="Ввод  12 11 6" xfId="19208"/>
    <cellStyle name="Ввод  12 12" xfId="13157"/>
    <cellStyle name="Ввод  12 12 2" xfId="13807"/>
    <cellStyle name="Ввод  12 12 2 2" xfId="15442"/>
    <cellStyle name="Ввод  12 12 2 2 2" xfId="21267"/>
    <cellStyle name="Ввод  12 12 2 3" xfId="19743"/>
    <cellStyle name="Ввод  12 12 3" xfId="14101"/>
    <cellStyle name="Ввод  12 12 3 2" xfId="15695"/>
    <cellStyle name="Ввод  12 12 3 2 2" xfId="21520"/>
    <cellStyle name="Ввод  12 12 3 3" xfId="19998"/>
    <cellStyle name="Ввод  12 12 4" xfId="14354"/>
    <cellStyle name="Ввод  12 12 4 2" xfId="15948"/>
    <cellStyle name="Ввод  12 12 4 2 2" xfId="21773"/>
    <cellStyle name="Ввод  12 12 4 3" xfId="20251"/>
    <cellStyle name="Ввод  12 12 5" xfId="14802"/>
    <cellStyle name="Ввод  12 12 5 2" xfId="20630"/>
    <cellStyle name="Ввод  12 12 6" xfId="19099"/>
    <cellStyle name="Ввод  12 13" xfId="13532"/>
    <cellStyle name="Ввод  12 13 2" xfId="15169"/>
    <cellStyle name="Ввод  12 13 2 2" xfId="20994"/>
    <cellStyle name="Ввод  12 13 3" xfId="19470"/>
    <cellStyle name="Ввод  12 14" xfId="13443"/>
    <cellStyle name="Ввод  12 14 2" xfId="15080"/>
    <cellStyle name="Ввод  12 14 2 2" xfId="20905"/>
    <cellStyle name="Ввод  12 14 3" xfId="19381"/>
    <cellStyle name="Ввод  12 15" xfId="13484"/>
    <cellStyle name="Ввод  12 15 2" xfId="15121"/>
    <cellStyle name="Ввод  12 15 2 2" xfId="20946"/>
    <cellStyle name="Ввод  12 15 3" xfId="19422"/>
    <cellStyle name="Ввод  12 16" xfId="14596"/>
    <cellStyle name="Ввод  12 16 2" xfId="16166"/>
    <cellStyle name="Ввод  12 16 2 2" xfId="21991"/>
    <cellStyle name="Ввод  12 16 3" xfId="20476"/>
    <cellStyle name="Ввод  12 17" xfId="18955"/>
    <cellStyle name="Ввод  12 2" xfId="4282"/>
    <cellStyle name="Ввод  12 2 2" xfId="13269"/>
    <cellStyle name="Ввод  12 2 2 2" xfId="13918"/>
    <cellStyle name="Ввод  12 2 2 2 2" xfId="15553"/>
    <cellStyle name="Ввод  12 2 2 2 2 2" xfId="21378"/>
    <cellStyle name="Ввод  12 2 2 2 3" xfId="19854"/>
    <cellStyle name="Ввод  12 2 2 3" xfId="14212"/>
    <cellStyle name="Ввод  12 2 2 3 2" xfId="15806"/>
    <cellStyle name="Ввод  12 2 2 3 2 2" xfId="21631"/>
    <cellStyle name="Ввод  12 2 2 3 3" xfId="20109"/>
    <cellStyle name="Ввод  12 2 2 4" xfId="14465"/>
    <cellStyle name="Ввод  12 2 2 4 2" xfId="16059"/>
    <cellStyle name="Ввод  12 2 2 4 2 2" xfId="21884"/>
    <cellStyle name="Ввод  12 2 2 4 3" xfId="20362"/>
    <cellStyle name="Ввод  12 2 2 5" xfId="14913"/>
    <cellStyle name="Ввод  12 2 2 5 2" xfId="20741"/>
    <cellStyle name="Ввод  12 2 2 6" xfId="19210"/>
    <cellStyle name="Ввод  12 2 3" xfId="13159"/>
    <cellStyle name="Ввод  12 2 3 2" xfId="13809"/>
    <cellStyle name="Ввод  12 2 3 2 2" xfId="15444"/>
    <cellStyle name="Ввод  12 2 3 2 2 2" xfId="21269"/>
    <cellStyle name="Ввод  12 2 3 2 3" xfId="19745"/>
    <cellStyle name="Ввод  12 2 3 3" xfId="14103"/>
    <cellStyle name="Ввод  12 2 3 3 2" xfId="15697"/>
    <cellStyle name="Ввод  12 2 3 3 2 2" xfId="21522"/>
    <cellStyle name="Ввод  12 2 3 3 3" xfId="20000"/>
    <cellStyle name="Ввод  12 2 3 4" xfId="14356"/>
    <cellStyle name="Ввод  12 2 3 4 2" xfId="15950"/>
    <cellStyle name="Ввод  12 2 3 4 2 2" xfId="21775"/>
    <cellStyle name="Ввод  12 2 3 4 3" xfId="20253"/>
    <cellStyle name="Ввод  12 2 3 5" xfId="14804"/>
    <cellStyle name="Ввод  12 2 3 5 2" xfId="20632"/>
    <cellStyle name="Ввод  12 2 3 6" xfId="19101"/>
    <cellStyle name="Ввод  12 2 4" xfId="13534"/>
    <cellStyle name="Ввод  12 2 4 2" xfId="15171"/>
    <cellStyle name="Ввод  12 2 4 2 2" xfId="20996"/>
    <cellStyle name="Ввод  12 2 4 3" xfId="19472"/>
    <cellStyle name="Ввод  12 2 5" xfId="13441"/>
    <cellStyle name="Ввод  12 2 5 2" xfId="15078"/>
    <cellStyle name="Ввод  12 2 5 2 2" xfId="20903"/>
    <cellStyle name="Ввод  12 2 5 3" xfId="19379"/>
    <cellStyle name="Ввод  12 2 6" xfId="13486"/>
    <cellStyle name="Ввод  12 2 6 2" xfId="15123"/>
    <cellStyle name="Ввод  12 2 6 2 2" xfId="20948"/>
    <cellStyle name="Ввод  12 2 6 3" xfId="19424"/>
    <cellStyle name="Ввод  12 2 7" xfId="14598"/>
    <cellStyle name="Ввод  12 2 7 2" xfId="16168"/>
    <cellStyle name="Ввод  12 2 7 2 2" xfId="21993"/>
    <cellStyle name="Ввод  12 2 7 3" xfId="20478"/>
    <cellStyle name="Ввод  12 2 8" xfId="18957"/>
    <cellStyle name="Ввод  12 3" xfId="4283"/>
    <cellStyle name="Ввод  12 3 2" xfId="13270"/>
    <cellStyle name="Ввод  12 3 2 2" xfId="13919"/>
    <cellStyle name="Ввод  12 3 2 2 2" xfId="15554"/>
    <cellStyle name="Ввод  12 3 2 2 2 2" xfId="21379"/>
    <cellStyle name="Ввод  12 3 2 2 3" xfId="19855"/>
    <cellStyle name="Ввод  12 3 2 3" xfId="14213"/>
    <cellStyle name="Ввод  12 3 2 3 2" xfId="15807"/>
    <cellStyle name="Ввод  12 3 2 3 2 2" xfId="21632"/>
    <cellStyle name="Ввод  12 3 2 3 3" xfId="20110"/>
    <cellStyle name="Ввод  12 3 2 4" xfId="14466"/>
    <cellStyle name="Ввод  12 3 2 4 2" xfId="16060"/>
    <cellStyle name="Ввод  12 3 2 4 2 2" xfId="21885"/>
    <cellStyle name="Ввод  12 3 2 4 3" xfId="20363"/>
    <cellStyle name="Ввод  12 3 2 5" xfId="14914"/>
    <cellStyle name="Ввод  12 3 2 5 2" xfId="20742"/>
    <cellStyle name="Ввод  12 3 2 6" xfId="19211"/>
    <cellStyle name="Ввод  12 3 3" xfId="13160"/>
    <cellStyle name="Ввод  12 3 3 2" xfId="13810"/>
    <cellStyle name="Ввод  12 3 3 2 2" xfId="15445"/>
    <cellStyle name="Ввод  12 3 3 2 2 2" xfId="21270"/>
    <cellStyle name="Ввод  12 3 3 2 3" xfId="19746"/>
    <cellStyle name="Ввод  12 3 3 3" xfId="14104"/>
    <cellStyle name="Ввод  12 3 3 3 2" xfId="15698"/>
    <cellStyle name="Ввод  12 3 3 3 2 2" xfId="21523"/>
    <cellStyle name="Ввод  12 3 3 3 3" xfId="20001"/>
    <cellStyle name="Ввод  12 3 3 4" xfId="14357"/>
    <cellStyle name="Ввод  12 3 3 4 2" xfId="15951"/>
    <cellStyle name="Ввод  12 3 3 4 2 2" xfId="21776"/>
    <cellStyle name="Ввод  12 3 3 4 3" xfId="20254"/>
    <cellStyle name="Ввод  12 3 3 5" xfId="14805"/>
    <cellStyle name="Ввод  12 3 3 5 2" xfId="20633"/>
    <cellStyle name="Ввод  12 3 3 6" xfId="19102"/>
    <cellStyle name="Ввод  12 3 4" xfId="13535"/>
    <cellStyle name="Ввод  12 3 4 2" xfId="15172"/>
    <cellStyle name="Ввод  12 3 4 2 2" xfId="20997"/>
    <cellStyle name="Ввод  12 3 4 3" xfId="19473"/>
    <cellStyle name="Ввод  12 3 5" xfId="13440"/>
    <cellStyle name="Ввод  12 3 5 2" xfId="15077"/>
    <cellStyle name="Ввод  12 3 5 2 2" xfId="20902"/>
    <cellStyle name="Ввод  12 3 5 3" xfId="19378"/>
    <cellStyle name="Ввод  12 3 6" xfId="13487"/>
    <cellStyle name="Ввод  12 3 6 2" xfId="15124"/>
    <cellStyle name="Ввод  12 3 6 2 2" xfId="20949"/>
    <cellStyle name="Ввод  12 3 6 3" xfId="19425"/>
    <cellStyle name="Ввод  12 3 7" xfId="14599"/>
    <cellStyle name="Ввод  12 3 7 2" xfId="16169"/>
    <cellStyle name="Ввод  12 3 7 2 2" xfId="21994"/>
    <cellStyle name="Ввод  12 3 7 3" xfId="20479"/>
    <cellStyle name="Ввод  12 3 8" xfId="18958"/>
    <cellStyle name="Ввод  12 4" xfId="4284"/>
    <cellStyle name="Ввод  12 4 2" xfId="13271"/>
    <cellStyle name="Ввод  12 4 2 2" xfId="13920"/>
    <cellStyle name="Ввод  12 4 2 2 2" xfId="15555"/>
    <cellStyle name="Ввод  12 4 2 2 2 2" xfId="21380"/>
    <cellStyle name="Ввод  12 4 2 2 3" xfId="19856"/>
    <cellStyle name="Ввод  12 4 2 3" xfId="14214"/>
    <cellStyle name="Ввод  12 4 2 3 2" xfId="15808"/>
    <cellStyle name="Ввод  12 4 2 3 2 2" xfId="21633"/>
    <cellStyle name="Ввод  12 4 2 3 3" xfId="20111"/>
    <cellStyle name="Ввод  12 4 2 4" xfId="14467"/>
    <cellStyle name="Ввод  12 4 2 4 2" xfId="16061"/>
    <cellStyle name="Ввод  12 4 2 4 2 2" xfId="21886"/>
    <cellStyle name="Ввод  12 4 2 4 3" xfId="20364"/>
    <cellStyle name="Ввод  12 4 2 5" xfId="14915"/>
    <cellStyle name="Ввод  12 4 2 5 2" xfId="20743"/>
    <cellStyle name="Ввод  12 4 2 6" xfId="19212"/>
    <cellStyle name="Ввод  12 4 3" xfId="13161"/>
    <cellStyle name="Ввод  12 4 3 2" xfId="13811"/>
    <cellStyle name="Ввод  12 4 3 2 2" xfId="15446"/>
    <cellStyle name="Ввод  12 4 3 2 2 2" xfId="21271"/>
    <cellStyle name="Ввод  12 4 3 2 3" xfId="19747"/>
    <cellStyle name="Ввод  12 4 3 3" xfId="14105"/>
    <cellStyle name="Ввод  12 4 3 3 2" xfId="15699"/>
    <cellStyle name="Ввод  12 4 3 3 2 2" xfId="21524"/>
    <cellStyle name="Ввод  12 4 3 3 3" xfId="20002"/>
    <cellStyle name="Ввод  12 4 3 4" xfId="14358"/>
    <cellStyle name="Ввод  12 4 3 4 2" xfId="15952"/>
    <cellStyle name="Ввод  12 4 3 4 2 2" xfId="21777"/>
    <cellStyle name="Ввод  12 4 3 4 3" xfId="20255"/>
    <cellStyle name="Ввод  12 4 3 5" xfId="14806"/>
    <cellStyle name="Ввод  12 4 3 5 2" xfId="20634"/>
    <cellStyle name="Ввод  12 4 3 6" xfId="19103"/>
    <cellStyle name="Ввод  12 4 4" xfId="13536"/>
    <cellStyle name="Ввод  12 4 4 2" xfId="15173"/>
    <cellStyle name="Ввод  12 4 4 2 2" xfId="20998"/>
    <cellStyle name="Ввод  12 4 4 3" xfId="19474"/>
    <cellStyle name="Ввод  12 4 5" xfId="13439"/>
    <cellStyle name="Ввод  12 4 5 2" xfId="15076"/>
    <cellStyle name="Ввод  12 4 5 2 2" xfId="20901"/>
    <cellStyle name="Ввод  12 4 5 3" xfId="19377"/>
    <cellStyle name="Ввод  12 4 6" xfId="13488"/>
    <cellStyle name="Ввод  12 4 6 2" xfId="15125"/>
    <cellStyle name="Ввод  12 4 6 2 2" xfId="20950"/>
    <cellStyle name="Ввод  12 4 6 3" xfId="19426"/>
    <cellStyle name="Ввод  12 4 7" xfId="14600"/>
    <cellStyle name="Ввод  12 4 7 2" xfId="16170"/>
    <cellStyle name="Ввод  12 4 7 2 2" xfId="21995"/>
    <cellStyle name="Ввод  12 4 7 3" xfId="20480"/>
    <cellStyle name="Ввод  12 4 8" xfId="18959"/>
    <cellStyle name="Ввод  12 5" xfId="4285"/>
    <cellStyle name="Ввод  12 5 2" xfId="13272"/>
    <cellStyle name="Ввод  12 5 2 2" xfId="13921"/>
    <cellStyle name="Ввод  12 5 2 2 2" xfId="15556"/>
    <cellStyle name="Ввод  12 5 2 2 2 2" xfId="21381"/>
    <cellStyle name="Ввод  12 5 2 2 3" xfId="19857"/>
    <cellStyle name="Ввод  12 5 2 3" xfId="14215"/>
    <cellStyle name="Ввод  12 5 2 3 2" xfId="15809"/>
    <cellStyle name="Ввод  12 5 2 3 2 2" xfId="21634"/>
    <cellStyle name="Ввод  12 5 2 3 3" xfId="20112"/>
    <cellStyle name="Ввод  12 5 2 4" xfId="14468"/>
    <cellStyle name="Ввод  12 5 2 4 2" xfId="16062"/>
    <cellStyle name="Ввод  12 5 2 4 2 2" xfId="21887"/>
    <cellStyle name="Ввод  12 5 2 4 3" xfId="20365"/>
    <cellStyle name="Ввод  12 5 2 5" xfId="14916"/>
    <cellStyle name="Ввод  12 5 2 5 2" xfId="20744"/>
    <cellStyle name="Ввод  12 5 2 6" xfId="19213"/>
    <cellStyle name="Ввод  12 5 3" xfId="13162"/>
    <cellStyle name="Ввод  12 5 3 2" xfId="13812"/>
    <cellStyle name="Ввод  12 5 3 2 2" xfId="15447"/>
    <cellStyle name="Ввод  12 5 3 2 2 2" xfId="21272"/>
    <cellStyle name="Ввод  12 5 3 2 3" xfId="19748"/>
    <cellStyle name="Ввод  12 5 3 3" xfId="14106"/>
    <cellStyle name="Ввод  12 5 3 3 2" xfId="15700"/>
    <cellStyle name="Ввод  12 5 3 3 2 2" xfId="21525"/>
    <cellStyle name="Ввод  12 5 3 3 3" xfId="20003"/>
    <cellStyle name="Ввод  12 5 3 4" xfId="14359"/>
    <cellStyle name="Ввод  12 5 3 4 2" xfId="15953"/>
    <cellStyle name="Ввод  12 5 3 4 2 2" xfId="21778"/>
    <cellStyle name="Ввод  12 5 3 4 3" xfId="20256"/>
    <cellStyle name="Ввод  12 5 3 5" xfId="14807"/>
    <cellStyle name="Ввод  12 5 3 5 2" xfId="20635"/>
    <cellStyle name="Ввод  12 5 3 6" xfId="19104"/>
    <cellStyle name="Ввод  12 5 4" xfId="13537"/>
    <cellStyle name="Ввод  12 5 4 2" xfId="15174"/>
    <cellStyle name="Ввод  12 5 4 2 2" xfId="20999"/>
    <cellStyle name="Ввод  12 5 4 3" xfId="19475"/>
    <cellStyle name="Ввод  12 5 5" xfId="13438"/>
    <cellStyle name="Ввод  12 5 5 2" xfId="15075"/>
    <cellStyle name="Ввод  12 5 5 2 2" xfId="20900"/>
    <cellStyle name="Ввод  12 5 5 3" xfId="19376"/>
    <cellStyle name="Ввод  12 5 6" xfId="13489"/>
    <cellStyle name="Ввод  12 5 6 2" xfId="15126"/>
    <cellStyle name="Ввод  12 5 6 2 2" xfId="20951"/>
    <cellStyle name="Ввод  12 5 6 3" xfId="19427"/>
    <cellStyle name="Ввод  12 5 7" xfId="14601"/>
    <cellStyle name="Ввод  12 5 7 2" xfId="16171"/>
    <cellStyle name="Ввод  12 5 7 2 2" xfId="21996"/>
    <cellStyle name="Ввод  12 5 7 3" xfId="20481"/>
    <cellStyle name="Ввод  12 5 8" xfId="18960"/>
    <cellStyle name="Ввод  12 6" xfId="4286"/>
    <cellStyle name="Ввод  12 6 2" xfId="13273"/>
    <cellStyle name="Ввод  12 6 2 2" xfId="13922"/>
    <cellStyle name="Ввод  12 6 2 2 2" xfId="15557"/>
    <cellStyle name="Ввод  12 6 2 2 2 2" xfId="21382"/>
    <cellStyle name="Ввод  12 6 2 2 3" xfId="19858"/>
    <cellStyle name="Ввод  12 6 2 3" xfId="14216"/>
    <cellStyle name="Ввод  12 6 2 3 2" xfId="15810"/>
    <cellStyle name="Ввод  12 6 2 3 2 2" xfId="21635"/>
    <cellStyle name="Ввод  12 6 2 3 3" xfId="20113"/>
    <cellStyle name="Ввод  12 6 2 4" xfId="14469"/>
    <cellStyle name="Ввод  12 6 2 4 2" xfId="16063"/>
    <cellStyle name="Ввод  12 6 2 4 2 2" xfId="21888"/>
    <cellStyle name="Ввод  12 6 2 4 3" xfId="20366"/>
    <cellStyle name="Ввод  12 6 2 5" xfId="14917"/>
    <cellStyle name="Ввод  12 6 2 5 2" xfId="20745"/>
    <cellStyle name="Ввод  12 6 2 6" xfId="19214"/>
    <cellStyle name="Ввод  12 6 3" xfId="13163"/>
    <cellStyle name="Ввод  12 6 3 2" xfId="13813"/>
    <cellStyle name="Ввод  12 6 3 2 2" xfId="15448"/>
    <cellStyle name="Ввод  12 6 3 2 2 2" xfId="21273"/>
    <cellStyle name="Ввод  12 6 3 2 3" xfId="19749"/>
    <cellStyle name="Ввод  12 6 3 3" xfId="14107"/>
    <cellStyle name="Ввод  12 6 3 3 2" xfId="15701"/>
    <cellStyle name="Ввод  12 6 3 3 2 2" xfId="21526"/>
    <cellStyle name="Ввод  12 6 3 3 3" xfId="20004"/>
    <cellStyle name="Ввод  12 6 3 4" xfId="14360"/>
    <cellStyle name="Ввод  12 6 3 4 2" xfId="15954"/>
    <cellStyle name="Ввод  12 6 3 4 2 2" xfId="21779"/>
    <cellStyle name="Ввод  12 6 3 4 3" xfId="20257"/>
    <cellStyle name="Ввод  12 6 3 5" xfId="14808"/>
    <cellStyle name="Ввод  12 6 3 5 2" xfId="20636"/>
    <cellStyle name="Ввод  12 6 3 6" xfId="19105"/>
    <cellStyle name="Ввод  12 6 4" xfId="13538"/>
    <cellStyle name="Ввод  12 6 4 2" xfId="15175"/>
    <cellStyle name="Ввод  12 6 4 2 2" xfId="21000"/>
    <cellStyle name="Ввод  12 6 4 3" xfId="19476"/>
    <cellStyle name="Ввод  12 6 5" xfId="13437"/>
    <cellStyle name="Ввод  12 6 5 2" xfId="15074"/>
    <cellStyle name="Ввод  12 6 5 2 2" xfId="20899"/>
    <cellStyle name="Ввод  12 6 5 3" xfId="19375"/>
    <cellStyle name="Ввод  12 6 6" xfId="13490"/>
    <cellStyle name="Ввод  12 6 6 2" xfId="15127"/>
    <cellStyle name="Ввод  12 6 6 2 2" xfId="20952"/>
    <cellStyle name="Ввод  12 6 6 3" xfId="19428"/>
    <cellStyle name="Ввод  12 6 7" xfId="14602"/>
    <cellStyle name="Ввод  12 6 7 2" xfId="16172"/>
    <cellStyle name="Ввод  12 6 7 2 2" xfId="21997"/>
    <cellStyle name="Ввод  12 6 7 3" xfId="20482"/>
    <cellStyle name="Ввод  12 6 8" xfId="18961"/>
    <cellStyle name="Ввод  12 7" xfId="4287"/>
    <cellStyle name="Ввод  12 7 2" xfId="13274"/>
    <cellStyle name="Ввод  12 7 2 2" xfId="13923"/>
    <cellStyle name="Ввод  12 7 2 2 2" xfId="15558"/>
    <cellStyle name="Ввод  12 7 2 2 2 2" xfId="21383"/>
    <cellStyle name="Ввод  12 7 2 2 3" xfId="19859"/>
    <cellStyle name="Ввод  12 7 2 3" xfId="14217"/>
    <cellStyle name="Ввод  12 7 2 3 2" xfId="15811"/>
    <cellStyle name="Ввод  12 7 2 3 2 2" xfId="21636"/>
    <cellStyle name="Ввод  12 7 2 3 3" xfId="20114"/>
    <cellStyle name="Ввод  12 7 2 4" xfId="14470"/>
    <cellStyle name="Ввод  12 7 2 4 2" xfId="16064"/>
    <cellStyle name="Ввод  12 7 2 4 2 2" xfId="21889"/>
    <cellStyle name="Ввод  12 7 2 4 3" xfId="20367"/>
    <cellStyle name="Ввод  12 7 2 5" xfId="14918"/>
    <cellStyle name="Ввод  12 7 2 5 2" xfId="20746"/>
    <cellStyle name="Ввод  12 7 2 6" xfId="19215"/>
    <cellStyle name="Ввод  12 7 3" xfId="13164"/>
    <cellStyle name="Ввод  12 7 3 2" xfId="13814"/>
    <cellStyle name="Ввод  12 7 3 2 2" xfId="15449"/>
    <cellStyle name="Ввод  12 7 3 2 2 2" xfId="21274"/>
    <cellStyle name="Ввод  12 7 3 2 3" xfId="19750"/>
    <cellStyle name="Ввод  12 7 3 3" xfId="14108"/>
    <cellStyle name="Ввод  12 7 3 3 2" xfId="15702"/>
    <cellStyle name="Ввод  12 7 3 3 2 2" xfId="21527"/>
    <cellStyle name="Ввод  12 7 3 3 3" xfId="20005"/>
    <cellStyle name="Ввод  12 7 3 4" xfId="14361"/>
    <cellStyle name="Ввод  12 7 3 4 2" xfId="15955"/>
    <cellStyle name="Ввод  12 7 3 4 2 2" xfId="21780"/>
    <cellStyle name="Ввод  12 7 3 4 3" xfId="20258"/>
    <cellStyle name="Ввод  12 7 3 5" xfId="14809"/>
    <cellStyle name="Ввод  12 7 3 5 2" xfId="20637"/>
    <cellStyle name="Ввод  12 7 3 6" xfId="19106"/>
    <cellStyle name="Ввод  12 7 4" xfId="13539"/>
    <cellStyle name="Ввод  12 7 4 2" xfId="15176"/>
    <cellStyle name="Ввод  12 7 4 2 2" xfId="21001"/>
    <cellStyle name="Ввод  12 7 4 3" xfId="19477"/>
    <cellStyle name="Ввод  12 7 5" xfId="13436"/>
    <cellStyle name="Ввод  12 7 5 2" xfId="15073"/>
    <cellStyle name="Ввод  12 7 5 2 2" xfId="20898"/>
    <cellStyle name="Ввод  12 7 5 3" xfId="19374"/>
    <cellStyle name="Ввод  12 7 6" xfId="13491"/>
    <cellStyle name="Ввод  12 7 6 2" xfId="15128"/>
    <cellStyle name="Ввод  12 7 6 2 2" xfId="20953"/>
    <cellStyle name="Ввод  12 7 6 3" xfId="19429"/>
    <cellStyle name="Ввод  12 7 7" xfId="14603"/>
    <cellStyle name="Ввод  12 7 7 2" xfId="16173"/>
    <cellStyle name="Ввод  12 7 7 2 2" xfId="21998"/>
    <cellStyle name="Ввод  12 7 7 3" xfId="20483"/>
    <cellStyle name="Ввод  12 7 8" xfId="18962"/>
    <cellStyle name="Ввод  12 8" xfId="4288"/>
    <cellStyle name="Ввод  12 8 2" xfId="13275"/>
    <cellStyle name="Ввод  12 8 2 2" xfId="13924"/>
    <cellStyle name="Ввод  12 8 2 2 2" xfId="15559"/>
    <cellStyle name="Ввод  12 8 2 2 2 2" xfId="21384"/>
    <cellStyle name="Ввод  12 8 2 2 3" xfId="19860"/>
    <cellStyle name="Ввод  12 8 2 3" xfId="14218"/>
    <cellStyle name="Ввод  12 8 2 3 2" xfId="15812"/>
    <cellStyle name="Ввод  12 8 2 3 2 2" xfId="21637"/>
    <cellStyle name="Ввод  12 8 2 3 3" xfId="20115"/>
    <cellStyle name="Ввод  12 8 2 4" xfId="14471"/>
    <cellStyle name="Ввод  12 8 2 4 2" xfId="16065"/>
    <cellStyle name="Ввод  12 8 2 4 2 2" xfId="21890"/>
    <cellStyle name="Ввод  12 8 2 4 3" xfId="20368"/>
    <cellStyle name="Ввод  12 8 2 5" xfId="14919"/>
    <cellStyle name="Ввод  12 8 2 5 2" xfId="20747"/>
    <cellStyle name="Ввод  12 8 2 6" xfId="19216"/>
    <cellStyle name="Ввод  12 8 3" xfId="13165"/>
    <cellStyle name="Ввод  12 8 3 2" xfId="13815"/>
    <cellStyle name="Ввод  12 8 3 2 2" xfId="15450"/>
    <cellStyle name="Ввод  12 8 3 2 2 2" xfId="21275"/>
    <cellStyle name="Ввод  12 8 3 2 3" xfId="19751"/>
    <cellStyle name="Ввод  12 8 3 3" xfId="14109"/>
    <cellStyle name="Ввод  12 8 3 3 2" xfId="15703"/>
    <cellStyle name="Ввод  12 8 3 3 2 2" xfId="21528"/>
    <cellStyle name="Ввод  12 8 3 3 3" xfId="20006"/>
    <cellStyle name="Ввод  12 8 3 4" xfId="14362"/>
    <cellStyle name="Ввод  12 8 3 4 2" xfId="15956"/>
    <cellStyle name="Ввод  12 8 3 4 2 2" xfId="21781"/>
    <cellStyle name="Ввод  12 8 3 4 3" xfId="20259"/>
    <cellStyle name="Ввод  12 8 3 5" xfId="14810"/>
    <cellStyle name="Ввод  12 8 3 5 2" xfId="20638"/>
    <cellStyle name="Ввод  12 8 3 6" xfId="19107"/>
    <cellStyle name="Ввод  12 8 4" xfId="13540"/>
    <cellStyle name="Ввод  12 8 4 2" xfId="15177"/>
    <cellStyle name="Ввод  12 8 4 2 2" xfId="21002"/>
    <cellStyle name="Ввод  12 8 4 3" xfId="19478"/>
    <cellStyle name="Ввод  12 8 5" xfId="13435"/>
    <cellStyle name="Ввод  12 8 5 2" xfId="15072"/>
    <cellStyle name="Ввод  12 8 5 2 2" xfId="20897"/>
    <cellStyle name="Ввод  12 8 5 3" xfId="19373"/>
    <cellStyle name="Ввод  12 8 6" xfId="13492"/>
    <cellStyle name="Ввод  12 8 6 2" xfId="15129"/>
    <cellStyle name="Ввод  12 8 6 2 2" xfId="20954"/>
    <cellStyle name="Ввод  12 8 6 3" xfId="19430"/>
    <cellStyle name="Ввод  12 8 7" xfId="14604"/>
    <cellStyle name="Ввод  12 8 7 2" xfId="16174"/>
    <cellStyle name="Ввод  12 8 7 2 2" xfId="21999"/>
    <cellStyle name="Ввод  12 8 7 3" xfId="20484"/>
    <cellStyle name="Ввод  12 8 8" xfId="18963"/>
    <cellStyle name="Ввод  12 9" xfId="4289"/>
    <cellStyle name="Ввод  12 9 2" xfId="13276"/>
    <cellStyle name="Ввод  12 9 2 2" xfId="13925"/>
    <cellStyle name="Ввод  12 9 2 2 2" xfId="15560"/>
    <cellStyle name="Ввод  12 9 2 2 2 2" xfId="21385"/>
    <cellStyle name="Ввод  12 9 2 2 3" xfId="19861"/>
    <cellStyle name="Ввод  12 9 2 3" xfId="14219"/>
    <cellStyle name="Ввод  12 9 2 3 2" xfId="15813"/>
    <cellStyle name="Ввод  12 9 2 3 2 2" xfId="21638"/>
    <cellStyle name="Ввод  12 9 2 3 3" xfId="20116"/>
    <cellStyle name="Ввод  12 9 2 4" xfId="14472"/>
    <cellStyle name="Ввод  12 9 2 4 2" xfId="16066"/>
    <cellStyle name="Ввод  12 9 2 4 2 2" xfId="21891"/>
    <cellStyle name="Ввод  12 9 2 4 3" xfId="20369"/>
    <cellStyle name="Ввод  12 9 2 5" xfId="14920"/>
    <cellStyle name="Ввод  12 9 2 5 2" xfId="20748"/>
    <cellStyle name="Ввод  12 9 2 6" xfId="19217"/>
    <cellStyle name="Ввод  12 9 3" xfId="13166"/>
    <cellStyle name="Ввод  12 9 3 2" xfId="13816"/>
    <cellStyle name="Ввод  12 9 3 2 2" xfId="15451"/>
    <cellStyle name="Ввод  12 9 3 2 2 2" xfId="21276"/>
    <cellStyle name="Ввод  12 9 3 2 3" xfId="19752"/>
    <cellStyle name="Ввод  12 9 3 3" xfId="14110"/>
    <cellStyle name="Ввод  12 9 3 3 2" xfId="15704"/>
    <cellStyle name="Ввод  12 9 3 3 2 2" xfId="21529"/>
    <cellStyle name="Ввод  12 9 3 3 3" xfId="20007"/>
    <cellStyle name="Ввод  12 9 3 4" xfId="14363"/>
    <cellStyle name="Ввод  12 9 3 4 2" xfId="15957"/>
    <cellStyle name="Ввод  12 9 3 4 2 2" xfId="21782"/>
    <cellStyle name="Ввод  12 9 3 4 3" xfId="20260"/>
    <cellStyle name="Ввод  12 9 3 5" xfId="14811"/>
    <cellStyle name="Ввод  12 9 3 5 2" xfId="20639"/>
    <cellStyle name="Ввод  12 9 3 6" xfId="19108"/>
    <cellStyle name="Ввод  12 9 4" xfId="13541"/>
    <cellStyle name="Ввод  12 9 4 2" xfId="15178"/>
    <cellStyle name="Ввод  12 9 4 2 2" xfId="21003"/>
    <cellStyle name="Ввод  12 9 4 3" xfId="19479"/>
    <cellStyle name="Ввод  12 9 5" xfId="13434"/>
    <cellStyle name="Ввод  12 9 5 2" xfId="15071"/>
    <cellStyle name="Ввод  12 9 5 2 2" xfId="20896"/>
    <cellStyle name="Ввод  12 9 5 3" xfId="19372"/>
    <cellStyle name="Ввод  12 9 6" xfId="13493"/>
    <cellStyle name="Ввод  12 9 6 2" xfId="15130"/>
    <cellStyle name="Ввод  12 9 6 2 2" xfId="20955"/>
    <cellStyle name="Ввод  12 9 6 3" xfId="19431"/>
    <cellStyle name="Ввод  12 9 7" xfId="14605"/>
    <cellStyle name="Ввод  12 9 7 2" xfId="16175"/>
    <cellStyle name="Ввод  12 9 7 2 2" xfId="22000"/>
    <cellStyle name="Ввод  12 9 7 3" xfId="20485"/>
    <cellStyle name="Ввод  12 9 8" xfId="18964"/>
    <cellStyle name="Ввод  13" xfId="4290"/>
    <cellStyle name="Ввод  13 10" xfId="4291"/>
    <cellStyle name="Ввод  13 10 2" xfId="13278"/>
    <cellStyle name="Ввод  13 10 2 2" xfId="13927"/>
    <cellStyle name="Ввод  13 10 2 2 2" xfId="15562"/>
    <cellStyle name="Ввод  13 10 2 2 2 2" xfId="21387"/>
    <cellStyle name="Ввод  13 10 2 2 3" xfId="19863"/>
    <cellStyle name="Ввод  13 10 2 3" xfId="14221"/>
    <cellStyle name="Ввод  13 10 2 3 2" xfId="15815"/>
    <cellStyle name="Ввод  13 10 2 3 2 2" xfId="21640"/>
    <cellStyle name="Ввод  13 10 2 3 3" xfId="20118"/>
    <cellStyle name="Ввод  13 10 2 4" xfId="14474"/>
    <cellStyle name="Ввод  13 10 2 4 2" xfId="16068"/>
    <cellStyle name="Ввод  13 10 2 4 2 2" xfId="21893"/>
    <cellStyle name="Ввод  13 10 2 4 3" xfId="20371"/>
    <cellStyle name="Ввод  13 10 2 5" xfId="14922"/>
    <cellStyle name="Ввод  13 10 2 5 2" xfId="20750"/>
    <cellStyle name="Ввод  13 10 2 6" xfId="19219"/>
    <cellStyle name="Ввод  13 10 3" xfId="13168"/>
    <cellStyle name="Ввод  13 10 3 2" xfId="13818"/>
    <cellStyle name="Ввод  13 10 3 2 2" xfId="15453"/>
    <cellStyle name="Ввод  13 10 3 2 2 2" xfId="21278"/>
    <cellStyle name="Ввод  13 10 3 2 3" xfId="19754"/>
    <cellStyle name="Ввод  13 10 3 3" xfId="14112"/>
    <cellStyle name="Ввод  13 10 3 3 2" xfId="15706"/>
    <cellStyle name="Ввод  13 10 3 3 2 2" xfId="21531"/>
    <cellStyle name="Ввод  13 10 3 3 3" xfId="20009"/>
    <cellStyle name="Ввод  13 10 3 4" xfId="14365"/>
    <cellStyle name="Ввод  13 10 3 4 2" xfId="15959"/>
    <cellStyle name="Ввод  13 10 3 4 2 2" xfId="21784"/>
    <cellStyle name="Ввод  13 10 3 4 3" xfId="20262"/>
    <cellStyle name="Ввод  13 10 3 5" xfId="14813"/>
    <cellStyle name="Ввод  13 10 3 5 2" xfId="20641"/>
    <cellStyle name="Ввод  13 10 3 6" xfId="19110"/>
    <cellStyle name="Ввод  13 10 4" xfId="13543"/>
    <cellStyle name="Ввод  13 10 4 2" xfId="15180"/>
    <cellStyle name="Ввод  13 10 4 2 2" xfId="21005"/>
    <cellStyle name="Ввод  13 10 4 3" xfId="19481"/>
    <cellStyle name="Ввод  13 10 5" xfId="13432"/>
    <cellStyle name="Ввод  13 10 5 2" xfId="15069"/>
    <cellStyle name="Ввод  13 10 5 2 2" xfId="20894"/>
    <cellStyle name="Ввод  13 10 5 3" xfId="19370"/>
    <cellStyle name="Ввод  13 10 6" xfId="13495"/>
    <cellStyle name="Ввод  13 10 6 2" xfId="15132"/>
    <cellStyle name="Ввод  13 10 6 2 2" xfId="20957"/>
    <cellStyle name="Ввод  13 10 6 3" xfId="19433"/>
    <cellStyle name="Ввод  13 10 7" xfId="14607"/>
    <cellStyle name="Ввод  13 10 7 2" xfId="16177"/>
    <cellStyle name="Ввод  13 10 7 2 2" xfId="22002"/>
    <cellStyle name="Ввод  13 10 7 3" xfId="20487"/>
    <cellStyle name="Ввод  13 10 8" xfId="18966"/>
    <cellStyle name="Ввод  13 11" xfId="13277"/>
    <cellStyle name="Ввод  13 11 2" xfId="13926"/>
    <cellStyle name="Ввод  13 11 2 2" xfId="15561"/>
    <cellStyle name="Ввод  13 11 2 2 2" xfId="21386"/>
    <cellStyle name="Ввод  13 11 2 3" xfId="19862"/>
    <cellStyle name="Ввод  13 11 3" xfId="14220"/>
    <cellStyle name="Ввод  13 11 3 2" xfId="15814"/>
    <cellStyle name="Ввод  13 11 3 2 2" xfId="21639"/>
    <cellStyle name="Ввод  13 11 3 3" xfId="20117"/>
    <cellStyle name="Ввод  13 11 4" xfId="14473"/>
    <cellStyle name="Ввод  13 11 4 2" xfId="16067"/>
    <cellStyle name="Ввод  13 11 4 2 2" xfId="21892"/>
    <cellStyle name="Ввод  13 11 4 3" xfId="20370"/>
    <cellStyle name="Ввод  13 11 5" xfId="14921"/>
    <cellStyle name="Ввод  13 11 5 2" xfId="20749"/>
    <cellStyle name="Ввод  13 11 6" xfId="19218"/>
    <cellStyle name="Ввод  13 12" xfId="13167"/>
    <cellStyle name="Ввод  13 12 2" xfId="13817"/>
    <cellStyle name="Ввод  13 12 2 2" xfId="15452"/>
    <cellStyle name="Ввод  13 12 2 2 2" xfId="21277"/>
    <cellStyle name="Ввод  13 12 2 3" xfId="19753"/>
    <cellStyle name="Ввод  13 12 3" xfId="14111"/>
    <cellStyle name="Ввод  13 12 3 2" xfId="15705"/>
    <cellStyle name="Ввод  13 12 3 2 2" xfId="21530"/>
    <cellStyle name="Ввод  13 12 3 3" xfId="20008"/>
    <cellStyle name="Ввод  13 12 4" xfId="14364"/>
    <cellStyle name="Ввод  13 12 4 2" xfId="15958"/>
    <cellStyle name="Ввод  13 12 4 2 2" xfId="21783"/>
    <cellStyle name="Ввод  13 12 4 3" xfId="20261"/>
    <cellStyle name="Ввод  13 12 5" xfId="14812"/>
    <cellStyle name="Ввод  13 12 5 2" xfId="20640"/>
    <cellStyle name="Ввод  13 12 6" xfId="19109"/>
    <cellStyle name="Ввод  13 13" xfId="13542"/>
    <cellStyle name="Ввод  13 13 2" xfId="15179"/>
    <cellStyle name="Ввод  13 13 2 2" xfId="21004"/>
    <cellStyle name="Ввод  13 13 3" xfId="19480"/>
    <cellStyle name="Ввод  13 14" xfId="13433"/>
    <cellStyle name="Ввод  13 14 2" xfId="15070"/>
    <cellStyle name="Ввод  13 14 2 2" xfId="20895"/>
    <cellStyle name="Ввод  13 14 3" xfId="19371"/>
    <cellStyle name="Ввод  13 15" xfId="13494"/>
    <cellStyle name="Ввод  13 15 2" xfId="15131"/>
    <cellStyle name="Ввод  13 15 2 2" xfId="20956"/>
    <cellStyle name="Ввод  13 15 3" xfId="19432"/>
    <cellStyle name="Ввод  13 16" xfId="14606"/>
    <cellStyle name="Ввод  13 16 2" xfId="16176"/>
    <cellStyle name="Ввод  13 16 2 2" xfId="22001"/>
    <cellStyle name="Ввод  13 16 3" xfId="20486"/>
    <cellStyle name="Ввод  13 17" xfId="18965"/>
    <cellStyle name="Ввод  13 2" xfId="4292"/>
    <cellStyle name="Ввод  13 2 2" xfId="13279"/>
    <cellStyle name="Ввод  13 2 2 2" xfId="13928"/>
    <cellStyle name="Ввод  13 2 2 2 2" xfId="15563"/>
    <cellStyle name="Ввод  13 2 2 2 2 2" xfId="21388"/>
    <cellStyle name="Ввод  13 2 2 2 3" xfId="19864"/>
    <cellStyle name="Ввод  13 2 2 3" xfId="14222"/>
    <cellStyle name="Ввод  13 2 2 3 2" xfId="15816"/>
    <cellStyle name="Ввод  13 2 2 3 2 2" xfId="21641"/>
    <cellStyle name="Ввод  13 2 2 3 3" xfId="20119"/>
    <cellStyle name="Ввод  13 2 2 4" xfId="14475"/>
    <cellStyle name="Ввод  13 2 2 4 2" xfId="16069"/>
    <cellStyle name="Ввод  13 2 2 4 2 2" xfId="21894"/>
    <cellStyle name="Ввод  13 2 2 4 3" xfId="20372"/>
    <cellStyle name="Ввод  13 2 2 5" xfId="14923"/>
    <cellStyle name="Ввод  13 2 2 5 2" xfId="20751"/>
    <cellStyle name="Ввод  13 2 2 6" xfId="19220"/>
    <cellStyle name="Ввод  13 2 3" xfId="13169"/>
    <cellStyle name="Ввод  13 2 3 2" xfId="13819"/>
    <cellStyle name="Ввод  13 2 3 2 2" xfId="15454"/>
    <cellStyle name="Ввод  13 2 3 2 2 2" xfId="21279"/>
    <cellStyle name="Ввод  13 2 3 2 3" xfId="19755"/>
    <cellStyle name="Ввод  13 2 3 3" xfId="14113"/>
    <cellStyle name="Ввод  13 2 3 3 2" xfId="15707"/>
    <cellStyle name="Ввод  13 2 3 3 2 2" xfId="21532"/>
    <cellStyle name="Ввод  13 2 3 3 3" xfId="20010"/>
    <cellStyle name="Ввод  13 2 3 4" xfId="14366"/>
    <cellStyle name="Ввод  13 2 3 4 2" xfId="15960"/>
    <cellStyle name="Ввод  13 2 3 4 2 2" xfId="21785"/>
    <cellStyle name="Ввод  13 2 3 4 3" xfId="20263"/>
    <cellStyle name="Ввод  13 2 3 5" xfId="14814"/>
    <cellStyle name="Ввод  13 2 3 5 2" xfId="20642"/>
    <cellStyle name="Ввод  13 2 3 6" xfId="19111"/>
    <cellStyle name="Ввод  13 2 4" xfId="13544"/>
    <cellStyle name="Ввод  13 2 4 2" xfId="15181"/>
    <cellStyle name="Ввод  13 2 4 2 2" xfId="21006"/>
    <cellStyle name="Ввод  13 2 4 3" xfId="19482"/>
    <cellStyle name="Ввод  13 2 5" xfId="13431"/>
    <cellStyle name="Ввод  13 2 5 2" xfId="15068"/>
    <cellStyle name="Ввод  13 2 5 2 2" xfId="20893"/>
    <cellStyle name="Ввод  13 2 5 3" xfId="19369"/>
    <cellStyle name="Ввод  13 2 6" xfId="13496"/>
    <cellStyle name="Ввод  13 2 6 2" xfId="15133"/>
    <cellStyle name="Ввод  13 2 6 2 2" xfId="20958"/>
    <cellStyle name="Ввод  13 2 6 3" xfId="19434"/>
    <cellStyle name="Ввод  13 2 7" xfId="14608"/>
    <cellStyle name="Ввод  13 2 7 2" xfId="16178"/>
    <cellStyle name="Ввод  13 2 7 2 2" xfId="22003"/>
    <cellStyle name="Ввод  13 2 7 3" xfId="20488"/>
    <cellStyle name="Ввод  13 2 8" xfId="18967"/>
    <cellStyle name="Ввод  13 3" xfId="4293"/>
    <cellStyle name="Ввод  13 3 2" xfId="13280"/>
    <cellStyle name="Ввод  13 3 2 2" xfId="13929"/>
    <cellStyle name="Ввод  13 3 2 2 2" xfId="15564"/>
    <cellStyle name="Ввод  13 3 2 2 2 2" xfId="21389"/>
    <cellStyle name="Ввод  13 3 2 2 3" xfId="19865"/>
    <cellStyle name="Ввод  13 3 2 3" xfId="14223"/>
    <cellStyle name="Ввод  13 3 2 3 2" xfId="15817"/>
    <cellStyle name="Ввод  13 3 2 3 2 2" xfId="21642"/>
    <cellStyle name="Ввод  13 3 2 3 3" xfId="20120"/>
    <cellStyle name="Ввод  13 3 2 4" xfId="14476"/>
    <cellStyle name="Ввод  13 3 2 4 2" xfId="16070"/>
    <cellStyle name="Ввод  13 3 2 4 2 2" xfId="21895"/>
    <cellStyle name="Ввод  13 3 2 4 3" xfId="20373"/>
    <cellStyle name="Ввод  13 3 2 5" xfId="14924"/>
    <cellStyle name="Ввод  13 3 2 5 2" xfId="20752"/>
    <cellStyle name="Ввод  13 3 2 6" xfId="19221"/>
    <cellStyle name="Ввод  13 3 3" xfId="13170"/>
    <cellStyle name="Ввод  13 3 3 2" xfId="13820"/>
    <cellStyle name="Ввод  13 3 3 2 2" xfId="15455"/>
    <cellStyle name="Ввод  13 3 3 2 2 2" xfId="21280"/>
    <cellStyle name="Ввод  13 3 3 2 3" xfId="19756"/>
    <cellStyle name="Ввод  13 3 3 3" xfId="14114"/>
    <cellStyle name="Ввод  13 3 3 3 2" xfId="15708"/>
    <cellStyle name="Ввод  13 3 3 3 2 2" xfId="21533"/>
    <cellStyle name="Ввод  13 3 3 3 3" xfId="20011"/>
    <cellStyle name="Ввод  13 3 3 4" xfId="14367"/>
    <cellStyle name="Ввод  13 3 3 4 2" xfId="15961"/>
    <cellStyle name="Ввод  13 3 3 4 2 2" xfId="21786"/>
    <cellStyle name="Ввод  13 3 3 4 3" xfId="20264"/>
    <cellStyle name="Ввод  13 3 3 5" xfId="14815"/>
    <cellStyle name="Ввод  13 3 3 5 2" xfId="20643"/>
    <cellStyle name="Ввод  13 3 3 6" xfId="19112"/>
    <cellStyle name="Ввод  13 3 4" xfId="13545"/>
    <cellStyle name="Ввод  13 3 4 2" xfId="15182"/>
    <cellStyle name="Ввод  13 3 4 2 2" xfId="21007"/>
    <cellStyle name="Ввод  13 3 4 3" xfId="19483"/>
    <cellStyle name="Ввод  13 3 5" xfId="13430"/>
    <cellStyle name="Ввод  13 3 5 2" xfId="15067"/>
    <cellStyle name="Ввод  13 3 5 2 2" xfId="20892"/>
    <cellStyle name="Ввод  13 3 5 3" xfId="19368"/>
    <cellStyle name="Ввод  13 3 6" xfId="13497"/>
    <cellStyle name="Ввод  13 3 6 2" xfId="15134"/>
    <cellStyle name="Ввод  13 3 6 2 2" xfId="20959"/>
    <cellStyle name="Ввод  13 3 6 3" xfId="19435"/>
    <cellStyle name="Ввод  13 3 7" xfId="14609"/>
    <cellStyle name="Ввод  13 3 7 2" xfId="16179"/>
    <cellStyle name="Ввод  13 3 7 2 2" xfId="22004"/>
    <cellStyle name="Ввод  13 3 7 3" xfId="20489"/>
    <cellStyle name="Ввод  13 3 8" xfId="18968"/>
    <cellStyle name="Ввод  13 4" xfId="4294"/>
    <cellStyle name="Ввод  13 4 2" xfId="13281"/>
    <cellStyle name="Ввод  13 4 2 2" xfId="13930"/>
    <cellStyle name="Ввод  13 4 2 2 2" xfId="15565"/>
    <cellStyle name="Ввод  13 4 2 2 2 2" xfId="21390"/>
    <cellStyle name="Ввод  13 4 2 2 3" xfId="19866"/>
    <cellStyle name="Ввод  13 4 2 3" xfId="14224"/>
    <cellStyle name="Ввод  13 4 2 3 2" xfId="15818"/>
    <cellStyle name="Ввод  13 4 2 3 2 2" xfId="21643"/>
    <cellStyle name="Ввод  13 4 2 3 3" xfId="20121"/>
    <cellStyle name="Ввод  13 4 2 4" xfId="14477"/>
    <cellStyle name="Ввод  13 4 2 4 2" xfId="16071"/>
    <cellStyle name="Ввод  13 4 2 4 2 2" xfId="21896"/>
    <cellStyle name="Ввод  13 4 2 4 3" xfId="20374"/>
    <cellStyle name="Ввод  13 4 2 5" xfId="14925"/>
    <cellStyle name="Ввод  13 4 2 5 2" xfId="20753"/>
    <cellStyle name="Ввод  13 4 2 6" xfId="19222"/>
    <cellStyle name="Ввод  13 4 3" xfId="13171"/>
    <cellStyle name="Ввод  13 4 3 2" xfId="13821"/>
    <cellStyle name="Ввод  13 4 3 2 2" xfId="15456"/>
    <cellStyle name="Ввод  13 4 3 2 2 2" xfId="21281"/>
    <cellStyle name="Ввод  13 4 3 2 3" xfId="19757"/>
    <cellStyle name="Ввод  13 4 3 3" xfId="14115"/>
    <cellStyle name="Ввод  13 4 3 3 2" xfId="15709"/>
    <cellStyle name="Ввод  13 4 3 3 2 2" xfId="21534"/>
    <cellStyle name="Ввод  13 4 3 3 3" xfId="20012"/>
    <cellStyle name="Ввод  13 4 3 4" xfId="14368"/>
    <cellStyle name="Ввод  13 4 3 4 2" xfId="15962"/>
    <cellStyle name="Ввод  13 4 3 4 2 2" xfId="21787"/>
    <cellStyle name="Ввод  13 4 3 4 3" xfId="20265"/>
    <cellStyle name="Ввод  13 4 3 5" xfId="14816"/>
    <cellStyle name="Ввод  13 4 3 5 2" xfId="20644"/>
    <cellStyle name="Ввод  13 4 3 6" xfId="19113"/>
    <cellStyle name="Ввод  13 4 4" xfId="13546"/>
    <cellStyle name="Ввод  13 4 4 2" xfId="15183"/>
    <cellStyle name="Ввод  13 4 4 2 2" xfId="21008"/>
    <cellStyle name="Ввод  13 4 4 3" xfId="19484"/>
    <cellStyle name="Ввод  13 4 5" xfId="13429"/>
    <cellStyle name="Ввод  13 4 5 2" xfId="15066"/>
    <cellStyle name="Ввод  13 4 5 2 2" xfId="20891"/>
    <cellStyle name="Ввод  13 4 5 3" xfId="19367"/>
    <cellStyle name="Ввод  13 4 6" xfId="13498"/>
    <cellStyle name="Ввод  13 4 6 2" xfId="15135"/>
    <cellStyle name="Ввод  13 4 6 2 2" xfId="20960"/>
    <cellStyle name="Ввод  13 4 6 3" xfId="19436"/>
    <cellStyle name="Ввод  13 4 7" xfId="14610"/>
    <cellStyle name="Ввод  13 4 7 2" xfId="16180"/>
    <cellStyle name="Ввод  13 4 7 2 2" xfId="22005"/>
    <cellStyle name="Ввод  13 4 7 3" xfId="20490"/>
    <cellStyle name="Ввод  13 4 8" xfId="18969"/>
    <cellStyle name="Ввод  13 5" xfId="4295"/>
    <cellStyle name="Ввод  13 5 2" xfId="13282"/>
    <cellStyle name="Ввод  13 5 2 2" xfId="13931"/>
    <cellStyle name="Ввод  13 5 2 2 2" xfId="15566"/>
    <cellStyle name="Ввод  13 5 2 2 2 2" xfId="21391"/>
    <cellStyle name="Ввод  13 5 2 2 3" xfId="19867"/>
    <cellStyle name="Ввод  13 5 2 3" xfId="14225"/>
    <cellStyle name="Ввод  13 5 2 3 2" xfId="15819"/>
    <cellStyle name="Ввод  13 5 2 3 2 2" xfId="21644"/>
    <cellStyle name="Ввод  13 5 2 3 3" xfId="20122"/>
    <cellStyle name="Ввод  13 5 2 4" xfId="14478"/>
    <cellStyle name="Ввод  13 5 2 4 2" xfId="16072"/>
    <cellStyle name="Ввод  13 5 2 4 2 2" xfId="21897"/>
    <cellStyle name="Ввод  13 5 2 4 3" xfId="20375"/>
    <cellStyle name="Ввод  13 5 2 5" xfId="14926"/>
    <cellStyle name="Ввод  13 5 2 5 2" xfId="20754"/>
    <cellStyle name="Ввод  13 5 2 6" xfId="19223"/>
    <cellStyle name="Ввод  13 5 3" xfId="13172"/>
    <cellStyle name="Ввод  13 5 3 2" xfId="13822"/>
    <cellStyle name="Ввод  13 5 3 2 2" xfId="15457"/>
    <cellStyle name="Ввод  13 5 3 2 2 2" xfId="21282"/>
    <cellStyle name="Ввод  13 5 3 2 3" xfId="19758"/>
    <cellStyle name="Ввод  13 5 3 3" xfId="14116"/>
    <cellStyle name="Ввод  13 5 3 3 2" xfId="15710"/>
    <cellStyle name="Ввод  13 5 3 3 2 2" xfId="21535"/>
    <cellStyle name="Ввод  13 5 3 3 3" xfId="20013"/>
    <cellStyle name="Ввод  13 5 3 4" xfId="14369"/>
    <cellStyle name="Ввод  13 5 3 4 2" xfId="15963"/>
    <cellStyle name="Ввод  13 5 3 4 2 2" xfId="21788"/>
    <cellStyle name="Ввод  13 5 3 4 3" xfId="20266"/>
    <cellStyle name="Ввод  13 5 3 5" xfId="14817"/>
    <cellStyle name="Ввод  13 5 3 5 2" xfId="20645"/>
    <cellStyle name="Ввод  13 5 3 6" xfId="19114"/>
    <cellStyle name="Ввод  13 5 4" xfId="13547"/>
    <cellStyle name="Ввод  13 5 4 2" xfId="15184"/>
    <cellStyle name="Ввод  13 5 4 2 2" xfId="21009"/>
    <cellStyle name="Ввод  13 5 4 3" xfId="19485"/>
    <cellStyle name="Ввод  13 5 5" xfId="13428"/>
    <cellStyle name="Ввод  13 5 5 2" xfId="15065"/>
    <cellStyle name="Ввод  13 5 5 2 2" xfId="20890"/>
    <cellStyle name="Ввод  13 5 5 3" xfId="19366"/>
    <cellStyle name="Ввод  13 5 6" xfId="13499"/>
    <cellStyle name="Ввод  13 5 6 2" xfId="15136"/>
    <cellStyle name="Ввод  13 5 6 2 2" xfId="20961"/>
    <cellStyle name="Ввод  13 5 6 3" xfId="19437"/>
    <cellStyle name="Ввод  13 5 7" xfId="14611"/>
    <cellStyle name="Ввод  13 5 7 2" xfId="16181"/>
    <cellStyle name="Ввод  13 5 7 2 2" xfId="22006"/>
    <cellStyle name="Ввод  13 5 7 3" xfId="20491"/>
    <cellStyle name="Ввод  13 5 8" xfId="18970"/>
    <cellStyle name="Ввод  13 6" xfId="4296"/>
    <cellStyle name="Ввод  13 6 2" xfId="13283"/>
    <cellStyle name="Ввод  13 6 2 2" xfId="13932"/>
    <cellStyle name="Ввод  13 6 2 2 2" xfId="15567"/>
    <cellStyle name="Ввод  13 6 2 2 2 2" xfId="21392"/>
    <cellStyle name="Ввод  13 6 2 2 3" xfId="19868"/>
    <cellStyle name="Ввод  13 6 2 3" xfId="14226"/>
    <cellStyle name="Ввод  13 6 2 3 2" xfId="15820"/>
    <cellStyle name="Ввод  13 6 2 3 2 2" xfId="21645"/>
    <cellStyle name="Ввод  13 6 2 3 3" xfId="20123"/>
    <cellStyle name="Ввод  13 6 2 4" xfId="14479"/>
    <cellStyle name="Ввод  13 6 2 4 2" xfId="16073"/>
    <cellStyle name="Ввод  13 6 2 4 2 2" xfId="21898"/>
    <cellStyle name="Ввод  13 6 2 4 3" xfId="20376"/>
    <cellStyle name="Ввод  13 6 2 5" xfId="14927"/>
    <cellStyle name="Ввод  13 6 2 5 2" xfId="20755"/>
    <cellStyle name="Ввод  13 6 2 6" xfId="19224"/>
    <cellStyle name="Ввод  13 6 3" xfId="13173"/>
    <cellStyle name="Ввод  13 6 3 2" xfId="13823"/>
    <cellStyle name="Ввод  13 6 3 2 2" xfId="15458"/>
    <cellStyle name="Ввод  13 6 3 2 2 2" xfId="21283"/>
    <cellStyle name="Ввод  13 6 3 2 3" xfId="19759"/>
    <cellStyle name="Ввод  13 6 3 3" xfId="14117"/>
    <cellStyle name="Ввод  13 6 3 3 2" xfId="15711"/>
    <cellStyle name="Ввод  13 6 3 3 2 2" xfId="21536"/>
    <cellStyle name="Ввод  13 6 3 3 3" xfId="20014"/>
    <cellStyle name="Ввод  13 6 3 4" xfId="14370"/>
    <cellStyle name="Ввод  13 6 3 4 2" xfId="15964"/>
    <cellStyle name="Ввод  13 6 3 4 2 2" xfId="21789"/>
    <cellStyle name="Ввод  13 6 3 4 3" xfId="20267"/>
    <cellStyle name="Ввод  13 6 3 5" xfId="14818"/>
    <cellStyle name="Ввод  13 6 3 5 2" xfId="20646"/>
    <cellStyle name="Ввод  13 6 3 6" xfId="19115"/>
    <cellStyle name="Ввод  13 6 4" xfId="13548"/>
    <cellStyle name="Ввод  13 6 4 2" xfId="15185"/>
    <cellStyle name="Ввод  13 6 4 2 2" xfId="21010"/>
    <cellStyle name="Ввод  13 6 4 3" xfId="19486"/>
    <cellStyle name="Ввод  13 6 5" xfId="13427"/>
    <cellStyle name="Ввод  13 6 5 2" xfId="15064"/>
    <cellStyle name="Ввод  13 6 5 2 2" xfId="20889"/>
    <cellStyle name="Ввод  13 6 5 3" xfId="19365"/>
    <cellStyle name="Ввод  13 6 6" xfId="13500"/>
    <cellStyle name="Ввод  13 6 6 2" xfId="15137"/>
    <cellStyle name="Ввод  13 6 6 2 2" xfId="20962"/>
    <cellStyle name="Ввод  13 6 6 3" xfId="19438"/>
    <cellStyle name="Ввод  13 6 7" xfId="14612"/>
    <cellStyle name="Ввод  13 6 7 2" xfId="16182"/>
    <cellStyle name="Ввод  13 6 7 2 2" xfId="22007"/>
    <cellStyle name="Ввод  13 6 7 3" xfId="20492"/>
    <cellStyle name="Ввод  13 6 8" xfId="18971"/>
    <cellStyle name="Ввод  13 7" xfId="4297"/>
    <cellStyle name="Ввод  13 7 2" xfId="13284"/>
    <cellStyle name="Ввод  13 7 2 2" xfId="13933"/>
    <cellStyle name="Ввод  13 7 2 2 2" xfId="15568"/>
    <cellStyle name="Ввод  13 7 2 2 2 2" xfId="21393"/>
    <cellStyle name="Ввод  13 7 2 2 3" xfId="19869"/>
    <cellStyle name="Ввод  13 7 2 3" xfId="14227"/>
    <cellStyle name="Ввод  13 7 2 3 2" xfId="15821"/>
    <cellStyle name="Ввод  13 7 2 3 2 2" xfId="21646"/>
    <cellStyle name="Ввод  13 7 2 3 3" xfId="20124"/>
    <cellStyle name="Ввод  13 7 2 4" xfId="14480"/>
    <cellStyle name="Ввод  13 7 2 4 2" xfId="16074"/>
    <cellStyle name="Ввод  13 7 2 4 2 2" xfId="21899"/>
    <cellStyle name="Ввод  13 7 2 4 3" xfId="20377"/>
    <cellStyle name="Ввод  13 7 2 5" xfId="14928"/>
    <cellStyle name="Ввод  13 7 2 5 2" xfId="20756"/>
    <cellStyle name="Ввод  13 7 2 6" xfId="19225"/>
    <cellStyle name="Ввод  13 7 3" xfId="13174"/>
    <cellStyle name="Ввод  13 7 3 2" xfId="13824"/>
    <cellStyle name="Ввод  13 7 3 2 2" xfId="15459"/>
    <cellStyle name="Ввод  13 7 3 2 2 2" xfId="21284"/>
    <cellStyle name="Ввод  13 7 3 2 3" xfId="19760"/>
    <cellStyle name="Ввод  13 7 3 3" xfId="14118"/>
    <cellStyle name="Ввод  13 7 3 3 2" xfId="15712"/>
    <cellStyle name="Ввод  13 7 3 3 2 2" xfId="21537"/>
    <cellStyle name="Ввод  13 7 3 3 3" xfId="20015"/>
    <cellStyle name="Ввод  13 7 3 4" xfId="14371"/>
    <cellStyle name="Ввод  13 7 3 4 2" xfId="15965"/>
    <cellStyle name="Ввод  13 7 3 4 2 2" xfId="21790"/>
    <cellStyle name="Ввод  13 7 3 4 3" xfId="20268"/>
    <cellStyle name="Ввод  13 7 3 5" xfId="14819"/>
    <cellStyle name="Ввод  13 7 3 5 2" xfId="20647"/>
    <cellStyle name="Ввод  13 7 3 6" xfId="19116"/>
    <cellStyle name="Ввод  13 7 4" xfId="13549"/>
    <cellStyle name="Ввод  13 7 4 2" xfId="15186"/>
    <cellStyle name="Ввод  13 7 4 2 2" xfId="21011"/>
    <cellStyle name="Ввод  13 7 4 3" xfId="19487"/>
    <cellStyle name="Ввод  13 7 5" xfId="13426"/>
    <cellStyle name="Ввод  13 7 5 2" xfId="15063"/>
    <cellStyle name="Ввод  13 7 5 2 2" xfId="20888"/>
    <cellStyle name="Ввод  13 7 5 3" xfId="19364"/>
    <cellStyle name="Ввод  13 7 6" xfId="13501"/>
    <cellStyle name="Ввод  13 7 6 2" xfId="15138"/>
    <cellStyle name="Ввод  13 7 6 2 2" xfId="20963"/>
    <cellStyle name="Ввод  13 7 6 3" xfId="19439"/>
    <cellStyle name="Ввод  13 7 7" xfId="14613"/>
    <cellStyle name="Ввод  13 7 7 2" xfId="16183"/>
    <cellStyle name="Ввод  13 7 7 2 2" xfId="22008"/>
    <cellStyle name="Ввод  13 7 7 3" xfId="20493"/>
    <cellStyle name="Ввод  13 7 8" xfId="18972"/>
    <cellStyle name="Ввод  13 8" xfId="4298"/>
    <cellStyle name="Ввод  13 8 2" xfId="13285"/>
    <cellStyle name="Ввод  13 8 2 2" xfId="13934"/>
    <cellStyle name="Ввод  13 8 2 2 2" xfId="15569"/>
    <cellStyle name="Ввод  13 8 2 2 2 2" xfId="21394"/>
    <cellStyle name="Ввод  13 8 2 2 3" xfId="19870"/>
    <cellStyle name="Ввод  13 8 2 3" xfId="14228"/>
    <cellStyle name="Ввод  13 8 2 3 2" xfId="15822"/>
    <cellStyle name="Ввод  13 8 2 3 2 2" xfId="21647"/>
    <cellStyle name="Ввод  13 8 2 3 3" xfId="20125"/>
    <cellStyle name="Ввод  13 8 2 4" xfId="14481"/>
    <cellStyle name="Ввод  13 8 2 4 2" xfId="16075"/>
    <cellStyle name="Ввод  13 8 2 4 2 2" xfId="21900"/>
    <cellStyle name="Ввод  13 8 2 4 3" xfId="20378"/>
    <cellStyle name="Ввод  13 8 2 5" xfId="14929"/>
    <cellStyle name="Ввод  13 8 2 5 2" xfId="20757"/>
    <cellStyle name="Ввод  13 8 2 6" xfId="19226"/>
    <cellStyle name="Ввод  13 8 3" xfId="13175"/>
    <cellStyle name="Ввод  13 8 3 2" xfId="13825"/>
    <cellStyle name="Ввод  13 8 3 2 2" xfId="15460"/>
    <cellStyle name="Ввод  13 8 3 2 2 2" xfId="21285"/>
    <cellStyle name="Ввод  13 8 3 2 3" xfId="19761"/>
    <cellStyle name="Ввод  13 8 3 3" xfId="14119"/>
    <cellStyle name="Ввод  13 8 3 3 2" xfId="15713"/>
    <cellStyle name="Ввод  13 8 3 3 2 2" xfId="21538"/>
    <cellStyle name="Ввод  13 8 3 3 3" xfId="20016"/>
    <cellStyle name="Ввод  13 8 3 4" xfId="14372"/>
    <cellStyle name="Ввод  13 8 3 4 2" xfId="15966"/>
    <cellStyle name="Ввод  13 8 3 4 2 2" xfId="21791"/>
    <cellStyle name="Ввод  13 8 3 4 3" xfId="20269"/>
    <cellStyle name="Ввод  13 8 3 5" xfId="14820"/>
    <cellStyle name="Ввод  13 8 3 5 2" xfId="20648"/>
    <cellStyle name="Ввод  13 8 3 6" xfId="19117"/>
    <cellStyle name="Ввод  13 8 4" xfId="13550"/>
    <cellStyle name="Ввод  13 8 4 2" xfId="15187"/>
    <cellStyle name="Ввод  13 8 4 2 2" xfId="21012"/>
    <cellStyle name="Ввод  13 8 4 3" xfId="19488"/>
    <cellStyle name="Ввод  13 8 5" xfId="13425"/>
    <cellStyle name="Ввод  13 8 5 2" xfId="15062"/>
    <cellStyle name="Ввод  13 8 5 2 2" xfId="20887"/>
    <cellStyle name="Ввод  13 8 5 3" xfId="19363"/>
    <cellStyle name="Ввод  13 8 6" xfId="13502"/>
    <cellStyle name="Ввод  13 8 6 2" xfId="15139"/>
    <cellStyle name="Ввод  13 8 6 2 2" xfId="20964"/>
    <cellStyle name="Ввод  13 8 6 3" xfId="19440"/>
    <cellStyle name="Ввод  13 8 7" xfId="14614"/>
    <cellStyle name="Ввод  13 8 7 2" xfId="16184"/>
    <cellStyle name="Ввод  13 8 7 2 2" xfId="22009"/>
    <cellStyle name="Ввод  13 8 7 3" xfId="20494"/>
    <cellStyle name="Ввод  13 8 8" xfId="18973"/>
    <cellStyle name="Ввод  13 9" xfId="4299"/>
    <cellStyle name="Ввод  13 9 2" xfId="13286"/>
    <cellStyle name="Ввод  13 9 2 2" xfId="13935"/>
    <cellStyle name="Ввод  13 9 2 2 2" xfId="15570"/>
    <cellStyle name="Ввод  13 9 2 2 2 2" xfId="21395"/>
    <cellStyle name="Ввод  13 9 2 2 3" xfId="19871"/>
    <cellStyle name="Ввод  13 9 2 3" xfId="14229"/>
    <cellStyle name="Ввод  13 9 2 3 2" xfId="15823"/>
    <cellStyle name="Ввод  13 9 2 3 2 2" xfId="21648"/>
    <cellStyle name="Ввод  13 9 2 3 3" xfId="20126"/>
    <cellStyle name="Ввод  13 9 2 4" xfId="14482"/>
    <cellStyle name="Ввод  13 9 2 4 2" xfId="16076"/>
    <cellStyle name="Ввод  13 9 2 4 2 2" xfId="21901"/>
    <cellStyle name="Ввод  13 9 2 4 3" xfId="20379"/>
    <cellStyle name="Ввод  13 9 2 5" xfId="14930"/>
    <cellStyle name="Ввод  13 9 2 5 2" xfId="20758"/>
    <cellStyle name="Ввод  13 9 2 6" xfId="19227"/>
    <cellStyle name="Ввод  13 9 3" xfId="13176"/>
    <cellStyle name="Ввод  13 9 3 2" xfId="13826"/>
    <cellStyle name="Ввод  13 9 3 2 2" xfId="15461"/>
    <cellStyle name="Ввод  13 9 3 2 2 2" xfId="21286"/>
    <cellStyle name="Ввод  13 9 3 2 3" xfId="19762"/>
    <cellStyle name="Ввод  13 9 3 3" xfId="14120"/>
    <cellStyle name="Ввод  13 9 3 3 2" xfId="15714"/>
    <cellStyle name="Ввод  13 9 3 3 2 2" xfId="21539"/>
    <cellStyle name="Ввод  13 9 3 3 3" xfId="20017"/>
    <cellStyle name="Ввод  13 9 3 4" xfId="14373"/>
    <cellStyle name="Ввод  13 9 3 4 2" xfId="15967"/>
    <cellStyle name="Ввод  13 9 3 4 2 2" xfId="21792"/>
    <cellStyle name="Ввод  13 9 3 4 3" xfId="20270"/>
    <cellStyle name="Ввод  13 9 3 5" xfId="14821"/>
    <cellStyle name="Ввод  13 9 3 5 2" xfId="20649"/>
    <cellStyle name="Ввод  13 9 3 6" xfId="19118"/>
    <cellStyle name="Ввод  13 9 4" xfId="13551"/>
    <cellStyle name="Ввод  13 9 4 2" xfId="15188"/>
    <cellStyle name="Ввод  13 9 4 2 2" xfId="21013"/>
    <cellStyle name="Ввод  13 9 4 3" xfId="19489"/>
    <cellStyle name="Ввод  13 9 5" xfId="13424"/>
    <cellStyle name="Ввод  13 9 5 2" xfId="15061"/>
    <cellStyle name="Ввод  13 9 5 2 2" xfId="20886"/>
    <cellStyle name="Ввод  13 9 5 3" xfId="19362"/>
    <cellStyle name="Ввод  13 9 6" xfId="13503"/>
    <cellStyle name="Ввод  13 9 6 2" xfId="15140"/>
    <cellStyle name="Ввод  13 9 6 2 2" xfId="20965"/>
    <cellStyle name="Ввод  13 9 6 3" xfId="19441"/>
    <cellStyle name="Ввод  13 9 7" xfId="14615"/>
    <cellStyle name="Ввод  13 9 7 2" xfId="16185"/>
    <cellStyle name="Ввод  13 9 7 2 2" xfId="22010"/>
    <cellStyle name="Ввод  13 9 7 3" xfId="20495"/>
    <cellStyle name="Ввод  13 9 8" xfId="18974"/>
    <cellStyle name="Ввод  14" xfId="4300"/>
    <cellStyle name="Ввод  14 10" xfId="4301"/>
    <cellStyle name="Ввод  14 10 2" xfId="13288"/>
    <cellStyle name="Ввод  14 10 2 2" xfId="13937"/>
    <cellStyle name="Ввод  14 10 2 2 2" xfId="15572"/>
    <cellStyle name="Ввод  14 10 2 2 2 2" xfId="21397"/>
    <cellStyle name="Ввод  14 10 2 2 3" xfId="19873"/>
    <cellStyle name="Ввод  14 10 2 3" xfId="14231"/>
    <cellStyle name="Ввод  14 10 2 3 2" xfId="15825"/>
    <cellStyle name="Ввод  14 10 2 3 2 2" xfId="21650"/>
    <cellStyle name="Ввод  14 10 2 3 3" xfId="20128"/>
    <cellStyle name="Ввод  14 10 2 4" xfId="14484"/>
    <cellStyle name="Ввод  14 10 2 4 2" xfId="16078"/>
    <cellStyle name="Ввод  14 10 2 4 2 2" xfId="21903"/>
    <cellStyle name="Ввод  14 10 2 4 3" xfId="20381"/>
    <cellStyle name="Ввод  14 10 2 5" xfId="14932"/>
    <cellStyle name="Ввод  14 10 2 5 2" xfId="20760"/>
    <cellStyle name="Ввод  14 10 2 6" xfId="19229"/>
    <cellStyle name="Ввод  14 10 3" xfId="13178"/>
    <cellStyle name="Ввод  14 10 3 2" xfId="13828"/>
    <cellStyle name="Ввод  14 10 3 2 2" xfId="15463"/>
    <cellStyle name="Ввод  14 10 3 2 2 2" xfId="21288"/>
    <cellStyle name="Ввод  14 10 3 2 3" xfId="19764"/>
    <cellStyle name="Ввод  14 10 3 3" xfId="14122"/>
    <cellStyle name="Ввод  14 10 3 3 2" xfId="15716"/>
    <cellStyle name="Ввод  14 10 3 3 2 2" xfId="21541"/>
    <cellStyle name="Ввод  14 10 3 3 3" xfId="20019"/>
    <cellStyle name="Ввод  14 10 3 4" xfId="14375"/>
    <cellStyle name="Ввод  14 10 3 4 2" xfId="15969"/>
    <cellStyle name="Ввод  14 10 3 4 2 2" xfId="21794"/>
    <cellStyle name="Ввод  14 10 3 4 3" xfId="20272"/>
    <cellStyle name="Ввод  14 10 3 5" xfId="14823"/>
    <cellStyle name="Ввод  14 10 3 5 2" xfId="20651"/>
    <cellStyle name="Ввод  14 10 3 6" xfId="19120"/>
    <cellStyle name="Ввод  14 10 4" xfId="13553"/>
    <cellStyle name="Ввод  14 10 4 2" xfId="15190"/>
    <cellStyle name="Ввод  14 10 4 2 2" xfId="21015"/>
    <cellStyle name="Ввод  14 10 4 3" xfId="19491"/>
    <cellStyle name="Ввод  14 10 5" xfId="13422"/>
    <cellStyle name="Ввод  14 10 5 2" xfId="15059"/>
    <cellStyle name="Ввод  14 10 5 2 2" xfId="20884"/>
    <cellStyle name="Ввод  14 10 5 3" xfId="19360"/>
    <cellStyle name="Ввод  14 10 6" xfId="13505"/>
    <cellStyle name="Ввод  14 10 6 2" xfId="15142"/>
    <cellStyle name="Ввод  14 10 6 2 2" xfId="20967"/>
    <cellStyle name="Ввод  14 10 6 3" xfId="19443"/>
    <cellStyle name="Ввод  14 10 7" xfId="14617"/>
    <cellStyle name="Ввод  14 10 7 2" xfId="16187"/>
    <cellStyle name="Ввод  14 10 7 2 2" xfId="22012"/>
    <cellStyle name="Ввод  14 10 7 3" xfId="20497"/>
    <cellStyle name="Ввод  14 10 8" xfId="18976"/>
    <cellStyle name="Ввод  14 11" xfId="13287"/>
    <cellStyle name="Ввод  14 11 2" xfId="13936"/>
    <cellStyle name="Ввод  14 11 2 2" xfId="15571"/>
    <cellStyle name="Ввод  14 11 2 2 2" xfId="21396"/>
    <cellStyle name="Ввод  14 11 2 3" xfId="19872"/>
    <cellStyle name="Ввод  14 11 3" xfId="14230"/>
    <cellStyle name="Ввод  14 11 3 2" xfId="15824"/>
    <cellStyle name="Ввод  14 11 3 2 2" xfId="21649"/>
    <cellStyle name="Ввод  14 11 3 3" xfId="20127"/>
    <cellStyle name="Ввод  14 11 4" xfId="14483"/>
    <cellStyle name="Ввод  14 11 4 2" xfId="16077"/>
    <cellStyle name="Ввод  14 11 4 2 2" xfId="21902"/>
    <cellStyle name="Ввод  14 11 4 3" xfId="20380"/>
    <cellStyle name="Ввод  14 11 5" xfId="14931"/>
    <cellStyle name="Ввод  14 11 5 2" xfId="20759"/>
    <cellStyle name="Ввод  14 11 6" xfId="19228"/>
    <cellStyle name="Ввод  14 12" xfId="13177"/>
    <cellStyle name="Ввод  14 12 2" xfId="13827"/>
    <cellStyle name="Ввод  14 12 2 2" xfId="15462"/>
    <cellStyle name="Ввод  14 12 2 2 2" xfId="21287"/>
    <cellStyle name="Ввод  14 12 2 3" xfId="19763"/>
    <cellStyle name="Ввод  14 12 3" xfId="14121"/>
    <cellStyle name="Ввод  14 12 3 2" xfId="15715"/>
    <cellStyle name="Ввод  14 12 3 2 2" xfId="21540"/>
    <cellStyle name="Ввод  14 12 3 3" xfId="20018"/>
    <cellStyle name="Ввод  14 12 4" xfId="14374"/>
    <cellStyle name="Ввод  14 12 4 2" xfId="15968"/>
    <cellStyle name="Ввод  14 12 4 2 2" xfId="21793"/>
    <cellStyle name="Ввод  14 12 4 3" xfId="20271"/>
    <cellStyle name="Ввод  14 12 5" xfId="14822"/>
    <cellStyle name="Ввод  14 12 5 2" xfId="20650"/>
    <cellStyle name="Ввод  14 12 6" xfId="19119"/>
    <cellStyle name="Ввод  14 13" xfId="13552"/>
    <cellStyle name="Ввод  14 13 2" xfId="15189"/>
    <cellStyle name="Ввод  14 13 2 2" xfId="21014"/>
    <cellStyle name="Ввод  14 13 3" xfId="19490"/>
    <cellStyle name="Ввод  14 14" xfId="13423"/>
    <cellStyle name="Ввод  14 14 2" xfId="15060"/>
    <cellStyle name="Ввод  14 14 2 2" xfId="20885"/>
    <cellStyle name="Ввод  14 14 3" xfId="19361"/>
    <cellStyle name="Ввод  14 15" xfId="13504"/>
    <cellStyle name="Ввод  14 15 2" xfId="15141"/>
    <cellStyle name="Ввод  14 15 2 2" xfId="20966"/>
    <cellStyle name="Ввод  14 15 3" xfId="19442"/>
    <cellStyle name="Ввод  14 16" xfId="14616"/>
    <cellStyle name="Ввод  14 16 2" xfId="16186"/>
    <cellStyle name="Ввод  14 16 2 2" xfId="22011"/>
    <cellStyle name="Ввод  14 16 3" xfId="20496"/>
    <cellStyle name="Ввод  14 17" xfId="18975"/>
    <cellStyle name="Ввод  14 2" xfId="4302"/>
    <cellStyle name="Ввод  14 2 2" xfId="13289"/>
    <cellStyle name="Ввод  14 2 2 2" xfId="13938"/>
    <cellStyle name="Ввод  14 2 2 2 2" xfId="15573"/>
    <cellStyle name="Ввод  14 2 2 2 2 2" xfId="21398"/>
    <cellStyle name="Ввод  14 2 2 2 3" xfId="19874"/>
    <cellStyle name="Ввод  14 2 2 3" xfId="14232"/>
    <cellStyle name="Ввод  14 2 2 3 2" xfId="15826"/>
    <cellStyle name="Ввод  14 2 2 3 2 2" xfId="21651"/>
    <cellStyle name="Ввод  14 2 2 3 3" xfId="20129"/>
    <cellStyle name="Ввод  14 2 2 4" xfId="14485"/>
    <cellStyle name="Ввод  14 2 2 4 2" xfId="16079"/>
    <cellStyle name="Ввод  14 2 2 4 2 2" xfId="21904"/>
    <cellStyle name="Ввод  14 2 2 4 3" xfId="20382"/>
    <cellStyle name="Ввод  14 2 2 5" xfId="14933"/>
    <cellStyle name="Ввод  14 2 2 5 2" xfId="20761"/>
    <cellStyle name="Ввод  14 2 2 6" xfId="19230"/>
    <cellStyle name="Ввод  14 2 3" xfId="13179"/>
    <cellStyle name="Ввод  14 2 3 2" xfId="13829"/>
    <cellStyle name="Ввод  14 2 3 2 2" xfId="15464"/>
    <cellStyle name="Ввод  14 2 3 2 2 2" xfId="21289"/>
    <cellStyle name="Ввод  14 2 3 2 3" xfId="19765"/>
    <cellStyle name="Ввод  14 2 3 3" xfId="14123"/>
    <cellStyle name="Ввод  14 2 3 3 2" xfId="15717"/>
    <cellStyle name="Ввод  14 2 3 3 2 2" xfId="21542"/>
    <cellStyle name="Ввод  14 2 3 3 3" xfId="20020"/>
    <cellStyle name="Ввод  14 2 3 4" xfId="14376"/>
    <cellStyle name="Ввод  14 2 3 4 2" xfId="15970"/>
    <cellStyle name="Ввод  14 2 3 4 2 2" xfId="21795"/>
    <cellStyle name="Ввод  14 2 3 4 3" xfId="20273"/>
    <cellStyle name="Ввод  14 2 3 5" xfId="14824"/>
    <cellStyle name="Ввод  14 2 3 5 2" xfId="20652"/>
    <cellStyle name="Ввод  14 2 3 6" xfId="19121"/>
    <cellStyle name="Ввод  14 2 4" xfId="13554"/>
    <cellStyle name="Ввод  14 2 4 2" xfId="15191"/>
    <cellStyle name="Ввод  14 2 4 2 2" xfId="21016"/>
    <cellStyle name="Ввод  14 2 4 3" xfId="19492"/>
    <cellStyle name="Ввод  14 2 5" xfId="13421"/>
    <cellStyle name="Ввод  14 2 5 2" xfId="15058"/>
    <cellStyle name="Ввод  14 2 5 2 2" xfId="20883"/>
    <cellStyle name="Ввод  14 2 5 3" xfId="19359"/>
    <cellStyle name="Ввод  14 2 6" xfId="13506"/>
    <cellStyle name="Ввод  14 2 6 2" xfId="15143"/>
    <cellStyle name="Ввод  14 2 6 2 2" xfId="20968"/>
    <cellStyle name="Ввод  14 2 6 3" xfId="19444"/>
    <cellStyle name="Ввод  14 2 7" xfId="14618"/>
    <cellStyle name="Ввод  14 2 7 2" xfId="16188"/>
    <cellStyle name="Ввод  14 2 7 2 2" xfId="22013"/>
    <cellStyle name="Ввод  14 2 7 3" xfId="20498"/>
    <cellStyle name="Ввод  14 2 8" xfId="18977"/>
    <cellStyle name="Ввод  14 3" xfId="4303"/>
    <cellStyle name="Ввод  14 3 2" xfId="13290"/>
    <cellStyle name="Ввод  14 3 2 2" xfId="13939"/>
    <cellStyle name="Ввод  14 3 2 2 2" xfId="15574"/>
    <cellStyle name="Ввод  14 3 2 2 2 2" xfId="21399"/>
    <cellStyle name="Ввод  14 3 2 2 3" xfId="19875"/>
    <cellStyle name="Ввод  14 3 2 3" xfId="14233"/>
    <cellStyle name="Ввод  14 3 2 3 2" xfId="15827"/>
    <cellStyle name="Ввод  14 3 2 3 2 2" xfId="21652"/>
    <cellStyle name="Ввод  14 3 2 3 3" xfId="20130"/>
    <cellStyle name="Ввод  14 3 2 4" xfId="14486"/>
    <cellStyle name="Ввод  14 3 2 4 2" xfId="16080"/>
    <cellStyle name="Ввод  14 3 2 4 2 2" xfId="21905"/>
    <cellStyle name="Ввод  14 3 2 4 3" xfId="20383"/>
    <cellStyle name="Ввод  14 3 2 5" xfId="14934"/>
    <cellStyle name="Ввод  14 3 2 5 2" xfId="20762"/>
    <cellStyle name="Ввод  14 3 2 6" xfId="19231"/>
    <cellStyle name="Ввод  14 3 3" xfId="13180"/>
    <cellStyle name="Ввод  14 3 3 2" xfId="13830"/>
    <cellStyle name="Ввод  14 3 3 2 2" xfId="15465"/>
    <cellStyle name="Ввод  14 3 3 2 2 2" xfId="21290"/>
    <cellStyle name="Ввод  14 3 3 2 3" xfId="19766"/>
    <cellStyle name="Ввод  14 3 3 3" xfId="14124"/>
    <cellStyle name="Ввод  14 3 3 3 2" xfId="15718"/>
    <cellStyle name="Ввод  14 3 3 3 2 2" xfId="21543"/>
    <cellStyle name="Ввод  14 3 3 3 3" xfId="20021"/>
    <cellStyle name="Ввод  14 3 3 4" xfId="14377"/>
    <cellStyle name="Ввод  14 3 3 4 2" xfId="15971"/>
    <cellStyle name="Ввод  14 3 3 4 2 2" xfId="21796"/>
    <cellStyle name="Ввод  14 3 3 4 3" xfId="20274"/>
    <cellStyle name="Ввод  14 3 3 5" xfId="14825"/>
    <cellStyle name="Ввод  14 3 3 5 2" xfId="20653"/>
    <cellStyle name="Ввод  14 3 3 6" xfId="19122"/>
    <cellStyle name="Ввод  14 3 4" xfId="13555"/>
    <cellStyle name="Ввод  14 3 4 2" xfId="15192"/>
    <cellStyle name="Ввод  14 3 4 2 2" xfId="21017"/>
    <cellStyle name="Ввод  14 3 4 3" xfId="19493"/>
    <cellStyle name="Ввод  14 3 5" xfId="13420"/>
    <cellStyle name="Ввод  14 3 5 2" xfId="15057"/>
    <cellStyle name="Ввод  14 3 5 2 2" xfId="20882"/>
    <cellStyle name="Ввод  14 3 5 3" xfId="19358"/>
    <cellStyle name="Ввод  14 3 6" xfId="13507"/>
    <cellStyle name="Ввод  14 3 6 2" xfId="15144"/>
    <cellStyle name="Ввод  14 3 6 2 2" xfId="20969"/>
    <cellStyle name="Ввод  14 3 6 3" xfId="19445"/>
    <cellStyle name="Ввод  14 3 7" xfId="14619"/>
    <cellStyle name="Ввод  14 3 7 2" xfId="16189"/>
    <cellStyle name="Ввод  14 3 7 2 2" xfId="22014"/>
    <cellStyle name="Ввод  14 3 7 3" xfId="20499"/>
    <cellStyle name="Ввод  14 3 8" xfId="18978"/>
    <cellStyle name="Ввод  14 4" xfId="4304"/>
    <cellStyle name="Ввод  14 4 2" xfId="13291"/>
    <cellStyle name="Ввод  14 4 2 2" xfId="13940"/>
    <cellStyle name="Ввод  14 4 2 2 2" xfId="15575"/>
    <cellStyle name="Ввод  14 4 2 2 2 2" xfId="21400"/>
    <cellStyle name="Ввод  14 4 2 2 3" xfId="19876"/>
    <cellStyle name="Ввод  14 4 2 3" xfId="14234"/>
    <cellStyle name="Ввод  14 4 2 3 2" xfId="15828"/>
    <cellStyle name="Ввод  14 4 2 3 2 2" xfId="21653"/>
    <cellStyle name="Ввод  14 4 2 3 3" xfId="20131"/>
    <cellStyle name="Ввод  14 4 2 4" xfId="14487"/>
    <cellStyle name="Ввод  14 4 2 4 2" xfId="16081"/>
    <cellStyle name="Ввод  14 4 2 4 2 2" xfId="21906"/>
    <cellStyle name="Ввод  14 4 2 4 3" xfId="20384"/>
    <cellStyle name="Ввод  14 4 2 5" xfId="14935"/>
    <cellStyle name="Ввод  14 4 2 5 2" xfId="20763"/>
    <cellStyle name="Ввод  14 4 2 6" xfId="19232"/>
    <cellStyle name="Ввод  14 4 3" xfId="13181"/>
    <cellStyle name="Ввод  14 4 3 2" xfId="13831"/>
    <cellStyle name="Ввод  14 4 3 2 2" xfId="15466"/>
    <cellStyle name="Ввод  14 4 3 2 2 2" xfId="21291"/>
    <cellStyle name="Ввод  14 4 3 2 3" xfId="19767"/>
    <cellStyle name="Ввод  14 4 3 3" xfId="14125"/>
    <cellStyle name="Ввод  14 4 3 3 2" xfId="15719"/>
    <cellStyle name="Ввод  14 4 3 3 2 2" xfId="21544"/>
    <cellStyle name="Ввод  14 4 3 3 3" xfId="20022"/>
    <cellStyle name="Ввод  14 4 3 4" xfId="14378"/>
    <cellStyle name="Ввод  14 4 3 4 2" xfId="15972"/>
    <cellStyle name="Ввод  14 4 3 4 2 2" xfId="21797"/>
    <cellStyle name="Ввод  14 4 3 4 3" xfId="20275"/>
    <cellStyle name="Ввод  14 4 3 5" xfId="14826"/>
    <cellStyle name="Ввод  14 4 3 5 2" xfId="20654"/>
    <cellStyle name="Ввод  14 4 3 6" xfId="19123"/>
    <cellStyle name="Ввод  14 4 4" xfId="13556"/>
    <cellStyle name="Ввод  14 4 4 2" xfId="15193"/>
    <cellStyle name="Ввод  14 4 4 2 2" xfId="21018"/>
    <cellStyle name="Ввод  14 4 4 3" xfId="19494"/>
    <cellStyle name="Ввод  14 4 5" xfId="13419"/>
    <cellStyle name="Ввод  14 4 5 2" xfId="15056"/>
    <cellStyle name="Ввод  14 4 5 2 2" xfId="20881"/>
    <cellStyle name="Ввод  14 4 5 3" xfId="19357"/>
    <cellStyle name="Ввод  14 4 6" xfId="13508"/>
    <cellStyle name="Ввод  14 4 6 2" xfId="15145"/>
    <cellStyle name="Ввод  14 4 6 2 2" xfId="20970"/>
    <cellStyle name="Ввод  14 4 6 3" xfId="19446"/>
    <cellStyle name="Ввод  14 4 7" xfId="14620"/>
    <cellStyle name="Ввод  14 4 7 2" xfId="16190"/>
    <cellStyle name="Ввод  14 4 7 2 2" xfId="22015"/>
    <cellStyle name="Ввод  14 4 7 3" xfId="20500"/>
    <cellStyle name="Ввод  14 4 8" xfId="18979"/>
    <cellStyle name="Ввод  14 5" xfId="4305"/>
    <cellStyle name="Ввод  14 5 2" xfId="13292"/>
    <cellStyle name="Ввод  14 5 2 2" xfId="13941"/>
    <cellStyle name="Ввод  14 5 2 2 2" xfId="15576"/>
    <cellStyle name="Ввод  14 5 2 2 2 2" xfId="21401"/>
    <cellStyle name="Ввод  14 5 2 2 3" xfId="19877"/>
    <cellStyle name="Ввод  14 5 2 3" xfId="14235"/>
    <cellStyle name="Ввод  14 5 2 3 2" xfId="15829"/>
    <cellStyle name="Ввод  14 5 2 3 2 2" xfId="21654"/>
    <cellStyle name="Ввод  14 5 2 3 3" xfId="20132"/>
    <cellStyle name="Ввод  14 5 2 4" xfId="14488"/>
    <cellStyle name="Ввод  14 5 2 4 2" xfId="16082"/>
    <cellStyle name="Ввод  14 5 2 4 2 2" xfId="21907"/>
    <cellStyle name="Ввод  14 5 2 4 3" xfId="20385"/>
    <cellStyle name="Ввод  14 5 2 5" xfId="14936"/>
    <cellStyle name="Ввод  14 5 2 5 2" xfId="20764"/>
    <cellStyle name="Ввод  14 5 2 6" xfId="19233"/>
    <cellStyle name="Ввод  14 5 3" xfId="13182"/>
    <cellStyle name="Ввод  14 5 3 2" xfId="13832"/>
    <cellStyle name="Ввод  14 5 3 2 2" xfId="15467"/>
    <cellStyle name="Ввод  14 5 3 2 2 2" xfId="21292"/>
    <cellStyle name="Ввод  14 5 3 2 3" xfId="19768"/>
    <cellStyle name="Ввод  14 5 3 3" xfId="14126"/>
    <cellStyle name="Ввод  14 5 3 3 2" xfId="15720"/>
    <cellStyle name="Ввод  14 5 3 3 2 2" xfId="21545"/>
    <cellStyle name="Ввод  14 5 3 3 3" xfId="20023"/>
    <cellStyle name="Ввод  14 5 3 4" xfId="14379"/>
    <cellStyle name="Ввод  14 5 3 4 2" xfId="15973"/>
    <cellStyle name="Ввод  14 5 3 4 2 2" xfId="21798"/>
    <cellStyle name="Ввод  14 5 3 4 3" xfId="20276"/>
    <cellStyle name="Ввод  14 5 3 5" xfId="14827"/>
    <cellStyle name="Ввод  14 5 3 5 2" xfId="20655"/>
    <cellStyle name="Ввод  14 5 3 6" xfId="19124"/>
    <cellStyle name="Ввод  14 5 4" xfId="13557"/>
    <cellStyle name="Ввод  14 5 4 2" xfId="15194"/>
    <cellStyle name="Ввод  14 5 4 2 2" xfId="21019"/>
    <cellStyle name="Ввод  14 5 4 3" xfId="19495"/>
    <cellStyle name="Ввод  14 5 5" xfId="13418"/>
    <cellStyle name="Ввод  14 5 5 2" xfId="15055"/>
    <cellStyle name="Ввод  14 5 5 2 2" xfId="20880"/>
    <cellStyle name="Ввод  14 5 5 3" xfId="19356"/>
    <cellStyle name="Ввод  14 5 6" xfId="13509"/>
    <cellStyle name="Ввод  14 5 6 2" xfId="15146"/>
    <cellStyle name="Ввод  14 5 6 2 2" xfId="20971"/>
    <cellStyle name="Ввод  14 5 6 3" xfId="19447"/>
    <cellStyle name="Ввод  14 5 7" xfId="14621"/>
    <cellStyle name="Ввод  14 5 7 2" xfId="16191"/>
    <cellStyle name="Ввод  14 5 7 2 2" xfId="22016"/>
    <cellStyle name="Ввод  14 5 7 3" xfId="20501"/>
    <cellStyle name="Ввод  14 5 8" xfId="18980"/>
    <cellStyle name="Ввод  14 6" xfId="4306"/>
    <cellStyle name="Ввод  14 6 2" xfId="13293"/>
    <cellStyle name="Ввод  14 6 2 2" xfId="13942"/>
    <cellStyle name="Ввод  14 6 2 2 2" xfId="15577"/>
    <cellStyle name="Ввод  14 6 2 2 2 2" xfId="21402"/>
    <cellStyle name="Ввод  14 6 2 2 3" xfId="19878"/>
    <cellStyle name="Ввод  14 6 2 3" xfId="14236"/>
    <cellStyle name="Ввод  14 6 2 3 2" xfId="15830"/>
    <cellStyle name="Ввод  14 6 2 3 2 2" xfId="21655"/>
    <cellStyle name="Ввод  14 6 2 3 3" xfId="20133"/>
    <cellStyle name="Ввод  14 6 2 4" xfId="14489"/>
    <cellStyle name="Ввод  14 6 2 4 2" xfId="16083"/>
    <cellStyle name="Ввод  14 6 2 4 2 2" xfId="21908"/>
    <cellStyle name="Ввод  14 6 2 4 3" xfId="20386"/>
    <cellStyle name="Ввод  14 6 2 5" xfId="14937"/>
    <cellStyle name="Ввод  14 6 2 5 2" xfId="20765"/>
    <cellStyle name="Ввод  14 6 2 6" xfId="19234"/>
    <cellStyle name="Ввод  14 6 3" xfId="13183"/>
    <cellStyle name="Ввод  14 6 3 2" xfId="13833"/>
    <cellStyle name="Ввод  14 6 3 2 2" xfId="15468"/>
    <cellStyle name="Ввод  14 6 3 2 2 2" xfId="21293"/>
    <cellStyle name="Ввод  14 6 3 2 3" xfId="19769"/>
    <cellStyle name="Ввод  14 6 3 3" xfId="14127"/>
    <cellStyle name="Ввод  14 6 3 3 2" xfId="15721"/>
    <cellStyle name="Ввод  14 6 3 3 2 2" xfId="21546"/>
    <cellStyle name="Ввод  14 6 3 3 3" xfId="20024"/>
    <cellStyle name="Ввод  14 6 3 4" xfId="14380"/>
    <cellStyle name="Ввод  14 6 3 4 2" xfId="15974"/>
    <cellStyle name="Ввод  14 6 3 4 2 2" xfId="21799"/>
    <cellStyle name="Ввод  14 6 3 4 3" xfId="20277"/>
    <cellStyle name="Ввод  14 6 3 5" xfId="14828"/>
    <cellStyle name="Ввод  14 6 3 5 2" xfId="20656"/>
    <cellStyle name="Ввод  14 6 3 6" xfId="19125"/>
    <cellStyle name="Ввод  14 6 4" xfId="13558"/>
    <cellStyle name="Ввод  14 6 4 2" xfId="15195"/>
    <cellStyle name="Ввод  14 6 4 2 2" xfId="21020"/>
    <cellStyle name="Ввод  14 6 4 3" xfId="19496"/>
    <cellStyle name="Ввод  14 6 5" xfId="13417"/>
    <cellStyle name="Ввод  14 6 5 2" xfId="15054"/>
    <cellStyle name="Ввод  14 6 5 2 2" xfId="20879"/>
    <cellStyle name="Ввод  14 6 5 3" xfId="19355"/>
    <cellStyle name="Ввод  14 6 6" xfId="13510"/>
    <cellStyle name="Ввод  14 6 6 2" xfId="15147"/>
    <cellStyle name="Ввод  14 6 6 2 2" xfId="20972"/>
    <cellStyle name="Ввод  14 6 6 3" xfId="19448"/>
    <cellStyle name="Ввод  14 6 7" xfId="14622"/>
    <cellStyle name="Ввод  14 6 7 2" xfId="16192"/>
    <cellStyle name="Ввод  14 6 7 2 2" xfId="22017"/>
    <cellStyle name="Ввод  14 6 7 3" xfId="20502"/>
    <cellStyle name="Ввод  14 6 8" xfId="18981"/>
    <cellStyle name="Ввод  14 7" xfId="4307"/>
    <cellStyle name="Ввод  14 7 2" xfId="13294"/>
    <cellStyle name="Ввод  14 7 2 2" xfId="13943"/>
    <cellStyle name="Ввод  14 7 2 2 2" xfId="15578"/>
    <cellStyle name="Ввод  14 7 2 2 2 2" xfId="21403"/>
    <cellStyle name="Ввод  14 7 2 2 3" xfId="19879"/>
    <cellStyle name="Ввод  14 7 2 3" xfId="14237"/>
    <cellStyle name="Ввод  14 7 2 3 2" xfId="15831"/>
    <cellStyle name="Ввод  14 7 2 3 2 2" xfId="21656"/>
    <cellStyle name="Ввод  14 7 2 3 3" xfId="20134"/>
    <cellStyle name="Ввод  14 7 2 4" xfId="14490"/>
    <cellStyle name="Ввод  14 7 2 4 2" xfId="16084"/>
    <cellStyle name="Ввод  14 7 2 4 2 2" xfId="21909"/>
    <cellStyle name="Ввод  14 7 2 4 3" xfId="20387"/>
    <cellStyle name="Ввод  14 7 2 5" xfId="14938"/>
    <cellStyle name="Ввод  14 7 2 5 2" xfId="20766"/>
    <cellStyle name="Ввод  14 7 2 6" xfId="19235"/>
    <cellStyle name="Ввод  14 7 3" xfId="13184"/>
    <cellStyle name="Ввод  14 7 3 2" xfId="13834"/>
    <cellStyle name="Ввод  14 7 3 2 2" xfId="15469"/>
    <cellStyle name="Ввод  14 7 3 2 2 2" xfId="21294"/>
    <cellStyle name="Ввод  14 7 3 2 3" xfId="19770"/>
    <cellStyle name="Ввод  14 7 3 3" xfId="14128"/>
    <cellStyle name="Ввод  14 7 3 3 2" xfId="15722"/>
    <cellStyle name="Ввод  14 7 3 3 2 2" xfId="21547"/>
    <cellStyle name="Ввод  14 7 3 3 3" xfId="20025"/>
    <cellStyle name="Ввод  14 7 3 4" xfId="14381"/>
    <cellStyle name="Ввод  14 7 3 4 2" xfId="15975"/>
    <cellStyle name="Ввод  14 7 3 4 2 2" xfId="21800"/>
    <cellStyle name="Ввод  14 7 3 4 3" xfId="20278"/>
    <cellStyle name="Ввод  14 7 3 5" xfId="14829"/>
    <cellStyle name="Ввод  14 7 3 5 2" xfId="20657"/>
    <cellStyle name="Ввод  14 7 3 6" xfId="19126"/>
    <cellStyle name="Ввод  14 7 4" xfId="13559"/>
    <cellStyle name="Ввод  14 7 4 2" xfId="15196"/>
    <cellStyle name="Ввод  14 7 4 2 2" xfId="21021"/>
    <cellStyle name="Ввод  14 7 4 3" xfId="19497"/>
    <cellStyle name="Ввод  14 7 5" xfId="13416"/>
    <cellStyle name="Ввод  14 7 5 2" xfId="15053"/>
    <cellStyle name="Ввод  14 7 5 2 2" xfId="20878"/>
    <cellStyle name="Ввод  14 7 5 3" xfId="19354"/>
    <cellStyle name="Ввод  14 7 6" xfId="13511"/>
    <cellStyle name="Ввод  14 7 6 2" xfId="15148"/>
    <cellStyle name="Ввод  14 7 6 2 2" xfId="20973"/>
    <cellStyle name="Ввод  14 7 6 3" xfId="19449"/>
    <cellStyle name="Ввод  14 7 7" xfId="14623"/>
    <cellStyle name="Ввод  14 7 7 2" xfId="16193"/>
    <cellStyle name="Ввод  14 7 7 2 2" xfId="22018"/>
    <cellStyle name="Ввод  14 7 7 3" xfId="20503"/>
    <cellStyle name="Ввод  14 7 8" xfId="18982"/>
    <cellStyle name="Ввод  14 8" xfId="4308"/>
    <cellStyle name="Ввод  14 9" xfId="4309"/>
    <cellStyle name="Ввод  15" xfId="4310"/>
    <cellStyle name="Ввод  15 2" xfId="4311"/>
    <cellStyle name="Ввод  15 3" xfId="4312"/>
    <cellStyle name="Ввод  15 4" xfId="4313"/>
    <cellStyle name="Ввод  15 5" xfId="4314"/>
    <cellStyle name="Ввод  15 6" xfId="4315"/>
    <cellStyle name="Ввод  15 7" xfId="4316"/>
    <cellStyle name="Ввод  15 8" xfId="4317"/>
    <cellStyle name="Ввод  16" xfId="4318"/>
    <cellStyle name="Ввод  16 2" xfId="4319"/>
    <cellStyle name="Ввод  16 3" xfId="4320"/>
    <cellStyle name="Ввод  16 4" xfId="4321"/>
    <cellStyle name="Ввод  16 5" xfId="4322"/>
    <cellStyle name="Ввод  16 6" xfId="4323"/>
    <cellStyle name="Ввод  16 7" xfId="4324"/>
    <cellStyle name="Ввод  16 8" xfId="4325"/>
    <cellStyle name="Ввод  17" xfId="4326"/>
    <cellStyle name="Ввод  17 2" xfId="4327"/>
    <cellStyle name="Ввод  17 3" xfId="4328"/>
    <cellStyle name="Ввод  17 4" xfId="4329"/>
    <cellStyle name="Ввод  17 5" xfId="4330"/>
    <cellStyle name="Ввод  18" xfId="4331"/>
    <cellStyle name="Ввод  18 2" xfId="4332"/>
    <cellStyle name="Ввод  18 3" xfId="4333"/>
    <cellStyle name="Ввод  18 4" xfId="4334"/>
    <cellStyle name="Ввод  18 5" xfId="4335"/>
    <cellStyle name="Ввод  19" xfId="4336"/>
    <cellStyle name="Ввод  19 2" xfId="4337"/>
    <cellStyle name="Ввод  19 3" xfId="4338"/>
    <cellStyle name="Ввод  19 4" xfId="4339"/>
    <cellStyle name="Ввод  19 5" xfId="4340"/>
    <cellStyle name="Ввод  2" xfId="4341"/>
    <cellStyle name="Ввод  2 10" xfId="4342"/>
    <cellStyle name="Ввод  2 2" xfId="4343"/>
    <cellStyle name="Ввод  2 3" xfId="4344"/>
    <cellStyle name="Ввод  2 4" xfId="4345"/>
    <cellStyle name="Ввод  2 5" xfId="4346"/>
    <cellStyle name="Ввод  2 6" xfId="4347"/>
    <cellStyle name="Ввод  2 7" xfId="4348"/>
    <cellStyle name="Ввод  2 8" xfId="4349"/>
    <cellStyle name="Ввод  2 9" xfId="4350"/>
    <cellStyle name="Ввод  20" xfId="4351"/>
    <cellStyle name="Ввод  21" xfId="4352"/>
    <cellStyle name="Ввод  22" xfId="4353"/>
    <cellStyle name="Ввод  23" xfId="4354"/>
    <cellStyle name="Ввод  24" xfId="14680"/>
    <cellStyle name="Ввод  3" xfId="4355"/>
    <cellStyle name="Ввод  3 10" xfId="4356"/>
    <cellStyle name="Ввод  3 2" xfId="4357"/>
    <cellStyle name="Ввод  3 3" xfId="4358"/>
    <cellStyle name="Ввод  3 4" xfId="4359"/>
    <cellStyle name="Ввод  3 5" xfId="4360"/>
    <cellStyle name="Ввод  3 6" xfId="4361"/>
    <cellStyle name="Ввод  3 7" xfId="4362"/>
    <cellStyle name="Ввод  3 8" xfId="4363"/>
    <cellStyle name="Ввод  3 9" xfId="4364"/>
    <cellStyle name="Ввод  4" xfId="4365"/>
    <cellStyle name="Ввод  4 10" xfId="4366"/>
    <cellStyle name="Ввод  4 2" xfId="4367"/>
    <cellStyle name="Ввод  4 3" xfId="4368"/>
    <cellStyle name="Ввод  4 4" xfId="4369"/>
    <cellStyle name="Ввод  4 5" xfId="4370"/>
    <cellStyle name="Ввод  4 6" xfId="4371"/>
    <cellStyle name="Ввод  4 7" xfId="4372"/>
    <cellStyle name="Ввод  4 8" xfId="4373"/>
    <cellStyle name="Ввод  4 9" xfId="4374"/>
    <cellStyle name="Ввод  5" xfId="4375"/>
    <cellStyle name="Ввод  5 10" xfId="4376"/>
    <cellStyle name="Ввод  5 2" xfId="4377"/>
    <cellStyle name="Ввод  5 3" xfId="4378"/>
    <cellStyle name="Ввод  5 4" xfId="4379"/>
    <cellStyle name="Ввод  5 5" xfId="4380"/>
    <cellStyle name="Ввод  5 6" xfId="4381"/>
    <cellStyle name="Ввод  5 7" xfId="4382"/>
    <cellStyle name="Ввод  5 8" xfId="4383"/>
    <cellStyle name="Ввод  5 9" xfId="4384"/>
    <cellStyle name="Ввод  6" xfId="4385"/>
    <cellStyle name="Ввод  6 10" xfId="4386"/>
    <cellStyle name="Ввод  6 2" xfId="4387"/>
    <cellStyle name="Ввод  6 3" xfId="4388"/>
    <cellStyle name="Ввод  6 4" xfId="4389"/>
    <cellStyle name="Ввод  6 5" xfId="4390"/>
    <cellStyle name="Ввод  6 6" xfId="4391"/>
    <cellStyle name="Ввод  6 7" xfId="4392"/>
    <cellStyle name="Ввод  6 8" xfId="4393"/>
    <cellStyle name="Ввод  6 9" xfId="4394"/>
    <cellStyle name="Ввод  7" xfId="4395"/>
    <cellStyle name="Ввод  7 10" xfId="4396"/>
    <cellStyle name="Ввод  7 2" xfId="4397"/>
    <cellStyle name="Ввод  7 3" xfId="4398"/>
    <cellStyle name="Ввод  7 4" xfId="4399"/>
    <cellStyle name="Ввод  7 5" xfId="4400"/>
    <cellStyle name="Ввод  7 6" xfId="4401"/>
    <cellStyle name="Ввод  7 7" xfId="4402"/>
    <cellStyle name="Ввод  7 8" xfId="4403"/>
    <cellStyle name="Ввод  7 9" xfId="4404"/>
    <cellStyle name="Ввод  8" xfId="4405"/>
    <cellStyle name="Ввод  8 10" xfId="4406"/>
    <cellStyle name="Ввод  8 2" xfId="4407"/>
    <cellStyle name="Ввод  8 3" xfId="4408"/>
    <cellStyle name="Ввод  8 4" xfId="4409"/>
    <cellStyle name="Ввод  8 5" xfId="4410"/>
    <cellStyle name="Ввод  8 6" xfId="4411"/>
    <cellStyle name="Ввод  8 7" xfId="4412"/>
    <cellStyle name="Ввод  8 8" xfId="4413"/>
    <cellStyle name="Ввод  8 9" xfId="4414"/>
    <cellStyle name="Ввод  9" xfId="4415"/>
    <cellStyle name="Ввод  9 10" xfId="4416"/>
    <cellStyle name="Ввод  9 2" xfId="4417"/>
    <cellStyle name="Ввод  9 3" xfId="4418"/>
    <cellStyle name="Ввод  9 4" xfId="4419"/>
    <cellStyle name="Ввод  9 5" xfId="4420"/>
    <cellStyle name="Ввод  9 6" xfId="4421"/>
    <cellStyle name="Ввод  9 7" xfId="4422"/>
    <cellStyle name="Ввод  9 8" xfId="4423"/>
    <cellStyle name="Ввод  9 9" xfId="4424"/>
    <cellStyle name="Вывод" xfId="24727" builtinId="21" customBuiltin="1"/>
    <cellStyle name="Вывод 10" xfId="4425"/>
    <cellStyle name="Вывод 10 10" xfId="4426"/>
    <cellStyle name="Вывод 10 2" xfId="4427"/>
    <cellStyle name="Вывод 10 3" xfId="4428"/>
    <cellStyle name="Вывод 10 4" xfId="4429"/>
    <cellStyle name="Вывод 10 5" xfId="4430"/>
    <cellStyle name="Вывод 10 6" xfId="4431"/>
    <cellStyle name="Вывод 10 7" xfId="4432"/>
    <cellStyle name="Вывод 10 8" xfId="4433"/>
    <cellStyle name="Вывод 10 9" xfId="4434"/>
    <cellStyle name="Вывод 11" xfId="4435"/>
    <cellStyle name="Вывод 11 10" xfId="4436"/>
    <cellStyle name="Вывод 11 2" xfId="4437"/>
    <cellStyle name="Вывод 11 3" xfId="4438"/>
    <cellStyle name="Вывод 11 4" xfId="4439"/>
    <cellStyle name="Вывод 11 5" xfId="4440"/>
    <cellStyle name="Вывод 11 6" xfId="4441"/>
    <cellStyle name="Вывод 11 7" xfId="4442"/>
    <cellStyle name="Вывод 11 8" xfId="4443"/>
    <cellStyle name="Вывод 11 9" xfId="4444"/>
    <cellStyle name="Вывод 12" xfId="4445"/>
    <cellStyle name="Вывод 12 10" xfId="4446"/>
    <cellStyle name="Вывод 12 2" xfId="4447"/>
    <cellStyle name="Вывод 12 3" xfId="4448"/>
    <cellStyle name="Вывод 12 4" xfId="4449"/>
    <cellStyle name="Вывод 12 5" xfId="4450"/>
    <cellStyle name="Вывод 12 6" xfId="4451"/>
    <cellStyle name="Вывод 12 7" xfId="4452"/>
    <cellStyle name="Вывод 12 8" xfId="4453"/>
    <cellStyle name="Вывод 12 9" xfId="4454"/>
    <cellStyle name="Вывод 13" xfId="4455"/>
    <cellStyle name="Вывод 13 10" xfId="4456"/>
    <cellStyle name="Вывод 13 2" xfId="4457"/>
    <cellStyle name="Вывод 13 3" xfId="4458"/>
    <cellStyle name="Вывод 13 4" xfId="4459"/>
    <cellStyle name="Вывод 13 5" xfId="4460"/>
    <cellStyle name="Вывод 13 6" xfId="4461"/>
    <cellStyle name="Вывод 13 7" xfId="4462"/>
    <cellStyle name="Вывод 13 8" xfId="4463"/>
    <cellStyle name="Вывод 13 9" xfId="4464"/>
    <cellStyle name="Вывод 14" xfId="4465"/>
    <cellStyle name="Вывод 14 10" xfId="4466"/>
    <cellStyle name="Вывод 14 2" xfId="4467"/>
    <cellStyle name="Вывод 14 3" xfId="4468"/>
    <cellStyle name="Вывод 14 4" xfId="4469"/>
    <cellStyle name="Вывод 14 5" xfId="4470"/>
    <cellStyle name="Вывод 14 6" xfId="4471"/>
    <cellStyle name="Вывод 14 7" xfId="4472"/>
    <cellStyle name="Вывод 14 8" xfId="4473"/>
    <cellStyle name="Вывод 14 9" xfId="4474"/>
    <cellStyle name="Вывод 15" xfId="4475"/>
    <cellStyle name="Вывод 15 2" xfId="4476"/>
    <cellStyle name="Вывод 15 3" xfId="4477"/>
    <cellStyle name="Вывод 15 4" xfId="4478"/>
    <cellStyle name="Вывод 15 5" xfId="4479"/>
    <cellStyle name="Вывод 15 6" xfId="4480"/>
    <cellStyle name="Вывод 15 7" xfId="4481"/>
    <cellStyle name="Вывод 15 8" xfId="4482"/>
    <cellStyle name="Вывод 16" xfId="4483"/>
    <cellStyle name="Вывод 16 2" xfId="4484"/>
    <cellStyle name="Вывод 16 3" xfId="4485"/>
    <cellStyle name="Вывод 16 4" xfId="4486"/>
    <cellStyle name="Вывод 16 5" xfId="4487"/>
    <cellStyle name="Вывод 16 6" xfId="4488"/>
    <cellStyle name="Вывод 16 7" xfId="4489"/>
    <cellStyle name="Вывод 16 8" xfId="4490"/>
    <cellStyle name="Вывод 17" xfId="4491"/>
    <cellStyle name="Вывод 17 2" xfId="4492"/>
    <cellStyle name="Вывод 17 3" xfId="4493"/>
    <cellStyle name="Вывод 17 4" xfId="4494"/>
    <cellStyle name="Вывод 17 5" xfId="4495"/>
    <cellStyle name="Вывод 18" xfId="4496"/>
    <cellStyle name="Вывод 18 2" xfId="4497"/>
    <cellStyle name="Вывод 18 3" xfId="4498"/>
    <cellStyle name="Вывод 18 4" xfId="4499"/>
    <cellStyle name="Вывод 18 5" xfId="4500"/>
    <cellStyle name="Вывод 19" xfId="4501"/>
    <cellStyle name="Вывод 19 2" xfId="4502"/>
    <cellStyle name="Вывод 19 3" xfId="4503"/>
    <cellStyle name="Вывод 19 4" xfId="4504"/>
    <cellStyle name="Вывод 19 5" xfId="4505"/>
    <cellStyle name="Вывод 2" xfId="4506"/>
    <cellStyle name="Вывод 2 10" xfId="4507"/>
    <cellStyle name="Вывод 2 2" xfId="4508"/>
    <cellStyle name="Вывод 2 3" xfId="4509"/>
    <cellStyle name="Вывод 2 4" xfId="4510"/>
    <cellStyle name="Вывод 2 5" xfId="4511"/>
    <cellStyle name="Вывод 2 6" xfId="4512"/>
    <cellStyle name="Вывод 2 7" xfId="4513"/>
    <cellStyle name="Вывод 2 8" xfId="4514"/>
    <cellStyle name="Вывод 2 9" xfId="4515"/>
    <cellStyle name="Вывод 20" xfId="4516"/>
    <cellStyle name="Вывод 21" xfId="4517"/>
    <cellStyle name="Вывод 22" xfId="4518"/>
    <cellStyle name="Вывод 23" xfId="4519"/>
    <cellStyle name="Вывод 24" xfId="14664"/>
    <cellStyle name="Вывод 3" xfId="4520"/>
    <cellStyle name="Вывод 3 10" xfId="4521"/>
    <cellStyle name="Вывод 3 2" xfId="4522"/>
    <cellStyle name="Вывод 3 3" xfId="4523"/>
    <cellStyle name="Вывод 3 4" xfId="4524"/>
    <cellStyle name="Вывод 3 5" xfId="4525"/>
    <cellStyle name="Вывод 3 6" xfId="4526"/>
    <cellStyle name="Вывод 3 7" xfId="4527"/>
    <cellStyle name="Вывод 3 8" xfId="4528"/>
    <cellStyle name="Вывод 3 9" xfId="4529"/>
    <cellStyle name="Вывод 4" xfId="4530"/>
    <cellStyle name="Вывод 4 10" xfId="4531"/>
    <cellStyle name="Вывод 4 2" xfId="4532"/>
    <cellStyle name="Вывод 4 3" xfId="4533"/>
    <cellStyle name="Вывод 4 4" xfId="4534"/>
    <cellStyle name="Вывод 4 5" xfId="4535"/>
    <cellStyle name="Вывод 4 6" xfId="4536"/>
    <cellStyle name="Вывод 4 7" xfId="4537"/>
    <cellStyle name="Вывод 4 8" xfId="4538"/>
    <cellStyle name="Вывод 4 9" xfId="4539"/>
    <cellStyle name="Вывод 5" xfId="4540"/>
    <cellStyle name="Вывод 5 10" xfId="4541"/>
    <cellStyle name="Вывод 5 2" xfId="4542"/>
    <cellStyle name="Вывод 5 3" xfId="4543"/>
    <cellStyle name="Вывод 5 4" xfId="4544"/>
    <cellStyle name="Вывод 5 5" xfId="4545"/>
    <cellStyle name="Вывод 5 6" xfId="4546"/>
    <cellStyle name="Вывод 5 7" xfId="4547"/>
    <cellStyle name="Вывод 5 8" xfId="4548"/>
    <cellStyle name="Вывод 5 9" xfId="4549"/>
    <cellStyle name="Вывод 6" xfId="4550"/>
    <cellStyle name="Вывод 6 10" xfId="4551"/>
    <cellStyle name="Вывод 6 2" xfId="4552"/>
    <cellStyle name="Вывод 6 3" xfId="4553"/>
    <cellStyle name="Вывод 6 4" xfId="4554"/>
    <cellStyle name="Вывод 6 5" xfId="4555"/>
    <cellStyle name="Вывод 6 6" xfId="4556"/>
    <cellStyle name="Вывод 6 7" xfId="4557"/>
    <cellStyle name="Вывод 6 8" xfId="4558"/>
    <cellStyle name="Вывод 6 9" xfId="4559"/>
    <cellStyle name="Вывод 7" xfId="4560"/>
    <cellStyle name="Вывод 7 10" xfId="4561"/>
    <cellStyle name="Вывод 7 2" xfId="4562"/>
    <cellStyle name="Вывод 7 3" xfId="4563"/>
    <cellStyle name="Вывод 7 4" xfId="4564"/>
    <cellStyle name="Вывод 7 5" xfId="4565"/>
    <cellStyle name="Вывод 7 6" xfId="4566"/>
    <cellStyle name="Вывод 7 7" xfId="4567"/>
    <cellStyle name="Вывод 7 8" xfId="4568"/>
    <cellStyle name="Вывод 7 9" xfId="4569"/>
    <cellStyle name="Вывод 8" xfId="4570"/>
    <cellStyle name="Вывод 8 10" xfId="4571"/>
    <cellStyle name="Вывод 8 2" xfId="4572"/>
    <cellStyle name="Вывод 8 3" xfId="4573"/>
    <cellStyle name="Вывод 8 4" xfId="4574"/>
    <cellStyle name="Вывод 8 5" xfId="4575"/>
    <cellStyle name="Вывод 8 6" xfId="4576"/>
    <cellStyle name="Вывод 8 7" xfId="4577"/>
    <cellStyle name="Вывод 8 8" xfId="4578"/>
    <cellStyle name="Вывод 8 9" xfId="4579"/>
    <cellStyle name="Вывод 9" xfId="4580"/>
    <cellStyle name="Вывод 9 10" xfId="4581"/>
    <cellStyle name="Вывод 9 2" xfId="4582"/>
    <cellStyle name="Вывод 9 3" xfId="4583"/>
    <cellStyle name="Вывод 9 4" xfId="4584"/>
    <cellStyle name="Вывод 9 5" xfId="4585"/>
    <cellStyle name="Вывод 9 6" xfId="4586"/>
    <cellStyle name="Вывод 9 7" xfId="4587"/>
    <cellStyle name="Вывод 9 8" xfId="4588"/>
    <cellStyle name="Вывод 9 9" xfId="4589"/>
    <cellStyle name="Вычисление" xfId="24728" builtinId="22" customBuiltin="1"/>
    <cellStyle name="Вычисление 10" xfId="4590"/>
    <cellStyle name="Вычисление 10 10" xfId="4591"/>
    <cellStyle name="Вычисление 10 2" xfId="4592"/>
    <cellStyle name="Вычисление 10 3" xfId="4593"/>
    <cellStyle name="Вычисление 10 4" xfId="4594"/>
    <cellStyle name="Вычисление 10 5" xfId="4595"/>
    <cellStyle name="Вычисление 10 6" xfId="4596"/>
    <cellStyle name="Вычисление 10 7" xfId="4597"/>
    <cellStyle name="Вычисление 10 8" xfId="4598"/>
    <cellStyle name="Вычисление 10 9" xfId="4599"/>
    <cellStyle name="Вычисление 11" xfId="4600"/>
    <cellStyle name="Вычисление 11 10" xfId="4601"/>
    <cellStyle name="Вычисление 11 2" xfId="4602"/>
    <cellStyle name="Вычисление 11 3" xfId="4603"/>
    <cellStyle name="Вычисление 11 4" xfId="4604"/>
    <cellStyle name="Вычисление 11 5" xfId="4605"/>
    <cellStyle name="Вычисление 11 6" xfId="4606"/>
    <cellStyle name="Вычисление 11 7" xfId="4607"/>
    <cellStyle name="Вычисление 11 8" xfId="4608"/>
    <cellStyle name="Вычисление 11 9" xfId="4609"/>
    <cellStyle name="Вычисление 12" xfId="4610"/>
    <cellStyle name="Вычисление 12 10" xfId="4611"/>
    <cellStyle name="Вычисление 12 2" xfId="4612"/>
    <cellStyle name="Вычисление 12 3" xfId="4613"/>
    <cellStyle name="Вычисление 12 4" xfId="4614"/>
    <cellStyle name="Вычисление 12 5" xfId="4615"/>
    <cellStyle name="Вычисление 12 6" xfId="4616"/>
    <cellStyle name="Вычисление 12 7" xfId="4617"/>
    <cellStyle name="Вычисление 12 8" xfId="4618"/>
    <cellStyle name="Вычисление 12 9" xfId="4619"/>
    <cellStyle name="Вычисление 13" xfId="4620"/>
    <cellStyle name="Вычисление 13 10" xfId="4621"/>
    <cellStyle name="Вычисление 13 2" xfId="4622"/>
    <cellStyle name="Вычисление 13 3" xfId="4623"/>
    <cellStyle name="Вычисление 13 4" xfId="4624"/>
    <cellStyle name="Вычисление 13 5" xfId="4625"/>
    <cellStyle name="Вычисление 13 6" xfId="4626"/>
    <cellStyle name="Вычисление 13 7" xfId="4627"/>
    <cellStyle name="Вычисление 13 8" xfId="4628"/>
    <cellStyle name="Вычисление 13 9" xfId="4629"/>
    <cellStyle name="Вычисление 14" xfId="4630"/>
    <cellStyle name="Вычисление 14 10" xfId="4631"/>
    <cellStyle name="Вычисление 14 2" xfId="4632"/>
    <cellStyle name="Вычисление 14 3" xfId="4633"/>
    <cellStyle name="Вычисление 14 4" xfId="4634"/>
    <cellStyle name="Вычисление 14 5" xfId="4635"/>
    <cellStyle name="Вычисление 14 6" xfId="4636"/>
    <cellStyle name="Вычисление 14 7" xfId="4637"/>
    <cellStyle name="Вычисление 14 8" xfId="4638"/>
    <cellStyle name="Вычисление 14 9" xfId="4639"/>
    <cellStyle name="Вычисление 15" xfId="4640"/>
    <cellStyle name="Вычисление 15 2" xfId="4641"/>
    <cellStyle name="Вычисление 15 3" xfId="4642"/>
    <cellStyle name="Вычисление 15 4" xfId="4643"/>
    <cellStyle name="Вычисление 15 5" xfId="4644"/>
    <cellStyle name="Вычисление 15 6" xfId="4645"/>
    <cellStyle name="Вычисление 15 7" xfId="4646"/>
    <cellStyle name="Вычисление 15 8" xfId="4647"/>
    <cellStyle name="Вычисление 16" xfId="4648"/>
    <cellStyle name="Вычисление 16 2" xfId="4649"/>
    <cellStyle name="Вычисление 16 3" xfId="4650"/>
    <cellStyle name="Вычисление 16 4" xfId="4651"/>
    <cellStyle name="Вычисление 16 5" xfId="4652"/>
    <cellStyle name="Вычисление 16 6" xfId="4653"/>
    <cellStyle name="Вычисление 16 7" xfId="4654"/>
    <cellStyle name="Вычисление 16 8" xfId="4655"/>
    <cellStyle name="Вычисление 17" xfId="4656"/>
    <cellStyle name="Вычисление 17 2" xfId="4657"/>
    <cellStyle name="Вычисление 17 3" xfId="4658"/>
    <cellStyle name="Вычисление 17 4" xfId="4659"/>
    <cellStyle name="Вычисление 17 5" xfId="4660"/>
    <cellStyle name="Вычисление 18" xfId="4661"/>
    <cellStyle name="Вычисление 18 2" xfId="4662"/>
    <cellStyle name="Вычисление 18 3" xfId="4663"/>
    <cellStyle name="Вычисление 18 4" xfId="4664"/>
    <cellStyle name="Вычисление 18 5" xfId="4665"/>
    <cellStyle name="Вычисление 19" xfId="4666"/>
    <cellStyle name="Вычисление 19 2" xfId="4667"/>
    <cellStyle name="Вычисление 19 3" xfId="4668"/>
    <cellStyle name="Вычисление 19 4" xfId="4669"/>
    <cellStyle name="Вычисление 19 5" xfId="4670"/>
    <cellStyle name="Вычисление 2" xfId="4671"/>
    <cellStyle name="Вычисление 2 10" xfId="4672"/>
    <cellStyle name="Вычисление 2 2" xfId="4673"/>
    <cellStyle name="Вычисление 2 3" xfId="4674"/>
    <cellStyle name="Вычисление 2 4" xfId="4675"/>
    <cellStyle name="Вычисление 2 5" xfId="4676"/>
    <cellStyle name="Вычисление 2 6" xfId="4677"/>
    <cellStyle name="Вычисление 2 7" xfId="4678"/>
    <cellStyle name="Вычисление 2 8" xfId="4679"/>
    <cellStyle name="Вычисление 2 9" xfId="4680"/>
    <cellStyle name="Вычисление 20" xfId="4681"/>
    <cellStyle name="Вычисление 21" xfId="4682"/>
    <cellStyle name="Вычисление 22" xfId="4683"/>
    <cellStyle name="Вычисление 23" xfId="4684"/>
    <cellStyle name="Вычисление 24" xfId="14647"/>
    <cellStyle name="Вычисление 3" xfId="4685"/>
    <cellStyle name="Вычисление 3 10" xfId="4686"/>
    <cellStyle name="Вычисление 3 2" xfId="4687"/>
    <cellStyle name="Вычисление 3 3" xfId="4688"/>
    <cellStyle name="Вычисление 3 4" xfId="4689"/>
    <cellStyle name="Вычисление 3 5" xfId="4690"/>
    <cellStyle name="Вычисление 3 6" xfId="4691"/>
    <cellStyle name="Вычисление 3 7" xfId="4692"/>
    <cellStyle name="Вычисление 3 8" xfId="4693"/>
    <cellStyle name="Вычисление 3 9" xfId="4694"/>
    <cellStyle name="Вычисление 4" xfId="4695"/>
    <cellStyle name="Вычисление 4 10" xfId="4696"/>
    <cellStyle name="Вычисление 4 2" xfId="4697"/>
    <cellStyle name="Вычисление 4 3" xfId="4698"/>
    <cellStyle name="Вычисление 4 4" xfId="4699"/>
    <cellStyle name="Вычисление 4 5" xfId="4700"/>
    <cellStyle name="Вычисление 4 6" xfId="4701"/>
    <cellStyle name="Вычисление 4 7" xfId="4702"/>
    <cellStyle name="Вычисление 4 8" xfId="4703"/>
    <cellStyle name="Вычисление 4 9" xfId="4704"/>
    <cellStyle name="Вычисление 5" xfId="4705"/>
    <cellStyle name="Вычисление 5 10" xfId="4706"/>
    <cellStyle name="Вычисление 5 2" xfId="4707"/>
    <cellStyle name="Вычисление 5 3" xfId="4708"/>
    <cellStyle name="Вычисление 5 4" xfId="4709"/>
    <cellStyle name="Вычисление 5 5" xfId="4710"/>
    <cellStyle name="Вычисление 5 6" xfId="4711"/>
    <cellStyle name="Вычисление 5 7" xfId="4712"/>
    <cellStyle name="Вычисление 5 8" xfId="4713"/>
    <cellStyle name="Вычисление 5 9" xfId="4714"/>
    <cellStyle name="Вычисление 6" xfId="4715"/>
    <cellStyle name="Вычисление 6 10" xfId="4716"/>
    <cellStyle name="Вычисление 6 2" xfId="4717"/>
    <cellStyle name="Вычисление 6 3" xfId="4718"/>
    <cellStyle name="Вычисление 6 4" xfId="4719"/>
    <cellStyle name="Вычисление 6 5" xfId="4720"/>
    <cellStyle name="Вычисление 6 6" xfId="4721"/>
    <cellStyle name="Вычисление 6 7" xfId="4722"/>
    <cellStyle name="Вычисление 6 8" xfId="4723"/>
    <cellStyle name="Вычисление 6 9" xfId="4724"/>
    <cellStyle name="Вычисление 7" xfId="4725"/>
    <cellStyle name="Вычисление 7 10" xfId="4726"/>
    <cellStyle name="Вычисление 7 2" xfId="4727"/>
    <cellStyle name="Вычисление 7 3" xfId="4728"/>
    <cellStyle name="Вычисление 7 4" xfId="4729"/>
    <cellStyle name="Вычисление 7 5" xfId="4730"/>
    <cellStyle name="Вычисление 7 6" xfId="4731"/>
    <cellStyle name="Вычисление 7 7" xfId="4732"/>
    <cellStyle name="Вычисление 7 8" xfId="4733"/>
    <cellStyle name="Вычисление 7 9" xfId="4734"/>
    <cellStyle name="Вычисление 8" xfId="4735"/>
    <cellStyle name="Вычисление 8 10" xfId="4736"/>
    <cellStyle name="Вычисление 8 2" xfId="4737"/>
    <cellStyle name="Вычисление 8 3" xfId="4738"/>
    <cellStyle name="Вычисление 8 4" xfId="4739"/>
    <cellStyle name="Вычисление 8 5" xfId="4740"/>
    <cellStyle name="Вычисление 8 6" xfId="4741"/>
    <cellStyle name="Вычисление 8 7" xfId="4742"/>
    <cellStyle name="Вычисление 8 8" xfId="4743"/>
    <cellStyle name="Вычисление 8 9" xfId="4744"/>
    <cellStyle name="Вычисление 9" xfId="4745"/>
    <cellStyle name="Вычисление 9 10" xfId="4746"/>
    <cellStyle name="Вычисление 9 2" xfId="4747"/>
    <cellStyle name="Вычисление 9 3" xfId="4748"/>
    <cellStyle name="Вычисление 9 4" xfId="4749"/>
    <cellStyle name="Вычисление 9 5" xfId="4750"/>
    <cellStyle name="Вычисление 9 6" xfId="4751"/>
    <cellStyle name="Вычисление 9 7" xfId="4752"/>
    <cellStyle name="Вычисление 9 8" xfId="4753"/>
    <cellStyle name="Вычисление 9 9" xfId="4754"/>
    <cellStyle name="Гиперссылка" xfId="49" builtinId="8"/>
    <cellStyle name="Гиперссылка 2" xfId="158"/>
    <cellStyle name="Гиперссылка 2 2" xfId="24705"/>
    <cellStyle name="Гиперссылка 3" xfId="200"/>
    <cellStyle name="Гиперссылка 4" xfId="13949"/>
    <cellStyle name="Гиперссылка 5" xfId="24717"/>
    <cellStyle name="Денежный" xfId="175" builtinId="4"/>
    <cellStyle name="Денежный 2" xfId="50"/>
    <cellStyle name="Денежный 2 2" xfId="167"/>
    <cellStyle name="Денежный 3" xfId="168"/>
    <cellStyle name="Денежный 4" xfId="16433"/>
    <cellStyle name="Денежный 4 2" xfId="22257"/>
    <cellStyle name="Денежный 5" xfId="18873"/>
    <cellStyle name="Заголовок 1" xfId="24719" builtinId="16" customBuiltin="1"/>
    <cellStyle name="Заголовок 1 10" xfId="4755"/>
    <cellStyle name="Заголовок 1 10 10" xfId="4756"/>
    <cellStyle name="Заголовок 1 10 2" xfId="4757"/>
    <cellStyle name="Заголовок 1 10 3" xfId="4758"/>
    <cellStyle name="Заголовок 1 10 4" xfId="4759"/>
    <cellStyle name="Заголовок 1 10 5" xfId="4760"/>
    <cellStyle name="Заголовок 1 10 6" xfId="4761"/>
    <cellStyle name="Заголовок 1 10 7" xfId="4762"/>
    <cellStyle name="Заголовок 1 10 8" xfId="4763"/>
    <cellStyle name="Заголовок 1 10 9" xfId="4764"/>
    <cellStyle name="Заголовок 1 11" xfId="4765"/>
    <cellStyle name="Заголовок 1 11 10" xfId="4766"/>
    <cellStyle name="Заголовок 1 11 2" xfId="4767"/>
    <cellStyle name="Заголовок 1 11 3" xfId="4768"/>
    <cellStyle name="Заголовок 1 11 4" xfId="4769"/>
    <cellStyle name="Заголовок 1 11 5" xfId="4770"/>
    <cellStyle name="Заголовок 1 11 6" xfId="4771"/>
    <cellStyle name="Заголовок 1 11 7" xfId="4772"/>
    <cellStyle name="Заголовок 1 11 8" xfId="4773"/>
    <cellStyle name="Заголовок 1 11 9" xfId="4774"/>
    <cellStyle name="Заголовок 1 12" xfId="4775"/>
    <cellStyle name="Заголовок 1 12 10" xfId="4776"/>
    <cellStyle name="Заголовок 1 12 2" xfId="4777"/>
    <cellStyle name="Заголовок 1 12 3" xfId="4778"/>
    <cellStyle name="Заголовок 1 12 4" xfId="4779"/>
    <cellStyle name="Заголовок 1 12 5" xfId="4780"/>
    <cellStyle name="Заголовок 1 12 6" xfId="4781"/>
    <cellStyle name="Заголовок 1 12 7" xfId="4782"/>
    <cellStyle name="Заголовок 1 12 8" xfId="4783"/>
    <cellStyle name="Заголовок 1 12 9" xfId="4784"/>
    <cellStyle name="Заголовок 1 13" xfId="4785"/>
    <cellStyle name="Заголовок 1 13 10" xfId="4786"/>
    <cellStyle name="Заголовок 1 13 2" xfId="4787"/>
    <cellStyle name="Заголовок 1 13 3" xfId="4788"/>
    <cellStyle name="Заголовок 1 13 4" xfId="4789"/>
    <cellStyle name="Заголовок 1 13 5" xfId="4790"/>
    <cellStyle name="Заголовок 1 13 6" xfId="4791"/>
    <cellStyle name="Заголовок 1 13 7" xfId="4792"/>
    <cellStyle name="Заголовок 1 13 8" xfId="4793"/>
    <cellStyle name="Заголовок 1 13 9" xfId="4794"/>
    <cellStyle name="Заголовок 1 14" xfId="4795"/>
    <cellStyle name="Заголовок 1 14 10" xfId="4796"/>
    <cellStyle name="Заголовок 1 14 2" xfId="4797"/>
    <cellStyle name="Заголовок 1 14 3" xfId="4798"/>
    <cellStyle name="Заголовок 1 14 4" xfId="4799"/>
    <cellStyle name="Заголовок 1 14 5" xfId="4800"/>
    <cellStyle name="Заголовок 1 14 6" xfId="4801"/>
    <cellStyle name="Заголовок 1 14 7" xfId="4802"/>
    <cellStyle name="Заголовок 1 14 8" xfId="4803"/>
    <cellStyle name="Заголовок 1 14 9" xfId="4804"/>
    <cellStyle name="Заголовок 1 15" xfId="4805"/>
    <cellStyle name="Заголовок 1 15 2" xfId="4806"/>
    <cellStyle name="Заголовок 1 15 3" xfId="4807"/>
    <cellStyle name="Заголовок 1 15 4" xfId="4808"/>
    <cellStyle name="Заголовок 1 15 5" xfId="4809"/>
    <cellStyle name="Заголовок 1 15 6" xfId="4810"/>
    <cellStyle name="Заголовок 1 15 7" xfId="4811"/>
    <cellStyle name="Заголовок 1 15 8" xfId="4812"/>
    <cellStyle name="Заголовок 1 16" xfId="4813"/>
    <cellStyle name="Заголовок 1 16 2" xfId="4814"/>
    <cellStyle name="Заголовок 1 16 3" xfId="4815"/>
    <cellStyle name="Заголовок 1 16 4" xfId="4816"/>
    <cellStyle name="Заголовок 1 16 5" xfId="4817"/>
    <cellStyle name="Заголовок 1 16 6" xfId="4818"/>
    <cellStyle name="Заголовок 1 16 7" xfId="4819"/>
    <cellStyle name="Заголовок 1 16 8" xfId="4820"/>
    <cellStyle name="Заголовок 1 17" xfId="4821"/>
    <cellStyle name="Заголовок 1 17 2" xfId="4822"/>
    <cellStyle name="Заголовок 1 17 3" xfId="4823"/>
    <cellStyle name="Заголовок 1 17 4" xfId="4824"/>
    <cellStyle name="Заголовок 1 17 5" xfId="4825"/>
    <cellStyle name="Заголовок 1 18" xfId="4826"/>
    <cellStyle name="Заголовок 1 18 2" xfId="4827"/>
    <cellStyle name="Заголовок 1 18 3" xfId="4828"/>
    <cellStyle name="Заголовок 1 18 4" xfId="4829"/>
    <cellStyle name="Заголовок 1 18 5" xfId="4830"/>
    <cellStyle name="Заголовок 1 19" xfId="4831"/>
    <cellStyle name="Заголовок 1 19 2" xfId="4832"/>
    <cellStyle name="Заголовок 1 19 3" xfId="4833"/>
    <cellStyle name="Заголовок 1 19 4" xfId="4834"/>
    <cellStyle name="Заголовок 1 19 5" xfId="4835"/>
    <cellStyle name="Заголовок 1 2" xfId="4836"/>
    <cellStyle name="Заголовок 1 2 10" xfId="4837"/>
    <cellStyle name="Заголовок 1 2 2" xfId="4838"/>
    <cellStyle name="Заголовок 1 2 3" xfId="4839"/>
    <cellStyle name="Заголовок 1 2 4" xfId="4840"/>
    <cellStyle name="Заголовок 1 2 5" xfId="4841"/>
    <cellStyle name="Заголовок 1 2 6" xfId="4842"/>
    <cellStyle name="Заголовок 1 2 7" xfId="4843"/>
    <cellStyle name="Заголовок 1 2 8" xfId="4844"/>
    <cellStyle name="Заголовок 1 2 9" xfId="4845"/>
    <cellStyle name="Заголовок 1 20" xfId="4846"/>
    <cellStyle name="Заголовок 1 21" xfId="4847"/>
    <cellStyle name="Заголовок 1 22" xfId="4848"/>
    <cellStyle name="Заголовок 1 23" xfId="4849"/>
    <cellStyle name="Заголовок 1 24" xfId="14562"/>
    <cellStyle name="Заголовок 1 3" xfId="4850"/>
    <cellStyle name="Заголовок 1 3 10" xfId="4851"/>
    <cellStyle name="Заголовок 1 3 2" xfId="4852"/>
    <cellStyle name="Заголовок 1 3 3" xfId="4853"/>
    <cellStyle name="Заголовок 1 3 4" xfId="4854"/>
    <cellStyle name="Заголовок 1 3 5" xfId="4855"/>
    <cellStyle name="Заголовок 1 3 6" xfId="4856"/>
    <cellStyle name="Заголовок 1 3 7" xfId="4857"/>
    <cellStyle name="Заголовок 1 3 8" xfId="4858"/>
    <cellStyle name="Заголовок 1 3 9" xfId="4859"/>
    <cellStyle name="Заголовок 1 4" xfId="4860"/>
    <cellStyle name="Заголовок 1 4 10" xfId="4861"/>
    <cellStyle name="Заголовок 1 4 2" xfId="4862"/>
    <cellStyle name="Заголовок 1 4 3" xfId="4863"/>
    <cellStyle name="Заголовок 1 4 4" xfId="4864"/>
    <cellStyle name="Заголовок 1 4 5" xfId="4865"/>
    <cellStyle name="Заголовок 1 4 6" xfId="4866"/>
    <cellStyle name="Заголовок 1 4 7" xfId="4867"/>
    <cellStyle name="Заголовок 1 4 8" xfId="4868"/>
    <cellStyle name="Заголовок 1 4 9" xfId="4869"/>
    <cellStyle name="Заголовок 1 5" xfId="4870"/>
    <cellStyle name="Заголовок 1 5 10" xfId="4871"/>
    <cellStyle name="Заголовок 1 5 2" xfId="4872"/>
    <cellStyle name="Заголовок 1 5 3" xfId="4873"/>
    <cellStyle name="Заголовок 1 5 4" xfId="4874"/>
    <cellStyle name="Заголовок 1 5 5" xfId="4875"/>
    <cellStyle name="Заголовок 1 5 6" xfId="4876"/>
    <cellStyle name="Заголовок 1 5 7" xfId="4877"/>
    <cellStyle name="Заголовок 1 5 8" xfId="4878"/>
    <cellStyle name="Заголовок 1 5 9" xfId="4879"/>
    <cellStyle name="Заголовок 1 6" xfId="4880"/>
    <cellStyle name="Заголовок 1 6 10" xfId="4881"/>
    <cellStyle name="Заголовок 1 6 2" xfId="4882"/>
    <cellStyle name="Заголовок 1 6 3" xfId="4883"/>
    <cellStyle name="Заголовок 1 6 4" xfId="4884"/>
    <cellStyle name="Заголовок 1 6 5" xfId="4885"/>
    <cellStyle name="Заголовок 1 6 6" xfId="4886"/>
    <cellStyle name="Заголовок 1 6 7" xfId="4887"/>
    <cellStyle name="Заголовок 1 6 8" xfId="4888"/>
    <cellStyle name="Заголовок 1 6 9" xfId="4889"/>
    <cellStyle name="Заголовок 1 7" xfId="4890"/>
    <cellStyle name="Заголовок 1 7 10" xfId="4891"/>
    <cellStyle name="Заголовок 1 7 2" xfId="4892"/>
    <cellStyle name="Заголовок 1 7 3" xfId="4893"/>
    <cellStyle name="Заголовок 1 7 4" xfId="4894"/>
    <cellStyle name="Заголовок 1 7 5" xfId="4895"/>
    <cellStyle name="Заголовок 1 7 6" xfId="4896"/>
    <cellStyle name="Заголовок 1 7 7" xfId="4897"/>
    <cellStyle name="Заголовок 1 7 8" xfId="4898"/>
    <cellStyle name="Заголовок 1 7 9" xfId="4899"/>
    <cellStyle name="Заголовок 1 8" xfId="4900"/>
    <cellStyle name="Заголовок 1 8 10" xfId="4901"/>
    <cellStyle name="Заголовок 1 8 2" xfId="4902"/>
    <cellStyle name="Заголовок 1 8 3" xfId="4903"/>
    <cellStyle name="Заголовок 1 8 4" xfId="4904"/>
    <cellStyle name="Заголовок 1 8 5" xfId="4905"/>
    <cellStyle name="Заголовок 1 8 6" xfId="4906"/>
    <cellStyle name="Заголовок 1 8 7" xfId="4907"/>
    <cellStyle name="Заголовок 1 8 8" xfId="4908"/>
    <cellStyle name="Заголовок 1 8 9" xfId="4909"/>
    <cellStyle name="Заголовок 1 9" xfId="4910"/>
    <cellStyle name="Заголовок 1 9 10" xfId="4911"/>
    <cellStyle name="Заголовок 1 9 2" xfId="4912"/>
    <cellStyle name="Заголовок 1 9 3" xfId="4913"/>
    <cellStyle name="Заголовок 1 9 4" xfId="4914"/>
    <cellStyle name="Заголовок 1 9 5" xfId="4915"/>
    <cellStyle name="Заголовок 1 9 6" xfId="4916"/>
    <cellStyle name="Заголовок 1 9 7" xfId="4917"/>
    <cellStyle name="Заголовок 1 9 8" xfId="4918"/>
    <cellStyle name="Заголовок 1 9 9" xfId="4919"/>
    <cellStyle name="Заголовок 2" xfId="24720" builtinId="17" customBuiltin="1"/>
    <cellStyle name="Заголовок 2 10" xfId="4920"/>
    <cellStyle name="Заголовок 2 10 10" xfId="4921"/>
    <cellStyle name="Заголовок 2 10 2" xfId="4922"/>
    <cellStyle name="Заголовок 2 10 3" xfId="4923"/>
    <cellStyle name="Заголовок 2 10 4" xfId="4924"/>
    <cellStyle name="Заголовок 2 10 5" xfId="4925"/>
    <cellStyle name="Заголовок 2 10 6" xfId="4926"/>
    <cellStyle name="Заголовок 2 10 7" xfId="4927"/>
    <cellStyle name="Заголовок 2 10 8" xfId="4928"/>
    <cellStyle name="Заголовок 2 10 9" xfId="4929"/>
    <cellStyle name="Заголовок 2 11" xfId="4930"/>
    <cellStyle name="Заголовок 2 11 10" xfId="4931"/>
    <cellStyle name="Заголовок 2 11 2" xfId="4932"/>
    <cellStyle name="Заголовок 2 11 3" xfId="4933"/>
    <cellStyle name="Заголовок 2 11 4" xfId="4934"/>
    <cellStyle name="Заголовок 2 11 5" xfId="4935"/>
    <cellStyle name="Заголовок 2 11 6" xfId="4936"/>
    <cellStyle name="Заголовок 2 11 7" xfId="4937"/>
    <cellStyle name="Заголовок 2 11 8" xfId="4938"/>
    <cellStyle name="Заголовок 2 11 9" xfId="4939"/>
    <cellStyle name="Заголовок 2 12" xfId="4940"/>
    <cellStyle name="Заголовок 2 12 10" xfId="4941"/>
    <cellStyle name="Заголовок 2 12 2" xfId="4942"/>
    <cellStyle name="Заголовок 2 12 3" xfId="4943"/>
    <cellStyle name="Заголовок 2 12 4" xfId="4944"/>
    <cellStyle name="Заголовок 2 12 5" xfId="4945"/>
    <cellStyle name="Заголовок 2 12 6" xfId="4946"/>
    <cellStyle name="Заголовок 2 12 7" xfId="4947"/>
    <cellStyle name="Заголовок 2 12 8" xfId="4948"/>
    <cellStyle name="Заголовок 2 12 9" xfId="4949"/>
    <cellStyle name="Заголовок 2 13" xfId="4950"/>
    <cellStyle name="Заголовок 2 13 10" xfId="4951"/>
    <cellStyle name="Заголовок 2 13 2" xfId="4952"/>
    <cellStyle name="Заголовок 2 13 3" xfId="4953"/>
    <cellStyle name="Заголовок 2 13 4" xfId="4954"/>
    <cellStyle name="Заголовок 2 13 5" xfId="4955"/>
    <cellStyle name="Заголовок 2 13 6" xfId="4956"/>
    <cellStyle name="Заголовок 2 13 7" xfId="4957"/>
    <cellStyle name="Заголовок 2 13 8" xfId="4958"/>
    <cellStyle name="Заголовок 2 13 9" xfId="4959"/>
    <cellStyle name="Заголовок 2 14" xfId="4960"/>
    <cellStyle name="Заголовок 2 14 10" xfId="4961"/>
    <cellStyle name="Заголовок 2 14 2" xfId="4962"/>
    <cellStyle name="Заголовок 2 14 3" xfId="4963"/>
    <cellStyle name="Заголовок 2 14 4" xfId="4964"/>
    <cellStyle name="Заголовок 2 14 5" xfId="4965"/>
    <cellStyle name="Заголовок 2 14 6" xfId="4966"/>
    <cellStyle name="Заголовок 2 14 7" xfId="4967"/>
    <cellStyle name="Заголовок 2 14 8" xfId="4968"/>
    <cellStyle name="Заголовок 2 14 9" xfId="4969"/>
    <cellStyle name="Заголовок 2 15" xfId="4970"/>
    <cellStyle name="Заголовок 2 15 2" xfId="4971"/>
    <cellStyle name="Заголовок 2 15 3" xfId="4972"/>
    <cellStyle name="Заголовок 2 15 4" xfId="4973"/>
    <cellStyle name="Заголовок 2 15 5" xfId="4974"/>
    <cellStyle name="Заголовок 2 15 6" xfId="4975"/>
    <cellStyle name="Заголовок 2 15 7" xfId="4976"/>
    <cellStyle name="Заголовок 2 15 8" xfId="4977"/>
    <cellStyle name="Заголовок 2 16" xfId="4978"/>
    <cellStyle name="Заголовок 2 16 2" xfId="4979"/>
    <cellStyle name="Заголовок 2 16 3" xfId="4980"/>
    <cellStyle name="Заголовок 2 16 4" xfId="4981"/>
    <cellStyle name="Заголовок 2 16 5" xfId="4982"/>
    <cellStyle name="Заголовок 2 16 6" xfId="4983"/>
    <cellStyle name="Заголовок 2 16 7" xfId="4984"/>
    <cellStyle name="Заголовок 2 16 8" xfId="4985"/>
    <cellStyle name="Заголовок 2 17" xfId="4986"/>
    <cellStyle name="Заголовок 2 17 2" xfId="4987"/>
    <cellStyle name="Заголовок 2 17 3" xfId="4988"/>
    <cellStyle name="Заголовок 2 17 4" xfId="4989"/>
    <cellStyle name="Заголовок 2 17 5" xfId="4990"/>
    <cellStyle name="Заголовок 2 18" xfId="4991"/>
    <cellStyle name="Заголовок 2 18 2" xfId="4992"/>
    <cellStyle name="Заголовок 2 18 3" xfId="4993"/>
    <cellStyle name="Заголовок 2 18 4" xfId="4994"/>
    <cellStyle name="Заголовок 2 18 5" xfId="4995"/>
    <cellStyle name="Заголовок 2 19" xfId="4996"/>
    <cellStyle name="Заголовок 2 19 2" xfId="4997"/>
    <cellStyle name="Заголовок 2 19 3" xfId="4998"/>
    <cellStyle name="Заголовок 2 19 4" xfId="4999"/>
    <cellStyle name="Заголовок 2 19 5" xfId="5000"/>
    <cellStyle name="Заголовок 2 2" xfId="5001"/>
    <cellStyle name="Заголовок 2 2 10" xfId="5002"/>
    <cellStyle name="Заголовок 2 2 2" xfId="5003"/>
    <cellStyle name="Заголовок 2 2 3" xfId="5004"/>
    <cellStyle name="Заголовок 2 2 4" xfId="5005"/>
    <cellStyle name="Заголовок 2 2 5" xfId="5006"/>
    <cellStyle name="Заголовок 2 2 6" xfId="5007"/>
    <cellStyle name="Заголовок 2 2 7" xfId="5008"/>
    <cellStyle name="Заголовок 2 2 8" xfId="5009"/>
    <cellStyle name="Заголовок 2 2 9" xfId="5010"/>
    <cellStyle name="Заголовок 2 20" xfId="5011"/>
    <cellStyle name="Заголовок 2 21" xfId="5012"/>
    <cellStyle name="Заголовок 2 22" xfId="5013"/>
    <cellStyle name="Заголовок 2 23" xfId="5014"/>
    <cellStyle name="Заголовок 2 24" xfId="14681"/>
    <cellStyle name="Заголовок 2 3" xfId="5015"/>
    <cellStyle name="Заголовок 2 3 10" xfId="5016"/>
    <cellStyle name="Заголовок 2 3 2" xfId="5017"/>
    <cellStyle name="Заголовок 2 3 3" xfId="5018"/>
    <cellStyle name="Заголовок 2 3 4" xfId="5019"/>
    <cellStyle name="Заголовок 2 3 5" xfId="5020"/>
    <cellStyle name="Заголовок 2 3 6" xfId="5021"/>
    <cellStyle name="Заголовок 2 3 7" xfId="5022"/>
    <cellStyle name="Заголовок 2 3 8" xfId="5023"/>
    <cellStyle name="Заголовок 2 3 9" xfId="5024"/>
    <cellStyle name="Заголовок 2 4" xfId="5025"/>
    <cellStyle name="Заголовок 2 4 10" xfId="5026"/>
    <cellStyle name="Заголовок 2 4 2" xfId="5027"/>
    <cellStyle name="Заголовок 2 4 3" xfId="5028"/>
    <cellStyle name="Заголовок 2 4 4" xfId="5029"/>
    <cellStyle name="Заголовок 2 4 5" xfId="5030"/>
    <cellStyle name="Заголовок 2 4 6" xfId="5031"/>
    <cellStyle name="Заголовок 2 4 7" xfId="5032"/>
    <cellStyle name="Заголовок 2 4 8" xfId="5033"/>
    <cellStyle name="Заголовок 2 4 9" xfId="5034"/>
    <cellStyle name="Заголовок 2 5" xfId="5035"/>
    <cellStyle name="Заголовок 2 5 10" xfId="5036"/>
    <cellStyle name="Заголовок 2 5 2" xfId="5037"/>
    <cellStyle name="Заголовок 2 5 3" xfId="5038"/>
    <cellStyle name="Заголовок 2 5 4" xfId="5039"/>
    <cellStyle name="Заголовок 2 5 5" xfId="5040"/>
    <cellStyle name="Заголовок 2 5 6" xfId="5041"/>
    <cellStyle name="Заголовок 2 5 7" xfId="5042"/>
    <cellStyle name="Заголовок 2 5 8" xfId="5043"/>
    <cellStyle name="Заголовок 2 5 9" xfId="5044"/>
    <cellStyle name="Заголовок 2 6" xfId="5045"/>
    <cellStyle name="Заголовок 2 6 10" xfId="5046"/>
    <cellStyle name="Заголовок 2 6 2" xfId="5047"/>
    <cellStyle name="Заголовок 2 6 3" xfId="5048"/>
    <cellStyle name="Заголовок 2 6 4" xfId="5049"/>
    <cellStyle name="Заголовок 2 6 5" xfId="5050"/>
    <cellStyle name="Заголовок 2 6 6" xfId="5051"/>
    <cellStyle name="Заголовок 2 6 7" xfId="5052"/>
    <cellStyle name="Заголовок 2 6 8" xfId="5053"/>
    <cellStyle name="Заголовок 2 6 9" xfId="5054"/>
    <cellStyle name="Заголовок 2 7" xfId="5055"/>
    <cellStyle name="Заголовок 2 7 10" xfId="5056"/>
    <cellStyle name="Заголовок 2 7 2" xfId="5057"/>
    <cellStyle name="Заголовок 2 7 3" xfId="5058"/>
    <cellStyle name="Заголовок 2 7 4" xfId="5059"/>
    <cellStyle name="Заголовок 2 7 5" xfId="5060"/>
    <cellStyle name="Заголовок 2 7 6" xfId="5061"/>
    <cellStyle name="Заголовок 2 7 7" xfId="5062"/>
    <cellStyle name="Заголовок 2 7 8" xfId="5063"/>
    <cellStyle name="Заголовок 2 7 9" xfId="5064"/>
    <cellStyle name="Заголовок 2 8" xfId="5065"/>
    <cellStyle name="Заголовок 2 8 10" xfId="5066"/>
    <cellStyle name="Заголовок 2 8 2" xfId="5067"/>
    <cellStyle name="Заголовок 2 8 3" xfId="5068"/>
    <cellStyle name="Заголовок 2 8 4" xfId="5069"/>
    <cellStyle name="Заголовок 2 8 5" xfId="5070"/>
    <cellStyle name="Заголовок 2 8 6" xfId="5071"/>
    <cellStyle name="Заголовок 2 8 7" xfId="5072"/>
    <cellStyle name="Заголовок 2 8 8" xfId="5073"/>
    <cellStyle name="Заголовок 2 8 9" xfId="5074"/>
    <cellStyle name="Заголовок 2 9" xfId="5075"/>
    <cellStyle name="Заголовок 2 9 10" xfId="5076"/>
    <cellStyle name="Заголовок 2 9 2" xfId="5077"/>
    <cellStyle name="Заголовок 2 9 3" xfId="5078"/>
    <cellStyle name="Заголовок 2 9 4" xfId="5079"/>
    <cellStyle name="Заголовок 2 9 5" xfId="5080"/>
    <cellStyle name="Заголовок 2 9 6" xfId="5081"/>
    <cellStyle name="Заголовок 2 9 7" xfId="5082"/>
    <cellStyle name="Заголовок 2 9 8" xfId="5083"/>
    <cellStyle name="Заголовок 2 9 9" xfId="5084"/>
    <cellStyle name="Заголовок 3" xfId="24721" builtinId="18" customBuiltin="1"/>
    <cellStyle name="Заголовок 3 10" xfId="5085"/>
    <cellStyle name="Заголовок 3 10 10" xfId="5086"/>
    <cellStyle name="Заголовок 3 10 2" xfId="5087"/>
    <cellStyle name="Заголовок 3 10 3" xfId="5088"/>
    <cellStyle name="Заголовок 3 10 4" xfId="5089"/>
    <cellStyle name="Заголовок 3 10 5" xfId="5090"/>
    <cellStyle name="Заголовок 3 10 6" xfId="5091"/>
    <cellStyle name="Заголовок 3 10 7" xfId="5092"/>
    <cellStyle name="Заголовок 3 10 8" xfId="5093"/>
    <cellStyle name="Заголовок 3 10 9" xfId="5094"/>
    <cellStyle name="Заголовок 3 11" xfId="5095"/>
    <cellStyle name="Заголовок 3 11 10" xfId="5096"/>
    <cellStyle name="Заголовок 3 11 2" xfId="5097"/>
    <cellStyle name="Заголовок 3 11 3" xfId="5098"/>
    <cellStyle name="Заголовок 3 11 4" xfId="5099"/>
    <cellStyle name="Заголовок 3 11 5" xfId="5100"/>
    <cellStyle name="Заголовок 3 11 6" xfId="5101"/>
    <cellStyle name="Заголовок 3 11 7" xfId="5102"/>
    <cellStyle name="Заголовок 3 11 8" xfId="5103"/>
    <cellStyle name="Заголовок 3 11 9" xfId="5104"/>
    <cellStyle name="Заголовок 3 12" xfId="5105"/>
    <cellStyle name="Заголовок 3 12 10" xfId="5106"/>
    <cellStyle name="Заголовок 3 12 2" xfId="5107"/>
    <cellStyle name="Заголовок 3 12 3" xfId="5108"/>
    <cellStyle name="Заголовок 3 12 4" xfId="5109"/>
    <cellStyle name="Заголовок 3 12 5" xfId="5110"/>
    <cellStyle name="Заголовок 3 12 6" xfId="5111"/>
    <cellStyle name="Заголовок 3 12 7" xfId="5112"/>
    <cellStyle name="Заголовок 3 12 8" xfId="5113"/>
    <cellStyle name="Заголовок 3 12 9" xfId="5114"/>
    <cellStyle name="Заголовок 3 13" xfId="5115"/>
    <cellStyle name="Заголовок 3 13 10" xfId="5116"/>
    <cellStyle name="Заголовок 3 13 2" xfId="5117"/>
    <cellStyle name="Заголовок 3 13 3" xfId="5118"/>
    <cellStyle name="Заголовок 3 13 4" xfId="5119"/>
    <cellStyle name="Заголовок 3 13 5" xfId="5120"/>
    <cellStyle name="Заголовок 3 13 6" xfId="5121"/>
    <cellStyle name="Заголовок 3 13 7" xfId="5122"/>
    <cellStyle name="Заголовок 3 13 8" xfId="5123"/>
    <cellStyle name="Заголовок 3 13 9" xfId="5124"/>
    <cellStyle name="Заголовок 3 14" xfId="5125"/>
    <cellStyle name="Заголовок 3 14 10" xfId="5126"/>
    <cellStyle name="Заголовок 3 14 2" xfId="5127"/>
    <cellStyle name="Заголовок 3 14 3" xfId="5128"/>
    <cellStyle name="Заголовок 3 14 4" xfId="5129"/>
    <cellStyle name="Заголовок 3 14 5" xfId="5130"/>
    <cellStyle name="Заголовок 3 14 6" xfId="5131"/>
    <cellStyle name="Заголовок 3 14 7" xfId="5132"/>
    <cellStyle name="Заголовок 3 14 8" xfId="5133"/>
    <cellStyle name="Заголовок 3 14 9" xfId="5134"/>
    <cellStyle name="Заголовок 3 15" xfId="5135"/>
    <cellStyle name="Заголовок 3 15 2" xfId="5136"/>
    <cellStyle name="Заголовок 3 15 3" xfId="5137"/>
    <cellStyle name="Заголовок 3 15 4" xfId="5138"/>
    <cellStyle name="Заголовок 3 15 5" xfId="5139"/>
    <cellStyle name="Заголовок 3 15 6" xfId="5140"/>
    <cellStyle name="Заголовок 3 15 7" xfId="5141"/>
    <cellStyle name="Заголовок 3 15 8" xfId="5142"/>
    <cellStyle name="Заголовок 3 16" xfId="5143"/>
    <cellStyle name="Заголовок 3 16 2" xfId="5144"/>
    <cellStyle name="Заголовок 3 16 3" xfId="5145"/>
    <cellStyle name="Заголовок 3 16 4" xfId="5146"/>
    <cellStyle name="Заголовок 3 16 5" xfId="5147"/>
    <cellStyle name="Заголовок 3 16 6" xfId="5148"/>
    <cellStyle name="Заголовок 3 16 7" xfId="5149"/>
    <cellStyle name="Заголовок 3 16 8" xfId="5150"/>
    <cellStyle name="Заголовок 3 17" xfId="5151"/>
    <cellStyle name="Заголовок 3 17 2" xfId="5152"/>
    <cellStyle name="Заголовок 3 17 3" xfId="5153"/>
    <cellStyle name="Заголовок 3 17 4" xfId="5154"/>
    <cellStyle name="Заголовок 3 17 5" xfId="5155"/>
    <cellStyle name="Заголовок 3 18" xfId="5156"/>
    <cellStyle name="Заголовок 3 18 2" xfId="5157"/>
    <cellStyle name="Заголовок 3 18 3" xfId="5158"/>
    <cellStyle name="Заголовок 3 18 4" xfId="5159"/>
    <cellStyle name="Заголовок 3 18 5" xfId="5160"/>
    <cellStyle name="Заголовок 3 19" xfId="5161"/>
    <cellStyle name="Заголовок 3 19 2" xfId="5162"/>
    <cellStyle name="Заголовок 3 19 3" xfId="5163"/>
    <cellStyle name="Заголовок 3 19 4" xfId="5164"/>
    <cellStyle name="Заголовок 3 19 5" xfId="5165"/>
    <cellStyle name="Заголовок 3 2" xfId="5166"/>
    <cellStyle name="Заголовок 3 2 10" xfId="5167"/>
    <cellStyle name="Заголовок 3 2 2" xfId="5168"/>
    <cellStyle name="Заголовок 3 2 3" xfId="5169"/>
    <cellStyle name="Заголовок 3 2 4" xfId="5170"/>
    <cellStyle name="Заголовок 3 2 5" xfId="5171"/>
    <cellStyle name="Заголовок 3 2 6" xfId="5172"/>
    <cellStyle name="Заголовок 3 2 7" xfId="5173"/>
    <cellStyle name="Заголовок 3 2 8" xfId="5174"/>
    <cellStyle name="Заголовок 3 2 9" xfId="5175"/>
    <cellStyle name="Заголовок 3 20" xfId="5176"/>
    <cellStyle name="Заголовок 3 21" xfId="5177"/>
    <cellStyle name="Заголовок 3 22" xfId="5178"/>
    <cellStyle name="Заголовок 3 23" xfId="5179"/>
    <cellStyle name="Заголовок 3 24" xfId="14665"/>
    <cellStyle name="Заголовок 3 3" xfId="5180"/>
    <cellStyle name="Заголовок 3 3 10" xfId="5181"/>
    <cellStyle name="Заголовок 3 3 2" xfId="5182"/>
    <cellStyle name="Заголовок 3 3 3" xfId="5183"/>
    <cellStyle name="Заголовок 3 3 4" xfId="5184"/>
    <cellStyle name="Заголовок 3 3 5" xfId="5185"/>
    <cellStyle name="Заголовок 3 3 6" xfId="5186"/>
    <cellStyle name="Заголовок 3 3 7" xfId="5187"/>
    <cellStyle name="Заголовок 3 3 8" xfId="5188"/>
    <cellStyle name="Заголовок 3 3 9" xfId="5189"/>
    <cellStyle name="Заголовок 3 4" xfId="5190"/>
    <cellStyle name="Заголовок 3 4 10" xfId="5191"/>
    <cellStyle name="Заголовок 3 4 2" xfId="5192"/>
    <cellStyle name="Заголовок 3 4 3" xfId="5193"/>
    <cellStyle name="Заголовок 3 4 4" xfId="5194"/>
    <cellStyle name="Заголовок 3 4 5" xfId="5195"/>
    <cellStyle name="Заголовок 3 4 6" xfId="5196"/>
    <cellStyle name="Заголовок 3 4 7" xfId="5197"/>
    <cellStyle name="Заголовок 3 4 8" xfId="5198"/>
    <cellStyle name="Заголовок 3 4 9" xfId="5199"/>
    <cellStyle name="Заголовок 3 5" xfId="5200"/>
    <cellStyle name="Заголовок 3 5 10" xfId="5201"/>
    <cellStyle name="Заголовок 3 5 2" xfId="5202"/>
    <cellStyle name="Заголовок 3 5 3" xfId="5203"/>
    <cellStyle name="Заголовок 3 5 4" xfId="5204"/>
    <cellStyle name="Заголовок 3 5 5" xfId="5205"/>
    <cellStyle name="Заголовок 3 5 6" xfId="5206"/>
    <cellStyle name="Заголовок 3 5 7" xfId="5207"/>
    <cellStyle name="Заголовок 3 5 8" xfId="5208"/>
    <cellStyle name="Заголовок 3 5 9" xfId="5209"/>
    <cellStyle name="Заголовок 3 6" xfId="5210"/>
    <cellStyle name="Заголовок 3 6 10" xfId="5211"/>
    <cellStyle name="Заголовок 3 6 2" xfId="5212"/>
    <cellStyle name="Заголовок 3 6 3" xfId="5213"/>
    <cellStyle name="Заголовок 3 6 4" xfId="5214"/>
    <cellStyle name="Заголовок 3 6 5" xfId="5215"/>
    <cellStyle name="Заголовок 3 6 6" xfId="5216"/>
    <cellStyle name="Заголовок 3 6 7" xfId="5217"/>
    <cellStyle name="Заголовок 3 6 8" xfId="5218"/>
    <cellStyle name="Заголовок 3 6 9" xfId="5219"/>
    <cellStyle name="Заголовок 3 7" xfId="5220"/>
    <cellStyle name="Заголовок 3 7 10" xfId="5221"/>
    <cellStyle name="Заголовок 3 7 2" xfId="5222"/>
    <cellStyle name="Заголовок 3 7 3" xfId="5223"/>
    <cellStyle name="Заголовок 3 7 4" xfId="5224"/>
    <cellStyle name="Заголовок 3 7 5" xfId="5225"/>
    <cellStyle name="Заголовок 3 7 6" xfId="5226"/>
    <cellStyle name="Заголовок 3 7 7" xfId="5227"/>
    <cellStyle name="Заголовок 3 7 8" xfId="5228"/>
    <cellStyle name="Заголовок 3 7 9" xfId="5229"/>
    <cellStyle name="Заголовок 3 8" xfId="5230"/>
    <cellStyle name="Заголовок 3 8 10" xfId="5231"/>
    <cellStyle name="Заголовок 3 8 2" xfId="5232"/>
    <cellStyle name="Заголовок 3 8 3" xfId="5233"/>
    <cellStyle name="Заголовок 3 8 4" xfId="5234"/>
    <cellStyle name="Заголовок 3 8 5" xfId="5235"/>
    <cellStyle name="Заголовок 3 8 6" xfId="5236"/>
    <cellStyle name="Заголовок 3 8 7" xfId="5237"/>
    <cellStyle name="Заголовок 3 8 8" xfId="5238"/>
    <cellStyle name="Заголовок 3 8 9" xfId="5239"/>
    <cellStyle name="Заголовок 3 9" xfId="5240"/>
    <cellStyle name="Заголовок 3 9 10" xfId="5241"/>
    <cellStyle name="Заголовок 3 9 2" xfId="5242"/>
    <cellStyle name="Заголовок 3 9 3" xfId="5243"/>
    <cellStyle name="Заголовок 3 9 4" xfId="5244"/>
    <cellStyle name="Заголовок 3 9 5" xfId="5245"/>
    <cellStyle name="Заголовок 3 9 6" xfId="5246"/>
    <cellStyle name="Заголовок 3 9 7" xfId="5247"/>
    <cellStyle name="Заголовок 3 9 8" xfId="5248"/>
    <cellStyle name="Заголовок 3 9 9" xfId="5249"/>
    <cellStyle name="Заголовок 4" xfId="24722" builtinId="19" customBuiltin="1"/>
    <cellStyle name="Заголовок 4 10" xfId="5250"/>
    <cellStyle name="Заголовок 4 10 10" xfId="5251"/>
    <cellStyle name="Заголовок 4 10 2" xfId="5252"/>
    <cellStyle name="Заголовок 4 10 3" xfId="5253"/>
    <cellStyle name="Заголовок 4 10 4" xfId="5254"/>
    <cellStyle name="Заголовок 4 10 5" xfId="5255"/>
    <cellStyle name="Заголовок 4 10 6" xfId="5256"/>
    <cellStyle name="Заголовок 4 10 7" xfId="5257"/>
    <cellStyle name="Заголовок 4 10 8" xfId="5258"/>
    <cellStyle name="Заголовок 4 10 9" xfId="5259"/>
    <cellStyle name="Заголовок 4 11" xfId="5260"/>
    <cellStyle name="Заголовок 4 11 10" xfId="5261"/>
    <cellStyle name="Заголовок 4 11 2" xfId="5262"/>
    <cellStyle name="Заголовок 4 11 3" xfId="5263"/>
    <cellStyle name="Заголовок 4 11 4" xfId="5264"/>
    <cellStyle name="Заголовок 4 11 5" xfId="5265"/>
    <cellStyle name="Заголовок 4 11 6" xfId="5266"/>
    <cellStyle name="Заголовок 4 11 7" xfId="5267"/>
    <cellStyle name="Заголовок 4 11 8" xfId="5268"/>
    <cellStyle name="Заголовок 4 11 9" xfId="5269"/>
    <cellStyle name="Заголовок 4 12" xfId="5270"/>
    <cellStyle name="Заголовок 4 12 10" xfId="5271"/>
    <cellStyle name="Заголовок 4 12 2" xfId="5272"/>
    <cellStyle name="Заголовок 4 12 3" xfId="5273"/>
    <cellStyle name="Заголовок 4 12 4" xfId="5274"/>
    <cellStyle name="Заголовок 4 12 5" xfId="5275"/>
    <cellStyle name="Заголовок 4 12 6" xfId="5276"/>
    <cellStyle name="Заголовок 4 12 7" xfId="5277"/>
    <cellStyle name="Заголовок 4 12 8" xfId="5278"/>
    <cellStyle name="Заголовок 4 12 9" xfId="5279"/>
    <cellStyle name="Заголовок 4 13" xfId="5280"/>
    <cellStyle name="Заголовок 4 13 10" xfId="5281"/>
    <cellStyle name="Заголовок 4 13 2" xfId="5282"/>
    <cellStyle name="Заголовок 4 13 3" xfId="5283"/>
    <cellStyle name="Заголовок 4 13 4" xfId="5284"/>
    <cellStyle name="Заголовок 4 13 5" xfId="5285"/>
    <cellStyle name="Заголовок 4 13 6" xfId="5286"/>
    <cellStyle name="Заголовок 4 13 7" xfId="5287"/>
    <cellStyle name="Заголовок 4 13 8" xfId="5288"/>
    <cellStyle name="Заголовок 4 13 9" xfId="5289"/>
    <cellStyle name="Заголовок 4 14" xfId="5290"/>
    <cellStyle name="Заголовок 4 14 10" xfId="5291"/>
    <cellStyle name="Заголовок 4 14 2" xfId="5292"/>
    <cellStyle name="Заголовок 4 14 3" xfId="5293"/>
    <cellStyle name="Заголовок 4 14 4" xfId="5294"/>
    <cellStyle name="Заголовок 4 14 5" xfId="5295"/>
    <cellStyle name="Заголовок 4 14 6" xfId="5296"/>
    <cellStyle name="Заголовок 4 14 7" xfId="5297"/>
    <cellStyle name="Заголовок 4 14 8" xfId="5298"/>
    <cellStyle name="Заголовок 4 14 9" xfId="5299"/>
    <cellStyle name="Заголовок 4 15" xfId="5300"/>
    <cellStyle name="Заголовок 4 15 2" xfId="5301"/>
    <cellStyle name="Заголовок 4 15 3" xfId="5302"/>
    <cellStyle name="Заголовок 4 15 4" xfId="5303"/>
    <cellStyle name="Заголовок 4 15 5" xfId="5304"/>
    <cellStyle name="Заголовок 4 15 6" xfId="5305"/>
    <cellStyle name="Заголовок 4 15 7" xfId="5306"/>
    <cellStyle name="Заголовок 4 15 8" xfId="5307"/>
    <cellStyle name="Заголовок 4 16" xfId="5308"/>
    <cellStyle name="Заголовок 4 16 2" xfId="5309"/>
    <cellStyle name="Заголовок 4 16 3" xfId="5310"/>
    <cellStyle name="Заголовок 4 16 4" xfId="5311"/>
    <cellStyle name="Заголовок 4 16 5" xfId="5312"/>
    <cellStyle name="Заголовок 4 16 6" xfId="5313"/>
    <cellStyle name="Заголовок 4 16 7" xfId="5314"/>
    <cellStyle name="Заголовок 4 16 8" xfId="5315"/>
    <cellStyle name="Заголовок 4 17" xfId="5316"/>
    <cellStyle name="Заголовок 4 17 2" xfId="5317"/>
    <cellStyle name="Заголовок 4 17 3" xfId="5318"/>
    <cellStyle name="Заголовок 4 17 4" xfId="5319"/>
    <cellStyle name="Заголовок 4 17 5" xfId="5320"/>
    <cellStyle name="Заголовок 4 18" xfId="5321"/>
    <cellStyle name="Заголовок 4 18 2" xfId="5322"/>
    <cellStyle name="Заголовок 4 18 3" xfId="5323"/>
    <cellStyle name="Заголовок 4 18 4" xfId="5324"/>
    <cellStyle name="Заголовок 4 18 5" xfId="5325"/>
    <cellStyle name="Заголовок 4 19" xfId="5326"/>
    <cellStyle name="Заголовок 4 19 2" xfId="5327"/>
    <cellStyle name="Заголовок 4 19 3" xfId="5328"/>
    <cellStyle name="Заголовок 4 19 4" xfId="5329"/>
    <cellStyle name="Заголовок 4 19 5" xfId="5330"/>
    <cellStyle name="Заголовок 4 2" xfId="5331"/>
    <cellStyle name="Заголовок 4 2 10" xfId="5332"/>
    <cellStyle name="Заголовок 4 2 2" xfId="5333"/>
    <cellStyle name="Заголовок 4 2 3" xfId="5334"/>
    <cellStyle name="Заголовок 4 2 4" xfId="5335"/>
    <cellStyle name="Заголовок 4 2 5" xfId="5336"/>
    <cellStyle name="Заголовок 4 2 6" xfId="5337"/>
    <cellStyle name="Заголовок 4 2 7" xfId="5338"/>
    <cellStyle name="Заголовок 4 2 8" xfId="5339"/>
    <cellStyle name="Заголовок 4 2 9" xfId="5340"/>
    <cellStyle name="Заголовок 4 20" xfId="5341"/>
    <cellStyle name="Заголовок 4 21" xfId="5342"/>
    <cellStyle name="Заголовок 4 22" xfId="5343"/>
    <cellStyle name="Заголовок 4 23" xfId="5344"/>
    <cellStyle name="Заголовок 4 24" xfId="14646"/>
    <cellStyle name="Заголовок 4 3" xfId="5345"/>
    <cellStyle name="Заголовок 4 3 10" xfId="5346"/>
    <cellStyle name="Заголовок 4 3 2" xfId="5347"/>
    <cellStyle name="Заголовок 4 3 3" xfId="5348"/>
    <cellStyle name="Заголовок 4 3 4" xfId="5349"/>
    <cellStyle name="Заголовок 4 3 5" xfId="5350"/>
    <cellStyle name="Заголовок 4 3 6" xfId="5351"/>
    <cellStyle name="Заголовок 4 3 7" xfId="5352"/>
    <cellStyle name="Заголовок 4 3 8" xfId="5353"/>
    <cellStyle name="Заголовок 4 3 9" xfId="5354"/>
    <cellStyle name="Заголовок 4 4" xfId="5355"/>
    <cellStyle name="Заголовок 4 4 10" xfId="5356"/>
    <cellStyle name="Заголовок 4 4 2" xfId="5357"/>
    <cellStyle name="Заголовок 4 4 3" xfId="5358"/>
    <cellStyle name="Заголовок 4 4 4" xfId="5359"/>
    <cellStyle name="Заголовок 4 4 5" xfId="5360"/>
    <cellStyle name="Заголовок 4 4 6" xfId="5361"/>
    <cellStyle name="Заголовок 4 4 7" xfId="5362"/>
    <cellStyle name="Заголовок 4 4 8" xfId="5363"/>
    <cellStyle name="Заголовок 4 4 9" xfId="5364"/>
    <cellStyle name="Заголовок 4 5" xfId="5365"/>
    <cellStyle name="Заголовок 4 5 10" xfId="5366"/>
    <cellStyle name="Заголовок 4 5 2" xfId="5367"/>
    <cellStyle name="Заголовок 4 5 3" xfId="5368"/>
    <cellStyle name="Заголовок 4 5 4" xfId="5369"/>
    <cellStyle name="Заголовок 4 5 5" xfId="5370"/>
    <cellStyle name="Заголовок 4 5 6" xfId="5371"/>
    <cellStyle name="Заголовок 4 5 7" xfId="5372"/>
    <cellStyle name="Заголовок 4 5 8" xfId="5373"/>
    <cellStyle name="Заголовок 4 5 9" xfId="5374"/>
    <cellStyle name="Заголовок 4 6" xfId="5375"/>
    <cellStyle name="Заголовок 4 6 10" xfId="5376"/>
    <cellStyle name="Заголовок 4 6 2" xfId="5377"/>
    <cellStyle name="Заголовок 4 6 3" xfId="5378"/>
    <cellStyle name="Заголовок 4 6 4" xfId="5379"/>
    <cellStyle name="Заголовок 4 6 5" xfId="5380"/>
    <cellStyle name="Заголовок 4 6 6" xfId="5381"/>
    <cellStyle name="Заголовок 4 6 7" xfId="5382"/>
    <cellStyle name="Заголовок 4 6 8" xfId="5383"/>
    <cellStyle name="Заголовок 4 6 9" xfId="5384"/>
    <cellStyle name="Заголовок 4 7" xfId="5385"/>
    <cellStyle name="Заголовок 4 7 10" xfId="5386"/>
    <cellStyle name="Заголовок 4 7 2" xfId="5387"/>
    <cellStyle name="Заголовок 4 7 3" xfId="5388"/>
    <cellStyle name="Заголовок 4 7 4" xfId="5389"/>
    <cellStyle name="Заголовок 4 7 5" xfId="5390"/>
    <cellStyle name="Заголовок 4 7 6" xfId="5391"/>
    <cellStyle name="Заголовок 4 7 7" xfId="5392"/>
    <cellStyle name="Заголовок 4 7 8" xfId="5393"/>
    <cellStyle name="Заголовок 4 7 9" xfId="5394"/>
    <cellStyle name="Заголовок 4 8" xfId="5395"/>
    <cellStyle name="Заголовок 4 8 10" xfId="5396"/>
    <cellStyle name="Заголовок 4 8 2" xfId="5397"/>
    <cellStyle name="Заголовок 4 8 3" xfId="5398"/>
    <cellStyle name="Заголовок 4 8 4" xfId="5399"/>
    <cellStyle name="Заголовок 4 8 5" xfId="5400"/>
    <cellStyle name="Заголовок 4 8 6" xfId="5401"/>
    <cellStyle name="Заголовок 4 8 7" xfId="5402"/>
    <cellStyle name="Заголовок 4 8 8" xfId="5403"/>
    <cellStyle name="Заголовок 4 8 9" xfId="5404"/>
    <cellStyle name="Заголовок 4 9" xfId="5405"/>
    <cellStyle name="Заголовок 4 9 10" xfId="5406"/>
    <cellStyle name="Заголовок 4 9 2" xfId="5407"/>
    <cellStyle name="Заголовок 4 9 3" xfId="5408"/>
    <cellStyle name="Заголовок 4 9 4" xfId="5409"/>
    <cellStyle name="Заголовок 4 9 5" xfId="5410"/>
    <cellStyle name="Заголовок 4 9 6" xfId="5411"/>
    <cellStyle name="Заголовок 4 9 7" xfId="5412"/>
    <cellStyle name="Заголовок 4 9 8" xfId="5413"/>
    <cellStyle name="Заголовок 4 9 9" xfId="5414"/>
    <cellStyle name="Итог" xfId="24734" builtinId="25" customBuiltin="1"/>
    <cellStyle name="Итог 10" xfId="5415"/>
    <cellStyle name="Итог 10 10" xfId="5416"/>
    <cellStyle name="Итог 10 2" xfId="5417"/>
    <cellStyle name="Итог 10 3" xfId="5418"/>
    <cellStyle name="Итог 10 4" xfId="5419"/>
    <cellStyle name="Итог 10 5" xfId="5420"/>
    <cellStyle name="Итог 10 6" xfId="5421"/>
    <cellStyle name="Итог 10 7" xfId="5422"/>
    <cellStyle name="Итог 10 8" xfId="5423"/>
    <cellStyle name="Итог 10 9" xfId="5424"/>
    <cellStyle name="Итог 11" xfId="5425"/>
    <cellStyle name="Итог 11 10" xfId="5426"/>
    <cellStyle name="Итог 11 2" xfId="5427"/>
    <cellStyle name="Итог 11 3" xfId="5428"/>
    <cellStyle name="Итог 11 4" xfId="5429"/>
    <cellStyle name="Итог 11 5" xfId="5430"/>
    <cellStyle name="Итог 11 6" xfId="5431"/>
    <cellStyle name="Итог 11 7" xfId="5432"/>
    <cellStyle name="Итог 11 8" xfId="5433"/>
    <cellStyle name="Итог 11 9" xfId="5434"/>
    <cellStyle name="Итог 12" xfId="5435"/>
    <cellStyle name="Итог 12 10" xfId="5436"/>
    <cellStyle name="Итог 12 2" xfId="5437"/>
    <cellStyle name="Итог 12 3" xfId="5438"/>
    <cellStyle name="Итог 12 4" xfId="5439"/>
    <cellStyle name="Итог 12 5" xfId="5440"/>
    <cellStyle name="Итог 12 6" xfId="5441"/>
    <cellStyle name="Итог 12 7" xfId="5442"/>
    <cellStyle name="Итог 12 8" xfId="5443"/>
    <cellStyle name="Итог 12 9" xfId="5444"/>
    <cellStyle name="Итог 13" xfId="5445"/>
    <cellStyle name="Итог 13 10" xfId="5446"/>
    <cellStyle name="Итог 13 2" xfId="5447"/>
    <cellStyle name="Итог 13 3" xfId="5448"/>
    <cellStyle name="Итог 13 4" xfId="5449"/>
    <cellStyle name="Итог 13 5" xfId="5450"/>
    <cellStyle name="Итог 13 6" xfId="5451"/>
    <cellStyle name="Итог 13 7" xfId="5452"/>
    <cellStyle name="Итог 13 8" xfId="5453"/>
    <cellStyle name="Итог 13 9" xfId="5454"/>
    <cellStyle name="Итог 14" xfId="5455"/>
    <cellStyle name="Итог 14 10" xfId="5456"/>
    <cellStyle name="Итог 14 2" xfId="5457"/>
    <cellStyle name="Итог 14 3" xfId="5458"/>
    <cellStyle name="Итог 14 4" xfId="5459"/>
    <cellStyle name="Итог 14 5" xfId="5460"/>
    <cellStyle name="Итог 14 6" xfId="5461"/>
    <cellStyle name="Итог 14 7" xfId="5462"/>
    <cellStyle name="Итог 14 8" xfId="5463"/>
    <cellStyle name="Итог 14 9" xfId="5464"/>
    <cellStyle name="Итог 15" xfId="5465"/>
    <cellStyle name="Итог 15 2" xfId="5466"/>
    <cellStyle name="Итог 15 3" xfId="5467"/>
    <cellStyle name="Итог 15 4" xfId="5468"/>
    <cellStyle name="Итог 15 5" xfId="5469"/>
    <cellStyle name="Итог 15 6" xfId="5470"/>
    <cellStyle name="Итог 15 7" xfId="5471"/>
    <cellStyle name="Итог 15 8" xfId="5472"/>
    <cellStyle name="Итог 16" xfId="5473"/>
    <cellStyle name="Итог 16 2" xfId="5474"/>
    <cellStyle name="Итог 16 3" xfId="5475"/>
    <cellStyle name="Итог 16 4" xfId="5476"/>
    <cellStyle name="Итог 16 5" xfId="5477"/>
    <cellStyle name="Итог 16 6" xfId="5478"/>
    <cellStyle name="Итог 16 7" xfId="5479"/>
    <cellStyle name="Итог 16 8" xfId="5480"/>
    <cellStyle name="Итог 17" xfId="5481"/>
    <cellStyle name="Итог 17 2" xfId="5482"/>
    <cellStyle name="Итог 17 3" xfId="5483"/>
    <cellStyle name="Итог 17 4" xfId="5484"/>
    <cellStyle name="Итог 17 5" xfId="5485"/>
    <cellStyle name="Итог 18" xfId="5486"/>
    <cellStyle name="Итог 18 2" xfId="5487"/>
    <cellStyle name="Итог 18 3" xfId="5488"/>
    <cellStyle name="Итог 18 4" xfId="5489"/>
    <cellStyle name="Итог 18 5" xfId="5490"/>
    <cellStyle name="Итог 19" xfId="5491"/>
    <cellStyle name="Итог 19 2" xfId="5492"/>
    <cellStyle name="Итог 19 3" xfId="5493"/>
    <cellStyle name="Итог 19 4" xfId="5494"/>
    <cellStyle name="Итог 19 5" xfId="5495"/>
    <cellStyle name="Итог 2" xfId="5496"/>
    <cellStyle name="Итог 2 10" xfId="5497"/>
    <cellStyle name="Итог 2 2" xfId="5498"/>
    <cellStyle name="Итог 2 3" xfId="5499"/>
    <cellStyle name="Итог 2 4" xfId="5500"/>
    <cellStyle name="Итог 2 5" xfId="5501"/>
    <cellStyle name="Итог 2 6" xfId="5502"/>
    <cellStyle name="Итог 2 7" xfId="5503"/>
    <cellStyle name="Итог 2 8" xfId="5504"/>
    <cellStyle name="Итог 2 9" xfId="5505"/>
    <cellStyle name="Итог 20" xfId="5506"/>
    <cellStyle name="Итог 21" xfId="5507"/>
    <cellStyle name="Итог 22" xfId="5508"/>
    <cellStyle name="Итог 23" xfId="5509"/>
    <cellStyle name="Итог 24" xfId="14561"/>
    <cellStyle name="Итог 3" xfId="5510"/>
    <cellStyle name="Итог 3 10" xfId="5511"/>
    <cellStyle name="Итог 3 2" xfId="5512"/>
    <cellStyle name="Итог 3 3" xfId="5513"/>
    <cellStyle name="Итог 3 4" xfId="5514"/>
    <cellStyle name="Итог 3 5" xfId="5515"/>
    <cellStyle name="Итог 3 6" xfId="5516"/>
    <cellStyle name="Итог 3 7" xfId="5517"/>
    <cellStyle name="Итог 3 8" xfId="5518"/>
    <cellStyle name="Итог 3 9" xfId="5519"/>
    <cellStyle name="Итог 4" xfId="5520"/>
    <cellStyle name="Итог 4 10" xfId="5521"/>
    <cellStyle name="Итог 4 2" xfId="5522"/>
    <cellStyle name="Итог 4 3" xfId="5523"/>
    <cellStyle name="Итог 4 4" xfId="5524"/>
    <cellStyle name="Итог 4 5" xfId="5525"/>
    <cellStyle name="Итог 4 6" xfId="5526"/>
    <cellStyle name="Итог 4 7" xfId="5527"/>
    <cellStyle name="Итог 4 8" xfId="5528"/>
    <cellStyle name="Итог 4 9" xfId="5529"/>
    <cellStyle name="Итог 5" xfId="5530"/>
    <cellStyle name="Итог 5 10" xfId="5531"/>
    <cellStyle name="Итог 5 2" xfId="5532"/>
    <cellStyle name="Итог 5 3" xfId="5533"/>
    <cellStyle name="Итог 5 4" xfId="5534"/>
    <cellStyle name="Итог 5 5" xfId="5535"/>
    <cellStyle name="Итог 5 6" xfId="5536"/>
    <cellStyle name="Итог 5 7" xfId="5537"/>
    <cellStyle name="Итог 5 8" xfId="5538"/>
    <cellStyle name="Итог 5 9" xfId="5539"/>
    <cellStyle name="Итог 6" xfId="5540"/>
    <cellStyle name="Итог 6 10" xfId="5541"/>
    <cellStyle name="Итог 6 2" xfId="5542"/>
    <cellStyle name="Итог 6 3" xfId="5543"/>
    <cellStyle name="Итог 6 4" xfId="5544"/>
    <cellStyle name="Итог 6 5" xfId="5545"/>
    <cellStyle name="Итог 6 6" xfId="5546"/>
    <cellStyle name="Итог 6 7" xfId="5547"/>
    <cellStyle name="Итог 6 8" xfId="5548"/>
    <cellStyle name="Итог 6 9" xfId="5549"/>
    <cellStyle name="Итог 7" xfId="5550"/>
    <cellStyle name="Итог 7 10" xfId="5551"/>
    <cellStyle name="Итог 7 2" xfId="5552"/>
    <cellStyle name="Итог 7 3" xfId="5553"/>
    <cellStyle name="Итог 7 4" xfId="5554"/>
    <cellStyle name="Итог 7 5" xfId="5555"/>
    <cellStyle name="Итог 7 6" xfId="5556"/>
    <cellStyle name="Итог 7 7" xfId="5557"/>
    <cellStyle name="Итог 7 8" xfId="5558"/>
    <cellStyle name="Итог 7 9" xfId="5559"/>
    <cellStyle name="Итог 8" xfId="5560"/>
    <cellStyle name="Итог 8 10" xfId="5561"/>
    <cellStyle name="Итог 8 2" xfId="5562"/>
    <cellStyle name="Итог 8 3" xfId="5563"/>
    <cellStyle name="Итог 8 4" xfId="5564"/>
    <cellStyle name="Итог 8 5" xfId="5565"/>
    <cellStyle name="Итог 8 6" xfId="5566"/>
    <cellStyle name="Итог 8 7" xfId="5567"/>
    <cellStyle name="Итог 8 8" xfId="5568"/>
    <cellStyle name="Итог 8 9" xfId="5569"/>
    <cellStyle name="Итог 9" xfId="5570"/>
    <cellStyle name="Итог 9 10" xfId="5571"/>
    <cellStyle name="Итог 9 2" xfId="5572"/>
    <cellStyle name="Итог 9 3" xfId="5573"/>
    <cellStyle name="Итог 9 4" xfId="5574"/>
    <cellStyle name="Итог 9 5" xfId="5575"/>
    <cellStyle name="Итог 9 6" xfId="5576"/>
    <cellStyle name="Итог 9 7" xfId="5577"/>
    <cellStyle name="Итог 9 8" xfId="5578"/>
    <cellStyle name="Итог 9 9" xfId="5579"/>
    <cellStyle name="Контрольная ячейка" xfId="24730" builtinId="23" customBuiltin="1"/>
    <cellStyle name="Контрольная ячейка 10" xfId="5580"/>
    <cellStyle name="Контрольная ячейка 10 10" xfId="5581"/>
    <cellStyle name="Контрольная ячейка 10 2" xfId="5582"/>
    <cellStyle name="Контрольная ячейка 10 3" xfId="5583"/>
    <cellStyle name="Контрольная ячейка 10 4" xfId="5584"/>
    <cellStyle name="Контрольная ячейка 10 5" xfId="5585"/>
    <cellStyle name="Контрольная ячейка 10 6" xfId="5586"/>
    <cellStyle name="Контрольная ячейка 10 7" xfId="5587"/>
    <cellStyle name="Контрольная ячейка 10 8" xfId="5588"/>
    <cellStyle name="Контрольная ячейка 10 9" xfId="5589"/>
    <cellStyle name="Контрольная ячейка 11" xfId="5590"/>
    <cellStyle name="Контрольная ячейка 11 10" xfId="5591"/>
    <cellStyle name="Контрольная ячейка 11 2" xfId="5592"/>
    <cellStyle name="Контрольная ячейка 11 3" xfId="5593"/>
    <cellStyle name="Контрольная ячейка 11 4" xfId="5594"/>
    <cellStyle name="Контрольная ячейка 11 5" xfId="5595"/>
    <cellStyle name="Контрольная ячейка 11 6" xfId="5596"/>
    <cellStyle name="Контрольная ячейка 11 7" xfId="5597"/>
    <cellStyle name="Контрольная ячейка 11 8" xfId="5598"/>
    <cellStyle name="Контрольная ячейка 11 9" xfId="5599"/>
    <cellStyle name="Контрольная ячейка 12" xfId="5600"/>
    <cellStyle name="Контрольная ячейка 12 10" xfId="5601"/>
    <cellStyle name="Контрольная ячейка 12 2" xfId="5602"/>
    <cellStyle name="Контрольная ячейка 12 3" xfId="5603"/>
    <cellStyle name="Контрольная ячейка 12 4" xfId="5604"/>
    <cellStyle name="Контрольная ячейка 12 5" xfId="5605"/>
    <cellStyle name="Контрольная ячейка 12 6" xfId="5606"/>
    <cellStyle name="Контрольная ячейка 12 7" xfId="5607"/>
    <cellStyle name="Контрольная ячейка 12 8" xfId="5608"/>
    <cellStyle name="Контрольная ячейка 12 9" xfId="5609"/>
    <cellStyle name="Контрольная ячейка 13" xfId="5610"/>
    <cellStyle name="Контрольная ячейка 13 10" xfId="5611"/>
    <cellStyle name="Контрольная ячейка 13 2" xfId="5612"/>
    <cellStyle name="Контрольная ячейка 13 3" xfId="5613"/>
    <cellStyle name="Контрольная ячейка 13 4" xfId="5614"/>
    <cellStyle name="Контрольная ячейка 13 5" xfId="5615"/>
    <cellStyle name="Контрольная ячейка 13 6" xfId="5616"/>
    <cellStyle name="Контрольная ячейка 13 7" xfId="5617"/>
    <cellStyle name="Контрольная ячейка 13 8" xfId="5618"/>
    <cellStyle name="Контрольная ячейка 13 9" xfId="5619"/>
    <cellStyle name="Контрольная ячейка 14" xfId="5620"/>
    <cellStyle name="Контрольная ячейка 14 10" xfId="5621"/>
    <cellStyle name="Контрольная ячейка 14 2" xfId="5622"/>
    <cellStyle name="Контрольная ячейка 14 3" xfId="5623"/>
    <cellStyle name="Контрольная ячейка 14 4" xfId="5624"/>
    <cellStyle name="Контрольная ячейка 14 5" xfId="5625"/>
    <cellStyle name="Контрольная ячейка 14 6" xfId="5626"/>
    <cellStyle name="Контрольная ячейка 14 7" xfId="5627"/>
    <cellStyle name="Контрольная ячейка 14 8" xfId="5628"/>
    <cellStyle name="Контрольная ячейка 14 9" xfId="5629"/>
    <cellStyle name="Контрольная ячейка 15" xfId="5630"/>
    <cellStyle name="Контрольная ячейка 15 2" xfId="5631"/>
    <cellStyle name="Контрольная ячейка 15 3" xfId="5632"/>
    <cellStyle name="Контрольная ячейка 15 4" xfId="5633"/>
    <cellStyle name="Контрольная ячейка 15 5" xfId="5634"/>
    <cellStyle name="Контрольная ячейка 15 6" xfId="5635"/>
    <cellStyle name="Контрольная ячейка 15 7" xfId="5636"/>
    <cellStyle name="Контрольная ячейка 15 8" xfId="5637"/>
    <cellStyle name="Контрольная ячейка 16" xfId="5638"/>
    <cellStyle name="Контрольная ячейка 16 2" xfId="5639"/>
    <cellStyle name="Контрольная ячейка 16 3" xfId="5640"/>
    <cellStyle name="Контрольная ячейка 16 4" xfId="5641"/>
    <cellStyle name="Контрольная ячейка 16 5" xfId="5642"/>
    <cellStyle name="Контрольная ячейка 16 6" xfId="5643"/>
    <cellStyle name="Контрольная ячейка 16 7" xfId="5644"/>
    <cellStyle name="Контрольная ячейка 16 8" xfId="5645"/>
    <cellStyle name="Контрольная ячейка 17" xfId="5646"/>
    <cellStyle name="Контрольная ячейка 17 2" xfId="5647"/>
    <cellStyle name="Контрольная ячейка 17 3" xfId="5648"/>
    <cellStyle name="Контрольная ячейка 17 4" xfId="5649"/>
    <cellStyle name="Контрольная ячейка 17 5" xfId="5650"/>
    <cellStyle name="Контрольная ячейка 18" xfId="5651"/>
    <cellStyle name="Контрольная ячейка 18 2" xfId="5652"/>
    <cellStyle name="Контрольная ячейка 18 3" xfId="5653"/>
    <cellStyle name="Контрольная ячейка 18 4" xfId="5654"/>
    <cellStyle name="Контрольная ячейка 18 5" xfId="5655"/>
    <cellStyle name="Контрольная ячейка 19" xfId="5656"/>
    <cellStyle name="Контрольная ячейка 19 2" xfId="5657"/>
    <cellStyle name="Контрольная ячейка 19 3" xfId="5658"/>
    <cellStyle name="Контрольная ячейка 19 4" xfId="5659"/>
    <cellStyle name="Контрольная ячейка 19 5" xfId="5660"/>
    <cellStyle name="Контрольная ячейка 2" xfId="5661"/>
    <cellStyle name="Контрольная ячейка 2 10" xfId="5662"/>
    <cellStyle name="Контрольная ячейка 2 2" xfId="5663"/>
    <cellStyle name="Контрольная ячейка 2 3" xfId="5664"/>
    <cellStyle name="Контрольная ячейка 2 4" xfId="5665"/>
    <cellStyle name="Контрольная ячейка 2 5" xfId="5666"/>
    <cellStyle name="Контрольная ячейка 2 6" xfId="5667"/>
    <cellStyle name="Контрольная ячейка 2 7" xfId="5668"/>
    <cellStyle name="Контрольная ячейка 2 8" xfId="5669"/>
    <cellStyle name="Контрольная ячейка 2 9" xfId="5670"/>
    <cellStyle name="Контрольная ячейка 20" xfId="5671"/>
    <cellStyle name="Контрольная ячейка 21" xfId="5672"/>
    <cellStyle name="Контрольная ячейка 22" xfId="5673"/>
    <cellStyle name="Контрольная ячейка 23" xfId="5674"/>
    <cellStyle name="Контрольная ячейка 24" xfId="14682"/>
    <cellStyle name="Контрольная ячейка 3" xfId="5675"/>
    <cellStyle name="Контрольная ячейка 3 10" xfId="5676"/>
    <cellStyle name="Контрольная ячейка 3 2" xfId="5677"/>
    <cellStyle name="Контрольная ячейка 3 3" xfId="5678"/>
    <cellStyle name="Контрольная ячейка 3 4" xfId="5679"/>
    <cellStyle name="Контрольная ячейка 3 5" xfId="5680"/>
    <cellStyle name="Контрольная ячейка 3 6" xfId="5681"/>
    <cellStyle name="Контрольная ячейка 3 7" xfId="5682"/>
    <cellStyle name="Контрольная ячейка 3 8" xfId="5683"/>
    <cellStyle name="Контрольная ячейка 3 9" xfId="5684"/>
    <cellStyle name="Контрольная ячейка 4" xfId="5685"/>
    <cellStyle name="Контрольная ячейка 4 10" xfId="5686"/>
    <cellStyle name="Контрольная ячейка 4 2" xfId="5687"/>
    <cellStyle name="Контрольная ячейка 4 3" xfId="5688"/>
    <cellStyle name="Контрольная ячейка 4 4" xfId="5689"/>
    <cellStyle name="Контрольная ячейка 4 5" xfId="5690"/>
    <cellStyle name="Контрольная ячейка 4 6" xfId="5691"/>
    <cellStyle name="Контрольная ячейка 4 7" xfId="5692"/>
    <cellStyle name="Контрольная ячейка 4 8" xfId="5693"/>
    <cellStyle name="Контрольная ячейка 4 9" xfId="5694"/>
    <cellStyle name="Контрольная ячейка 5" xfId="5695"/>
    <cellStyle name="Контрольная ячейка 5 10" xfId="5696"/>
    <cellStyle name="Контрольная ячейка 5 2" xfId="5697"/>
    <cellStyle name="Контрольная ячейка 5 3" xfId="5698"/>
    <cellStyle name="Контрольная ячейка 5 4" xfId="5699"/>
    <cellStyle name="Контрольная ячейка 5 5" xfId="5700"/>
    <cellStyle name="Контрольная ячейка 5 6" xfId="5701"/>
    <cellStyle name="Контрольная ячейка 5 7" xfId="5702"/>
    <cellStyle name="Контрольная ячейка 5 8" xfId="5703"/>
    <cellStyle name="Контрольная ячейка 5 9" xfId="5704"/>
    <cellStyle name="Контрольная ячейка 6" xfId="5705"/>
    <cellStyle name="Контрольная ячейка 6 10" xfId="5706"/>
    <cellStyle name="Контрольная ячейка 6 2" xfId="5707"/>
    <cellStyle name="Контрольная ячейка 6 3" xfId="5708"/>
    <cellStyle name="Контрольная ячейка 6 4" xfId="5709"/>
    <cellStyle name="Контрольная ячейка 6 5" xfId="5710"/>
    <cellStyle name="Контрольная ячейка 6 6" xfId="5711"/>
    <cellStyle name="Контрольная ячейка 6 7" xfId="5712"/>
    <cellStyle name="Контрольная ячейка 6 8" xfId="5713"/>
    <cellStyle name="Контрольная ячейка 6 9" xfId="5714"/>
    <cellStyle name="Контрольная ячейка 7" xfId="5715"/>
    <cellStyle name="Контрольная ячейка 7 10" xfId="5716"/>
    <cellStyle name="Контрольная ячейка 7 2" xfId="5717"/>
    <cellStyle name="Контрольная ячейка 7 3" xfId="5718"/>
    <cellStyle name="Контрольная ячейка 7 4" xfId="5719"/>
    <cellStyle name="Контрольная ячейка 7 5" xfId="5720"/>
    <cellStyle name="Контрольная ячейка 7 6" xfId="5721"/>
    <cellStyle name="Контрольная ячейка 7 7" xfId="5722"/>
    <cellStyle name="Контрольная ячейка 7 8" xfId="5723"/>
    <cellStyle name="Контрольная ячейка 7 9" xfId="5724"/>
    <cellStyle name="Контрольная ячейка 8" xfId="5725"/>
    <cellStyle name="Контрольная ячейка 8 10" xfId="5726"/>
    <cellStyle name="Контрольная ячейка 8 2" xfId="5727"/>
    <cellStyle name="Контрольная ячейка 8 3" xfId="5728"/>
    <cellStyle name="Контрольная ячейка 8 4" xfId="5729"/>
    <cellStyle name="Контрольная ячейка 8 5" xfId="5730"/>
    <cellStyle name="Контрольная ячейка 8 6" xfId="5731"/>
    <cellStyle name="Контрольная ячейка 8 7" xfId="5732"/>
    <cellStyle name="Контрольная ячейка 8 8" xfId="5733"/>
    <cellStyle name="Контрольная ячейка 8 9" xfId="5734"/>
    <cellStyle name="Контрольная ячейка 9" xfId="5735"/>
    <cellStyle name="Контрольная ячейка 9 10" xfId="5736"/>
    <cellStyle name="Контрольная ячейка 9 2" xfId="5737"/>
    <cellStyle name="Контрольная ячейка 9 3" xfId="5738"/>
    <cellStyle name="Контрольная ячейка 9 4" xfId="5739"/>
    <cellStyle name="Контрольная ячейка 9 5" xfId="5740"/>
    <cellStyle name="Контрольная ячейка 9 6" xfId="5741"/>
    <cellStyle name="Контрольная ячейка 9 7" xfId="5742"/>
    <cellStyle name="Контрольная ячейка 9 8" xfId="5743"/>
    <cellStyle name="Контрольная ячейка 9 9" xfId="5744"/>
    <cellStyle name="Название" xfId="24718" builtinId="15" customBuiltin="1"/>
    <cellStyle name="Название 10" xfId="5745"/>
    <cellStyle name="Название 10 10" xfId="5746"/>
    <cellStyle name="Название 10 2" xfId="5747"/>
    <cellStyle name="Название 10 3" xfId="5748"/>
    <cellStyle name="Название 10 4" xfId="5749"/>
    <cellStyle name="Название 10 5" xfId="5750"/>
    <cellStyle name="Название 10 6" xfId="5751"/>
    <cellStyle name="Название 10 7" xfId="5752"/>
    <cellStyle name="Название 10 8" xfId="5753"/>
    <cellStyle name="Название 10 9" xfId="5754"/>
    <cellStyle name="Название 11" xfId="5755"/>
    <cellStyle name="Название 11 10" xfId="5756"/>
    <cellStyle name="Название 11 2" xfId="5757"/>
    <cellStyle name="Название 11 3" xfId="5758"/>
    <cellStyle name="Название 11 4" xfId="5759"/>
    <cellStyle name="Название 11 5" xfId="5760"/>
    <cellStyle name="Название 11 6" xfId="5761"/>
    <cellStyle name="Название 11 7" xfId="5762"/>
    <cellStyle name="Название 11 8" xfId="5763"/>
    <cellStyle name="Название 11 9" xfId="5764"/>
    <cellStyle name="Название 12" xfId="5765"/>
    <cellStyle name="Название 12 10" xfId="5766"/>
    <cellStyle name="Название 12 2" xfId="5767"/>
    <cellStyle name="Название 12 3" xfId="5768"/>
    <cellStyle name="Название 12 4" xfId="5769"/>
    <cellStyle name="Название 12 5" xfId="5770"/>
    <cellStyle name="Название 12 6" xfId="5771"/>
    <cellStyle name="Название 12 7" xfId="5772"/>
    <cellStyle name="Название 12 8" xfId="5773"/>
    <cellStyle name="Название 12 9" xfId="5774"/>
    <cellStyle name="Название 13" xfId="5775"/>
    <cellStyle name="Название 13 10" xfId="5776"/>
    <cellStyle name="Название 13 2" xfId="5777"/>
    <cellStyle name="Название 13 3" xfId="5778"/>
    <cellStyle name="Название 13 4" xfId="5779"/>
    <cellStyle name="Название 13 5" xfId="5780"/>
    <cellStyle name="Название 13 6" xfId="5781"/>
    <cellStyle name="Название 13 7" xfId="5782"/>
    <cellStyle name="Название 13 8" xfId="5783"/>
    <cellStyle name="Название 13 9" xfId="5784"/>
    <cellStyle name="Название 14" xfId="5785"/>
    <cellStyle name="Название 14 10" xfId="5786"/>
    <cellStyle name="Название 14 2" xfId="5787"/>
    <cellStyle name="Название 14 3" xfId="5788"/>
    <cellStyle name="Название 14 4" xfId="5789"/>
    <cellStyle name="Название 14 5" xfId="5790"/>
    <cellStyle name="Название 14 6" xfId="5791"/>
    <cellStyle name="Название 14 7" xfId="5792"/>
    <cellStyle name="Название 14 8" xfId="5793"/>
    <cellStyle name="Название 14 9" xfId="5794"/>
    <cellStyle name="Название 15" xfId="5795"/>
    <cellStyle name="Название 15 2" xfId="5796"/>
    <cellStyle name="Название 15 3" xfId="5797"/>
    <cellStyle name="Название 15 4" xfId="5798"/>
    <cellStyle name="Название 15 5" xfId="5799"/>
    <cellStyle name="Название 15 6" xfId="5800"/>
    <cellStyle name="Название 15 7" xfId="5801"/>
    <cellStyle name="Название 15 8" xfId="5802"/>
    <cellStyle name="Название 16" xfId="5803"/>
    <cellStyle name="Название 16 2" xfId="5804"/>
    <cellStyle name="Название 16 3" xfId="5805"/>
    <cellStyle name="Название 16 4" xfId="5806"/>
    <cellStyle name="Название 16 5" xfId="5807"/>
    <cellStyle name="Название 16 6" xfId="5808"/>
    <cellStyle name="Название 16 7" xfId="5809"/>
    <cellStyle name="Название 16 8" xfId="5810"/>
    <cellStyle name="Название 17" xfId="5811"/>
    <cellStyle name="Название 17 2" xfId="5812"/>
    <cellStyle name="Название 17 3" xfId="5813"/>
    <cellStyle name="Название 17 4" xfId="5814"/>
    <cellStyle name="Название 17 5" xfId="5815"/>
    <cellStyle name="Название 18" xfId="5816"/>
    <cellStyle name="Название 18 2" xfId="5817"/>
    <cellStyle name="Название 18 3" xfId="5818"/>
    <cellStyle name="Название 18 4" xfId="5819"/>
    <cellStyle name="Название 18 5" xfId="5820"/>
    <cellStyle name="Название 19" xfId="5821"/>
    <cellStyle name="Название 19 2" xfId="5822"/>
    <cellStyle name="Название 19 3" xfId="5823"/>
    <cellStyle name="Название 19 4" xfId="5824"/>
    <cellStyle name="Название 19 5" xfId="5825"/>
    <cellStyle name="Название 2" xfId="5826"/>
    <cellStyle name="Название 2 10" xfId="5827"/>
    <cellStyle name="Название 2 2" xfId="5828"/>
    <cellStyle name="Название 2 3" xfId="5829"/>
    <cellStyle name="Название 2 4" xfId="5830"/>
    <cellStyle name="Название 2 5" xfId="5831"/>
    <cellStyle name="Название 2 6" xfId="5832"/>
    <cellStyle name="Название 2 7" xfId="5833"/>
    <cellStyle name="Название 2 8" xfId="5834"/>
    <cellStyle name="Название 2 9" xfId="5835"/>
    <cellStyle name="Название 20" xfId="5836"/>
    <cellStyle name="Название 21" xfId="5837"/>
    <cellStyle name="Название 22" xfId="5838"/>
    <cellStyle name="Название 23" xfId="5839"/>
    <cellStyle name="Название 24" xfId="14666"/>
    <cellStyle name="Название 3" xfId="5840"/>
    <cellStyle name="Название 3 10" xfId="5841"/>
    <cellStyle name="Название 3 2" xfId="5842"/>
    <cellStyle name="Название 3 3" xfId="5843"/>
    <cellStyle name="Название 3 4" xfId="5844"/>
    <cellStyle name="Название 3 5" xfId="5845"/>
    <cellStyle name="Название 3 6" xfId="5846"/>
    <cellStyle name="Название 3 7" xfId="5847"/>
    <cellStyle name="Название 3 8" xfId="5848"/>
    <cellStyle name="Название 3 9" xfId="5849"/>
    <cellStyle name="Название 4" xfId="5850"/>
    <cellStyle name="Название 4 10" xfId="5851"/>
    <cellStyle name="Название 4 2" xfId="5852"/>
    <cellStyle name="Название 4 3" xfId="5853"/>
    <cellStyle name="Название 4 4" xfId="5854"/>
    <cellStyle name="Название 4 5" xfId="5855"/>
    <cellStyle name="Название 4 6" xfId="5856"/>
    <cellStyle name="Название 4 7" xfId="5857"/>
    <cellStyle name="Название 4 8" xfId="5858"/>
    <cellStyle name="Название 4 9" xfId="5859"/>
    <cellStyle name="Название 5" xfId="5860"/>
    <cellStyle name="Название 5 10" xfId="5861"/>
    <cellStyle name="Название 5 2" xfId="5862"/>
    <cellStyle name="Название 5 3" xfId="5863"/>
    <cellStyle name="Название 5 4" xfId="5864"/>
    <cellStyle name="Название 5 5" xfId="5865"/>
    <cellStyle name="Название 5 6" xfId="5866"/>
    <cellStyle name="Название 5 7" xfId="5867"/>
    <cellStyle name="Название 5 8" xfId="5868"/>
    <cellStyle name="Название 5 9" xfId="5869"/>
    <cellStyle name="Название 6" xfId="5870"/>
    <cellStyle name="Название 6 10" xfId="5871"/>
    <cellStyle name="Название 6 2" xfId="5872"/>
    <cellStyle name="Название 6 3" xfId="5873"/>
    <cellStyle name="Название 6 4" xfId="5874"/>
    <cellStyle name="Название 6 5" xfId="5875"/>
    <cellStyle name="Название 6 6" xfId="5876"/>
    <cellStyle name="Название 6 7" xfId="5877"/>
    <cellStyle name="Название 6 8" xfId="5878"/>
    <cellStyle name="Название 6 9" xfId="5879"/>
    <cellStyle name="Название 7" xfId="5880"/>
    <cellStyle name="Название 7 10" xfId="5881"/>
    <cellStyle name="Название 7 2" xfId="5882"/>
    <cellStyle name="Название 7 3" xfId="5883"/>
    <cellStyle name="Название 7 4" xfId="5884"/>
    <cellStyle name="Название 7 5" xfId="5885"/>
    <cellStyle name="Название 7 6" xfId="5886"/>
    <cellStyle name="Название 7 7" xfId="5887"/>
    <cellStyle name="Название 7 8" xfId="5888"/>
    <cellStyle name="Название 7 9" xfId="5889"/>
    <cellStyle name="Название 8" xfId="5890"/>
    <cellStyle name="Название 8 10" xfId="5891"/>
    <cellStyle name="Название 8 2" xfId="5892"/>
    <cellStyle name="Название 8 3" xfId="5893"/>
    <cellStyle name="Название 8 4" xfId="5894"/>
    <cellStyle name="Название 8 5" xfId="5895"/>
    <cellStyle name="Название 8 6" xfId="5896"/>
    <cellStyle name="Название 8 7" xfId="5897"/>
    <cellStyle name="Название 8 8" xfId="5898"/>
    <cellStyle name="Название 8 9" xfId="5899"/>
    <cellStyle name="Название 9" xfId="5900"/>
    <cellStyle name="Название 9 10" xfId="5901"/>
    <cellStyle name="Название 9 2" xfId="5902"/>
    <cellStyle name="Название 9 3" xfId="5903"/>
    <cellStyle name="Название 9 4" xfId="5904"/>
    <cellStyle name="Название 9 5" xfId="5905"/>
    <cellStyle name="Название 9 6" xfId="5906"/>
    <cellStyle name="Название 9 7" xfId="5907"/>
    <cellStyle name="Название 9 8" xfId="5908"/>
    <cellStyle name="Название 9 9" xfId="5909"/>
    <cellStyle name="Нейтральный" xfId="24725" builtinId="28" customBuiltin="1"/>
    <cellStyle name="Нейтральный 10" xfId="5910"/>
    <cellStyle name="Нейтральный 10 10" xfId="5911"/>
    <cellStyle name="Нейтральный 10 2" xfId="5912"/>
    <cellStyle name="Нейтральный 10 3" xfId="5913"/>
    <cellStyle name="Нейтральный 10 4" xfId="5914"/>
    <cellStyle name="Нейтральный 10 5" xfId="5915"/>
    <cellStyle name="Нейтральный 10 6" xfId="5916"/>
    <cellStyle name="Нейтральный 10 7" xfId="5917"/>
    <cellStyle name="Нейтральный 10 8" xfId="5918"/>
    <cellStyle name="Нейтральный 10 9" xfId="5919"/>
    <cellStyle name="Нейтральный 11" xfId="5920"/>
    <cellStyle name="Нейтральный 11 10" xfId="5921"/>
    <cellStyle name="Нейтральный 11 2" xfId="5922"/>
    <cellStyle name="Нейтральный 11 3" xfId="5923"/>
    <cellStyle name="Нейтральный 11 4" xfId="5924"/>
    <cellStyle name="Нейтральный 11 5" xfId="5925"/>
    <cellStyle name="Нейтральный 11 6" xfId="5926"/>
    <cellStyle name="Нейтральный 11 7" xfId="5927"/>
    <cellStyle name="Нейтральный 11 8" xfId="5928"/>
    <cellStyle name="Нейтральный 11 9" xfId="5929"/>
    <cellStyle name="Нейтральный 12" xfId="5930"/>
    <cellStyle name="Нейтральный 12 10" xfId="5931"/>
    <cellStyle name="Нейтральный 12 2" xfId="5932"/>
    <cellStyle name="Нейтральный 12 3" xfId="5933"/>
    <cellStyle name="Нейтральный 12 4" xfId="5934"/>
    <cellStyle name="Нейтральный 12 5" xfId="5935"/>
    <cellStyle name="Нейтральный 12 6" xfId="5936"/>
    <cellStyle name="Нейтральный 12 7" xfId="5937"/>
    <cellStyle name="Нейтральный 12 8" xfId="5938"/>
    <cellStyle name="Нейтральный 12 9" xfId="5939"/>
    <cellStyle name="Нейтральный 13" xfId="5940"/>
    <cellStyle name="Нейтральный 13 10" xfId="5941"/>
    <cellStyle name="Нейтральный 13 2" xfId="5942"/>
    <cellStyle name="Нейтральный 13 3" xfId="5943"/>
    <cellStyle name="Нейтральный 13 4" xfId="5944"/>
    <cellStyle name="Нейтральный 13 5" xfId="5945"/>
    <cellStyle name="Нейтральный 13 6" xfId="5946"/>
    <cellStyle name="Нейтральный 13 7" xfId="5947"/>
    <cellStyle name="Нейтральный 13 8" xfId="5948"/>
    <cellStyle name="Нейтральный 13 9" xfId="5949"/>
    <cellStyle name="Нейтральный 14" xfId="5950"/>
    <cellStyle name="Нейтральный 14 10" xfId="5951"/>
    <cellStyle name="Нейтральный 14 2" xfId="5952"/>
    <cellStyle name="Нейтральный 14 3" xfId="5953"/>
    <cellStyle name="Нейтральный 14 4" xfId="5954"/>
    <cellStyle name="Нейтральный 14 5" xfId="5955"/>
    <cellStyle name="Нейтральный 14 6" xfId="5956"/>
    <cellStyle name="Нейтральный 14 7" xfId="5957"/>
    <cellStyle name="Нейтральный 14 8" xfId="5958"/>
    <cellStyle name="Нейтральный 14 9" xfId="5959"/>
    <cellStyle name="Нейтральный 15" xfId="5960"/>
    <cellStyle name="Нейтральный 15 2" xfId="5961"/>
    <cellStyle name="Нейтральный 15 3" xfId="5962"/>
    <cellStyle name="Нейтральный 15 4" xfId="5963"/>
    <cellStyle name="Нейтральный 15 5" xfId="5964"/>
    <cellStyle name="Нейтральный 15 6" xfId="5965"/>
    <cellStyle name="Нейтральный 15 7" xfId="5966"/>
    <cellStyle name="Нейтральный 15 8" xfId="5967"/>
    <cellStyle name="Нейтральный 16" xfId="5968"/>
    <cellStyle name="Нейтральный 16 2" xfId="5969"/>
    <cellStyle name="Нейтральный 16 3" xfId="5970"/>
    <cellStyle name="Нейтральный 16 4" xfId="5971"/>
    <cellStyle name="Нейтральный 16 5" xfId="5972"/>
    <cellStyle name="Нейтральный 16 6" xfId="5973"/>
    <cellStyle name="Нейтральный 16 7" xfId="5974"/>
    <cellStyle name="Нейтральный 16 8" xfId="5975"/>
    <cellStyle name="Нейтральный 17" xfId="5976"/>
    <cellStyle name="Нейтральный 17 2" xfId="5977"/>
    <cellStyle name="Нейтральный 17 3" xfId="5978"/>
    <cellStyle name="Нейтральный 17 4" xfId="5979"/>
    <cellStyle name="Нейтральный 17 5" xfId="5980"/>
    <cellStyle name="Нейтральный 18" xfId="5981"/>
    <cellStyle name="Нейтральный 18 2" xfId="5982"/>
    <cellStyle name="Нейтральный 18 3" xfId="5983"/>
    <cellStyle name="Нейтральный 18 4" xfId="5984"/>
    <cellStyle name="Нейтральный 18 5" xfId="5985"/>
    <cellStyle name="Нейтральный 19" xfId="5986"/>
    <cellStyle name="Нейтральный 19 2" xfId="5987"/>
    <cellStyle name="Нейтральный 19 3" xfId="5988"/>
    <cellStyle name="Нейтральный 19 4" xfId="5989"/>
    <cellStyle name="Нейтральный 19 5" xfId="5990"/>
    <cellStyle name="Нейтральный 2" xfId="5991"/>
    <cellStyle name="Нейтральный 2 10" xfId="5992"/>
    <cellStyle name="Нейтральный 2 2" xfId="5993"/>
    <cellStyle name="Нейтральный 2 3" xfId="5994"/>
    <cellStyle name="Нейтральный 2 4" xfId="5995"/>
    <cellStyle name="Нейтральный 2 5" xfId="5996"/>
    <cellStyle name="Нейтральный 2 6" xfId="5997"/>
    <cellStyle name="Нейтральный 2 7" xfId="5998"/>
    <cellStyle name="Нейтральный 2 8" xfId="5999"/>
    <cellStyle name="Нейтральный 2 9" xfId="6000"/>
    <cellStyle name="Нейтральный 20" xfId="6001"/>
    <cellStyle name="Нейтральный 21" xfId="6002"/>
    <cellStyle name="Нейтральный 22" xfId="6003"/>
    <cellStyle name="Нейтральный 23" xfId="6004"/>
    <cellStyle name="Нейтральный 24" xfId="14645"/>
    <cellStyle name="Нейтральный 3" xfId="6005"/>
    <cellStyle name="Нейтральный 3 10" xfId="6006"/>
    <cellStyle name="Нейтральный 3 2" xfId="6007"/>
    <cellStyle name="Нейтральный 3 3" xfId="6008"/>
    <cellStyle name="Нейтральный 3 4" xfId="6009"/>
    <cellStyle name="Нейтральный 3 5" xfId="6010"/>
    <cellStyle name="Нейтральный 3 6" xfId="6011"/>
    <cellStyle name="Нейтральный 3 7" xfId="6012"/>
    <cellStyle name="Нейтральный 3 8" xfId="6013"/>
    <cellStyle name="Нейтральный 3 9" xfId="6014"/>
    <cellStyle name="Нейтральный 4" xfId="6015"/>
    <cellStyle name="Нейтральный 4 10" xfId="6016"/>
    <cellStyle name="Нейтральный 4 2" xfId="6017"/>
    <cellStyle name="Нейтральный 4 3" xfId="6018"/>
    <cellStyle name="Нейтральный 4 4" xfId="6019"/>
    <cellStyle name="Нейтральный 4 5" xfId="6020"/>
    <cellStyle name="Нейтральный 4 6" xfId="6021"/>
    <cellStyle name="Нейтральный 4 7" xfId="6022"/>
    <cellStyle name="Нейтральный 4 8" xfId="6023"/>
    <cellStyle name="Нейтральный 4 9" xfId="6024"/>
    <cellStyle name="Нейтральный 5" xfId="6025"/>
    <cellStyle name="Нейтральный 5 10" xfId="6026"/>
    <cellStyle name="Нейтральный 5 2" xfId="6027"/>
    <cellStyle name="Нейтральный 5 3" xfId="6028"/>
    <cellStyle name="Нейтральный 5 4" xfId="6029"/>
    <cellStyle name="Нейтральный 5 5" xfId="6030"/>
    <cellStyle name="Нейтральный 5 6" xfId="6031"/>
    <cellStyle name="Нейтральный 5 7" xfId="6032"/>
    <cellStyle name="Нейтральный 5 8" xfId="6033"/>
    <cellStyle name="Нейтральный 5 9" xfId="6034"/>
    <cellStyle name="Нейтральный 6" xfId="6035"/>
    <cellStyle name="Нейтральный 6 10" xfId="6036"/>
    <cellStyle name="Нейтральный 6 2" xfId="6037"/>
    <cellStyle name="Нейтральный 6 3" xfId="6038"/>
    <cellStyle name="Нейтральный 6 4" xfId="6039"/>
    <cellStyle name="Нейтральный 6 5" xfId="6040"/>
    <cellStyle name="Нейтральный 6 6" xfId="6041"/>
    <cellStyle name="Нейтральный 6 7" xfId="6042"/>
    <cellStyle name="Нейтральный 6 8" xfId="6043"/>
    <cellStyle name="Нейтральный 6 9" xfId="6044"/>
    <cellStyle name="Нейтральный 7" xfId="6045"/>
    <cellStyle name="Нейтральный 7 10" xfId="6046"/>
    <cellStyle name="Нейтральный 7 2" xfId="6047"/>
    <cellStyle name="Нейтральный 7 3" xfId="6048"/>
    <cellStyle name="Нейтральный 7 4" xfId="6049"/>
    <cellStyle name="Нейтральный 7 5" xfId="6050"/>
    <cellStyle name="Нейтральный 7 6" xfId="6051"/>
    <cellStyle name="Нейтральный 7 7" xfId="6052"/>
    <cellStyle name="Нейтральный 7 8" xfId="6053"/>
    <cellStyle name="Нейтральный 7 9" xfId="6054"/>
    <cellStyle name="Нейтральный 8" xfId="6055"/>
    <cellStyle name="Нейтральный 8 10" xfId="6056"/>
    <cellStyle name="Нейтральный 8 2" xfId="6057"/>
    <cellStyle name="Нейтральный 8 3" xfId="6058"/>
    <cellStyle name="Нейтральный 8 4" xfId="6059"/>
    <cellStyle name="Нейтральный 8 5" xfId="6060"/>
    <cellStyle name="Нейтральный 8 6" xfId="6061"/>
    <cellStyle name="Нейтральный 8 7" xfId="6062"/>
    <cellStyle name="Нейтральный 8 8" xfId="6063"/>
    <cellStyle name="Нейтральный 8 9" xfId="6064"/>
    <cellStyle name="Нейтральный 9" xfId="6065"/>
    <cellStyle name="Нейтральный 9 10" xfId="6066"/>
    <cellStyle name="Нейтральный 9 2" xfId="6067"/>
    <cellStyle name="Нейтральный 9 3" xfId="6068"/>
    <cellStyle name="Нейтральный 9 4" xfId="6069"/>
    <cellStyle name="Нейтральный 9 5" xfId="6070"/>
    <cellStyle name="Нейтральный 9 6" xfId="6071"/>
    <cellStyle name="Нейтральный 9 7" xfId="6072"/>
    <cellStyle name="Нейтральный 9 8" xfId="6073"/>
    <cellStyle name="Нейтральный 9 9" xfId="6074"/>
    <cellStyle name="Обычный" xfId="0" builtinId="0"/>
    <cellStyle name="Обычный 10" xfId="51"/>
    <cellStyle name="Обычный 11" xfId="172"/>
    <cellStyle name="Обычный 11 10" xfId="6075"/>
    <cellStyle name="Обычный 11 11" xfId="13953"/>
    <cellStyle name="Обычный 11 2" xfId="6076"/>
    <cellStyle name="Обычный 11 3" xfId="6077"/>
    <cellStyle name="Обычный 11 4" xfId="6078"/>
    <cellStyle name="Обычный 11 5" xfId="6079"/>
    <cellStyle name="Обычный 11 6" xfId="6080"/>
    <cellStyle name="Обычный 11 7" xfId="6081"/>
    <cellStyle name="Обычный 11 8" xfId="6082"/>
    <cellStyle name="Обычный 11 9" xfId="6083"/>
    <cellStyle name="Обычный 12" xfId="13298"/>
    <cellStyle name="Обычный 12 2" xfId="13944"/>
    <cellStyle name="Обычный 13" xfId="13951"/>
    <cellStyle name="Обычный 14" xfId="14941"/>
    <cellStyle name="Обычный 15" xfId="24698"/>
    <cellStyle name="Обычный 15 2" xfId="6084"/>
    <cellStyle name="Обычный 15 3" xfId="6085"/>
    <cellStyle name="Обычный 15 4" xfId="6086"/>
    <cellStyle name="Обычный 15 5" xfId="6087"/>
    <cellStyle name="Обычный 15 6" xfId="6088"/>
    <cellStyle name="Обычный 15 7" xfId="6089"/>
    <cellStyle name="Обычный 15 8" xfId="6090"/>
    <cellStyle name="Обычный 16" xfId="24710"/>
    <cellStyle name="Обычный 17" xfId="24711"/>
    <cellStyle name="Обычный 18" xfId="24714"/>
    <cellStyle name="Обычный 19" xfId="24759"/>
    <cellStyle name="Обычный 2" xfId="52"/>
    <cellStyle name="Обычный 2 10" xfId="13945"/>
    <cellStyle name="Обычный 2 11" xfId="13947"/>
    <cellStyle name="Обычный 2 12" xfId="24694"/>
    <cellStyle name="Обычный 2 2" xfId="53"/>
    <cellStyle name="Обычный 2 2 2" xfId="185"/>
    <cellStyle name="Обычный 2 2 3" xfId="183"/>
    <cellStyle name="Обычный 2 2 4" xfId="13972"/>
    <cellStyle name="Обычный 2 2 5" xfId="16194"/>
    <cellStyle name="Обычный 2 3" xfId="151"/>
    <cellStyle name="Обычный 2 3 2" xfId="188"/>
    <cellStyle name="Обычный 2 3 3" xfId="184"/>
    <cellStyle name="Обычный 2 4" xfId="147"/>
    <cellStyle name="Обычный 2 4 2" xfId="163"/>
    <cellStyle name="Обычный 2 5" xfId="159"/>
    <cellStyle name="Обычный 2 6" xfId="176"/>
    <cellStyle name="Обычный 2 7" xfId="198"/>
    <cellStyle name="Обычный 2 8" xfId="244"/>
    <cellStyle name="Обычный 2 8 2" xfId="295"/>
    <cellStyle name="Обычный 2 9" xfId="13297"/>
    <cellStyle name="Обычный 20" xfId="24760"/>
    <cellStyle name="Обычный 3" xfId="54"/>
    <cellStyle name="Обычный 3 10" xfId="6091"/>
    <cellStyle name="Обычный 3 11" xfId="13956"/>
    <cellStyle name="Обычный 3 12" xfId="24695"/>
    <cellStyle name="Обычный 3 13" xfId="24706"/>
    <cellStyle name="Обычный 3 2" xfId="55"/>
    <cellStyle name="Обычный 3 2 2" xfId="6092"/>
    <cellStyle name="Обычный 3 2 3" xfId="13952"/>
    <cellStyle name="Обычный 3 2 4" xfId="24693"/>
    <cellStyle name="Обычный 3 3" xfId="56"/>
    <cellStyle name="Обычный 3 3 2" xfId="6093"/>
    <cellStyle name="Обычный 3 4" xfId="165"/>
    <cellStyle name="Обычный 3 4 2" xfId="6094"/>
    <cellStyle name="Обычный 3 4 3" xfId="13974"/>
    <cellStyle name="Обычный 3 5" xfId="210"/>
    <cellStyle name="Обычный 3 5 2" xfId="6095"/>
    <cellStyle name="Обычный 3 6" xfId="6096"/>
    <cellStyle name="Обычный 3 7" xfId="6097"/>
    <cellStyle name="Обычный 3 8" xfId="6098"/>
    <cellStyle name="Обычный 3 9" xfId="6099"/>
    <cellStyle name="Обычный 4" xfId="57"/>
    <cellStyle name="Обычный 4 2" xfId="58"/>
    <cellStyle name="Обычный 4 3" xfId="59"/>
    <cellStyle name="Обычный 4 4" xfId="299"/>
    <cellStyle name="Обычный 4 5" xfId="13957"/>
    <cellStyle name="Обычный 5" xfId="60"/>
    <cellStyle name="Обычный 5 2" xfId="61"/>
    <cellStyle name="Обычный 5 3" xfId="13971"/>
    <cellStyle name="Обычный 5 4" xfId="24765"/>
    <cellStyle name="Обычный 6" xfId="62"/>
    <cellStyle name="Обычный 6 2" xfId="24767"/>
    <cellStyle name="Обычный 7" xfId="118"/>
    <cellStyle name="Обычный 8" xfId="63"/>
    <cellStyle name="Обычный 9" xfId="160"/>
    <cellStyle name="Обычный 9 10" xfId="6100"/>
    <cellStyle name="Обычный 9 2" xfId="6101"/>
    <cellStyle name="Обычный 9 3" xfId="6102"/>
    <cellStyle name="Обычный 9 4" xfId="6103"/>
    <cellStyle name="Обычный 9 5" xfId="6104"/>
    <cellStyle name="Обычный 9 6" xfId="6105"/>
    <cellStyle name="Обычный 9 7" xfId="6106"/>
    <cellStyle name="Обычный 9 8" xfId="6107"/>
    <cellStyle name="Обычный 9 9" xfId="6108"/>
    <cellStyle name="Обычный_BAXI" xfId="64"/>
    <cellStyle name="Обычный_CIMM испр" xfId="65"/>
    <cellStyle name="Обычный_Grundfos_150202" xfId="66"/>
    <cellStyle name="Обычный_PL_кот_150202" xfId="67"/>
    <cellStyle name="Обычный_Прайс Neoclima радиаторы прайс февраль  2011" xfId="169"/>
    <cellStyle name="Плохой" xfId="24724" builtinId="27" customBuiltin="1"/>
    <cellStyle name="Плохой 10" xfId="6109"/>
    <cellStyle name="Плохой 10 10" xfId="6110"/>
    <cellStyle name="Плохой 10 2" xfId="6111"/>
    <cellStyle name="Плохой 10 3" xfId="6112"/>
    <cellStyle name="Плохой 10 4" xfId="6113"/>
    <cellStyle name="Плохой 10 5" xfId="6114"/>
    <cellStyle name="Плохой 10 6" xfId="6115"/>
    <cellStyle name="Плохой 10 7" xfId="6116"/>
    <cellStyle name="Плохой 10 8" xfId="6117"/>
    <cellStyle name="Плохой 10 9" xfId="6118"/>
    <cellStyle name="Плохой 11" xfId="6119"/>
    <cellStyle name="Плохой 11 10" xfId="6120"/>
    <cellStyle name="Плохой 11 2" xfId="6121"/>
    <cellStyle name="Плохой 11 3" xfId="6122"/>
    <cellStyle name="Плохой 11 4" xfId="6123"/>
    <cellStyle name="Плохой 11 5" xfId="6124"/>
    <cellStyle name="Плохой 11 6" xfId="6125"/>
    <cellStyle name="Плохой 11 7" xfId="6126"/>
    <cellStyle name="Плохой 11 8" xfId="6127"/>
    <cellStyle name="Плохой 11 9" xfId="6128"/>
    <cellStyle name="Плохой 12" xfId="6129"/>
    <cellStyle name="Плохой 12 10" xfId="6130"/>
    <cellStyle name="Плохой 12 2" xfId="6131"/>
    <cellStyle name="Плохой 12 3" xfId="6132"/>
    <cellStyle name="Плохой 12 4" xfId="6133"/>
    <cellStyle name="Плохой 12 5" xfId="6134"/>
    <cellStyle name="Плохой 12 6" xfId="6135"/>
    <cellStyle name="Плохой 12 7" xfId="6136"/>
    <cellStyle name="Плохой 12 8" xfId="6137"/>
    <cellStyle name="Плохой 12 9" xfId="6138"/>
    <cellStyle name="Плохой 13" xfId="6139"/>
    <cellStyle name="Плохой 13 10" xfId="6140"/>
    <cellStyle name="Плохой 13 2" xfId="6141"/>
    <cellStyle name="Плохой 13 3" xfId="6142"/>
    <cellStyle name="Плохой 13 4" xfId="6143"/>
    <cellStyle name="Плохой 13 5" xfId="6144"/>
    <cellStyle name="Плохой 13 6" xfId="6145"/>
    <cellStyle name="Плохой 13 7" xfId="6146"/>
    <cellStyle name="Плохой 13 8" xfId="6147"/>
    <cellStyle name="Плохой 13 9" xfId="6148"/>
    <cellStyle name="Плохой 14" xfId="6149"/>
    <cellStyle name="Плохой 14 10" xfId="6150"/>
    <cellStyle name="Плохой 14 2" xfId="6151"/>
    <cellStyle name="Плохой 14 3" xfId="6152"/>
    <cellStyle name="Плохой 14 4" xfId="6153"/>
    <cellStyle name="Плохой 14 5" xfId="6154"/>
    <cellStyle name="Плохой 14 6" xfId="6155"/>
    <cellStyle name="Плохой 14 7" xfId="6156"/>
    <cellStyle name="Плохой 14 8" xfId="6157"/>
    <cellStyle name="Плохой 14 9" xfId="6158"/>
    <cellStyle name="Плохой 15" xfId="6159"/>
    <cellStyle name="Плохой 15 2" xfId="6160"/>
    <cellStyle name="Плохой 15 3" xfId="6161"/>
    <cellStyle name="Плохой 15 4" xfId="6162"/>
    <cellStyle name="Плохой 15 5" xfId="6163"/>
    <cellStyle name="Плохой 15 6" xfId="6164"/>
    <cellStyle name="Плохой 15 7" xfId="6165"/>
    <cellStyle name="Плохой 15 8" xfId="6166"/>
    <cellStyle name="Плохой 16" xfId="6167"/>
    <cellStyle name="Плохой 16 2" xfId="6168"/>
    <cellStyle name="Плохой 16 3" xfId="6169"/>
    <cellStyle name="Плохой 16 4" xfId="6170"/>
    <cellStyle name="Плохой 16 5" xfId="6171"/>
    <cellStyle name="Плохой 16 6" xfId="6172"/>
    <cellStyle name="Плохой 16 7" xfId="6173"/>
    <cellStyle name="Плохой 16 8" xfId="6174"/>
    <cellStyle name="Плохой 17" xfId="6175"/>
    <cellStyle name="Плохой 17 2" xfId="6176"/>
    <cellStyle name="Плохой 17 3" xfId="6177"/>
    <cellStyle name="Плохой 17 4" xfId="6178"/>
    <cellStyle name="Плохой 17 5" xfId="6179"/>
    <cellStyle name="Плохой 18" xfId="6180"/>
    <cellStyle name="Плохой 18 2" xfId="6181"/>
    <cellStyle name="Плохой 18 3" xfId="6182"/>
    <cellStyle name="Плохой 18 4" xfId="6183"/>
    <cellStyle name="Плохой 18 5" xfId="6184"/>
    <cellStyle name="Плохой 19" xfId="6185"/>
    <cellStyle name="Плохой 19 2" xfId="6186"/>
    <cellStyle name="Плохой 19 3" xfId="6187"/>
    <cellStyle name="Плохой 19 4" xfId="6188"/>
    <cellStyle name="Плохой 19 5" xfId="6189"/>
    <cellStyle name="Плохой 2" xfId="6190"/>
    <cellStyle name="Плохой 2 10" xfId="6191"/>
    <cellStyle name="Плохой 2 2" xfId="6192"/>
    <cellStyle name="Плохой 2 3" xfId="6193"/>
    <cellStyle name="Плохой 2 4" xfId="6194"/>
    <cellStyle name="Плохой 2 5" xfId="6195"/>
    <cellStyle name="Плохой 2 6" xfId="6196"/>
    <cellStyle name="Плохой 2 7" xfId="6197"/>
    <cellStyle name="Плохой 2 8" xfId="6198"/>
    <cellStyle name="Плохой 2 9" xfId="6199"/>
    <cellStyle name="Плохой 20" xfId="6200"/>
    <cellStyle name="Плохой 21" xfId="6201"/>
    <cellStyle name="Плохой 22" xfId="6202"/>
    <cellStyle name="Плохой 23" xfId="6203"/>
    <cellStyle name="Плохой 24" xfId="14560"/>
    <cellStyle name="Плохой 3" xfId="6204"/>
    <cellStyle name="Плохой 3 10" xfId="6205"/>
    <cellStyle name="Плохой 3 2" xfId="6206"/>
    <cellStyle name="Плохой 3 3" xfId="6207"/>
    <cellStyle name="Плохой 3 4" xfId="6208"/>
    <cellStyle name="Плохой 3 5" xfId="6209"/>
    <cellStyle name="Плохой 3 6" xfId="6210"/>
    <cellStyle name="Плохой 3 7" xfId="6211"/>
    <cellStyle name="Плохой 3 8" xfId="6212"/>
    <cellStyle name="Плохой 3 9" xfId="6213"/>
    <cellStyle name="Плохой 4" xfId="6214"/>
    <cellStyle name="Плохой 4 10" xfId="6215"/>
    <cellStyle name="Плохой 4 2" xfId="6216"/>
    <cellStyle name="Плохой 4 3" xfId="6217"/>
    <cellStyle name="Плохой 4 4" xfId="6218"/>
    <cellStyle name="Плохой 4 5" xfId="6219"/>
    <cellStyle name="Плохой 4 6" xfId="6220"/>
    <cellStyle name="Плохой 4 7" xfId="6221"/>
    <cellStyle name="Плохой 4 8" xfId="6222"/>
    <cellStyle name="Плохой 4 9" xfId="6223"/>
    <cellStyle name="Плохой 5" xfId="6224"/>
    <cellStyle name="Плохой 5 10" xfId="6225"/>
    <cellStyle name="Плохой 5 2" xfId="6226"/>
    <cellStyle name="Плохой 5 3" xfId="6227"/>
    <cellStyle name="Плохой 5 4" xfId="6228"/>
    <cellStyle name="Плохой 5 5" xfId="6229"/>
    <cellStyle name="Плохой 5 6" xfId="6230"/>
    <cellStyle name="Плохой 5 7" xfId="6231"/>
    <cellStyle name="Плохой 5 8" xfId="6232"/>
    <cellStyle name="Плохой 5 9" xfId="6233"/>
    <cellStyle name="Плохой 6" xfId="6234"/>
    <cellStyle name="Плохой 6 10" xfId="6235"/>
    <cellStyle name="Плохой 6 2" xfId="6236"/>
    <cellStyle name="Плохой 6 3" xfId="6237"/>
    <cellStyle name="Плохой 6 4" xfId="6238"/>
    <cellStyle name="Плохой 6 5" xfId="6239"/>
    <cellStyle name="Плохой 6 6" xfId="6240"/>
    <cellStyle name="Плохой 6 7" xfId="6241"/>
    <cellStyle name="Плохой 6 8" xfId="6242"/>
    <cellStyle name="Плохой 6 9" xfId="6243"/>
    <cellStyle name="Плохой 7" xfId="6244"/>
    <cellStyle name="Плохой 7 10" xfId="6245"/>
    <cellStyle name="Плохой 7 2" xfId="6246"/>
    <cellStyle name="Плохой 7 3" xfId="6247"/>
    <cellStyle name="Плохой 7 4" xfId="6248"/>
    <cellStyle name="Плохой 7 5" xfId="6249"/>
    <cellStyle name="Плохой 7 6" xfId="6250"/>
    <cellStyle name="Плохой 7 7" xfId="6251"/>
    <cellStyle name="Плохой 7 8" xfId="6252"/>
    <cellStyle name="Плохой 7 9" xfId="6253"/>
    <cellStyle name="Плохой 8" xfId="6254"/>
    <cellStyle name="Плохой 8 10" xfId="6255"/>
    <cellStyle name="Плохой 8 2" xfId="6256"/>
    <cellStyle name="Плохой 8 3" xfId="6257"/>
    <cellStyle name="Плохой 8 4" xfId="6258"/>
    <cellStyle name="Плохой 8 5" xfId="6259"/>
    <cellStyle name="Плохой 8 6" xfId="6260"/>
    <cellStyle name="Плохой 8 7" xfId="6261"/>
    <cellStyle name="Плохой 8 8" xfId="6262"/>
    <cellStyle name="Плохой 8 9" xfId="6263"/>
    <cellStyle name="Плохой 9" xfId="6264"/>
    <cellStyle name="Плохой 9 10" xfId="6265"/>
    <cellStyle name="Плохой 9 2" xfId="6266"/>
    <cellStyle name="Плохой 9 3" xfId="6267"/>
    <cellStyle name="Плохой 9 4" xfId="6268"/>
    <cellStyle name="Плохой 9 5" xfId="6269"/>
    <cellStyle name="Плохой 9 6" xfId="6270"/>
    <cellStyle name="Плохой 9 7" xfId="6271"/>
    <cellStyle name="Плохой 9 8" xfId="6272"/>
    <cellStyle name="Плохой 9 9" xfId="6273"/>
    <cellStyle name="Пояснение" xfId="24733" builtinId="53" customBuiltin="1"/>
    <cellStyle name="Пояснение 10" xfId="6274"/>
    <cellStyle name="Пояснение 10 10" xfId="6275"/>
    <cellStyle name="Пояснение 10 2" xfId="6276"/>
    <cellStyle name="Пояснение 10 3" xfId="6277"/>
    <cellStyle name="Пояснение 10 4" xfId="6278"/>
    <cellStyle name="Пояснение 10 5" xfId="6279"/>
    <cellStyle name="Пояснение 10 6" xfId="6280"/>
    <cellStyle name="Пояснение 10 7" xfId="6281"/>
    <cellStyle name="Пояснение 10 8" xfId="6282"/>
    <cellStyle name="Пояснение 10 9" xfId="6283"/>
    <cellStyle name="Пояснение 11" xfId="6284"/>
    <cellStyle name="Пояснение 11 10" xfId="6285"/>
    <cellStyle name="Пояснение 11 2" xfId="6286"/>
    <cellStyle name="Пояснение 11 3" xfId="6287"/>
    <cellStyle name="Пояснение 11 4" xfId="6288"/>
    <cellStyle name="Пояснение 11 5" xfId="6289"/>
    <cellStyle name="Пояснение 11 6" xfId="6290"/>
    <cellStyle name="Пояснение 11 7" xfId="6291"/>
    <cellStyle name="Пояснение 11 8" xfId="6292"/>
    <cellStyle name="Пояснение 11 9" xfId="6293"/>
    <cellStyle name="Пояснение 12" xfId="6294"/>
    <cellStyle name="Пояснение 12 10" xfId="6295"/>
    <cellStyle name="Пояснение 12 2" xfId="6296"/>
    <cellStyle name="Пояснение 12 3" xfId="6297"/>
    <cellStyle name="Пояснение 12 4" xfId="6298"/>
    <cellStyle name="Пояснение 12 5" xfId="6299"/>
    <cellStyle name="Пояснение 12 6" xfId="6300"/>
    <cellStyle name="Пояснение 12 7" xfId="6301"/>
    <cellStyle name="Пояснение 12 8" xfId="6302"/>
    <cellStyle name="Пояснение 12 9" xfId="6303"/>
    <cellStyle name="Пояснение 13" xfId="6304"/>
    <cellStyle name="Пояснение 13 10" xfId="6305"/>
    <cellStyle name="Пояснение 13 2" xfId="6306"/>
    <cellStyle name="Пояснение 13 3" xfId="6307"/>
    <cellStyle name="Пояснение 13 4" xfId="6308"/>
    <cellStyle name="Пояснение 13 5" xfId="6309"/>
    <cellStyle name="Пояснение 13 6" xfId="6310"/>
    <cellStyle name="Пояснение 13 7" xfId="6311"/>
    <cellStyle name="Пояснение 13 8" xfId="6312"/>
    <cellStyle name="Пояснение 13 9" xfId="6313"/>
    <cellStyle name="Пояснение 14" xfId="6314"/>
    <cellStyle name="Пояснение 14 10" xfId="6315"/>
    <cellStyle name="Пояснение 14 2" xfId="6316"/>
    <cellStyle name="Пояснение 14 3" xfId="6317"/>
    <cellStyle name="Пояснение 14 4" xfId="6318"/>
    <cellStyle name="Пояснение 14 5" xfId="6319"/>
    <cellStyle name="Пояснение 14 6" xfId="6320"/>
    <cellStyle name="Пояснение 14 7" xfId="6321"/>
    <cellStyle name="Пояснение 14 8" xfId="6322"/>
    <cellStyle name="Пояснение 14 9" xfId="6323"/>
    <cellStyle name="Пояснение 15" xfId="6324"/>
    <cellStyle name="Пояснение 15 2" xfId="6325"/>
    <cellStyle name="Пояснение 15 3" xfId="6326"/>
    <cellStyle name="Пояснение 15 4" xfId="6327"/>
    <cellStyle name="Пояснение 15 5" xfId="6328"/>
    <cellStyle name="Пояснение 15 6" xfId="6329"/>
    <cellStyle name="Пояснение 15 7" xfId="6330"/>
    <cellStyle name="Пояснение 15 8" xfId="6331"/>
    <cellStyle name="Пояснение 16" xfId="6332"/>
    <cellStyle name="Пояснение 16 2" xfId="6333"/>
    <cellStyle name="Пояснение 16 3" xfId="6334"/>
    <cellStyle name="Пояснение 16 4" xfId="6335"/>
    <cellStyle name="Пояснение 16 5" xfId="6336"/>
    <cellStyle name="Пояснение 16 6" xfId="6337"/>
    <cellStyle name="Пояснение 16 7" xfId="6338"/>
    <cellStyle name="Пояснение 16 8" xfId="6339"/>
    <cellStyle name="Пояснение 17" xfId="6340"/>
    <cellStyle name="Пояснение 17 2" xfId="6341"/>
    <cellStyle name="Пояснение 17 3" xfId="6342"/>
    <cellStyle name="Пояснение 17 4" xfId="6343"/>
    <cellStyle name="Пояснение 17 5" xfId="6344"/>
    <cellStyle name="Пояснение 18" xfId="6345"/>
    <cellStyle name="Пояснение 18 2" xfId="6346"/>
    <cellStyle name="Пояснение 18 3" xfId="6347"/>
    <cellStyle name="Пояснение 18 4" xfId="6348"/>
    <cellStyle name="Пояснение 18 5" xfId="6349"/>
    <cellStyle name="Пояснение 19" xfId="6350"/>
    <cellStyle name="Пояснение 19 2" xfId="6351"/>
    <cellStyle name="Пояснение 19 3" xfId="6352"/>
    <cellStyle name="Пояснение 19 4" xfId="6353"/>
    <cellStyle name="Пояснение 19 5" xfId="6354"/>
    <cellStyle name="Пояснение 2" xfId="6355"/>
    <cellStyle name="Пояснение 2 10" xfId="6356"/>
    <cellStyle name="Пояснение 2 2" xfId="6357"/>
    <cellStyle name="Пояснение 2 3" xfId="6358"/>
    <cellStyle name="Пояснение 2 4" xfId="6359"/>
    <cellStyle name="Пояснение 2 5" xfId="6360"/>
    <cellStyle name="Пояснение 2 6" xfId="6361"/>
    <cellStyle name="Пояснение 2 7" xfId="6362"/>
    <cellStyle name="Пояснение 2 8" xfId="6363"/>
    <cellStyle name="Пояснение 2 9" xfId="6364"/>
    <cellStyle name="Пояснение 20" xfId="6365"/>
    <cellStyle name="Пояснение 21" xfId="6366"/>
    <cellStyle name="Пояснение 22" xfId="6367"/>
    <cellStyle name="Пояснение 23" xfId="6368"/>
    <cellStyle name="Пояснение 24" xfId="14683"/>
    <cellStyle name="Пояснение 3" xfId="6369"/>
    <cellStyle name="Пояснение 3 10" xfId="6370"/>
    <cellStyle name="Пояснение 3 11" xfId="24703"/>
    <cellStyle name="Пояснение 3 2" xfId="6371"/>
    <cellStyle name="Пояснение 3 3" xfId="6372"/>
    <cellStyle name="Пояснение 3 4" xfId="6373"/>
    <cellStyle name="Пояснение 3 5" xfId="6374"/>
    <cellStyle name="Пояснение 3 6" xfId="6375"/>
    <cellStyle name="Пояснение 3 7" xfId="6376"/>
    <cellStyle name="Пояснение 3 8" xfId="6377"/>
    <cellStyle name="Пояснение 3 9" xfId="6378"/>
    <cellStyle name="Пояснение 4" xfId="6379"/>
    <cellStyle name="Пояснение 4 10" xfId="6380"/>
    <cellStyle name="Пояснение 4 2" xfId="6381"/>
    <cellStyle name="Пояснение 4 3" xfId="6382"/>
    <cellStyle name="Пояснение 4 4" xfId="6383"/>
    <cellStyle name="Пояснение 4 5" xfId="6384"/>
    <cellStyle name="Пояснение 4 6" xfId="6385"/>
    <cellStyle name="Пояснение 4 7" xfId="6386"/>
    <cellStyle name="Пояснение 4 8" xfId="6387"/>
    <cellStyle name="Пояснение 4 9" xfId="6388"/>
    <cellStyle name="Пояснение 5" xfId="6389"/>
    <cellStyle name="Пояснение 5 10" xfId="6390"/>
    <cellStyle name="Пояснение 5 2" xfId="6391"/>
    <cellStyle name="Пояснение 5 3" xfId="6392"/>
    <cellStyle name="Пояснение 5 4" xfId="6393"/>
    <cellStyle name="Пояснение 5 5" xfId="6394"/>
    <cellStyle name="Пояснение 5 6" xfId="6395"/>
    <cellStyle name="Пояснение 5 7" xfId="6396"/>
    <cellStyle name="Пояснение 5 8" xfId="6397"/>
    <cellStyle name="Пояснение 5 9" xfId="6398"/>
    <cellStyle name="Пояснение 6" xfId="6399"/>
    <cellStyle name="Пояснение 6 10" xfId="6400"/>
    <cellStyle name="Пояснение 6 2" xfId="6401"/>
    <cellStyle name="Пояснение 6 3" xfId="6402"/>
    <cellStyle name="Пояснение 6 4" xfId="6403"/>
    <cellStyle name="Пояснение 6 5" xfId="6404"/>
    <cellStyle name="Пояснение 6 6" xfId="6405"/>
    <cellStyle name="Пояснение 6 7" xfId="6406"/>
    <cellStyle name="Пояснение 6 8" xfId="6407"/>
    <cellStyle name="Пояснение 6 9" xfId="6408"/>
    <cellStyle name="Пояснение 7" xfId="6409"/>
    <cellStyle name="Пояснение 7 10" xfId="6410"/>
    <cellStyle name="Пояснение 7 2" xfId="6411"/>
    <cellStyle name="Пояснение 7 3" xfId="6412"/>
    <cellStyle name="Пояснение 7 4" xfId="6413"/>
    <cellStyle name="Пояснение 7 5" xfId="6414"/>
    <cellStyle name="Пояснение 7 6" xfId="6415"/>
    <cellStyle name="Пояснение 7 7" xfId="6416"/>
    <cellStyle name="Пояснение 7 8" xfId="6417"/>
    <cellStyle name="Пояснение 7 9" xfId="6418"/>
    <cellStyle name="Пояснение 8" xfId="6419"/>
    <cellStyle name="Пояснение 8 10" xfId="6420"/>
    <cellStyle name="Пояснение 8 2" xfId="6421"/>
    <cellStyle name="Пояснение 8 3" xfId="6422"/>
    <cellStyle name="Пояснение 8 4" xfId="6423"/>
    <cellStyle name="Пояснение 8 5" xfId="6424"/>
    <cellStyle name="Пояснение 8 6" xfId="6425"/>
    <cellStyle name="Пояснение 8 7" xfId="6426"/>
    <cellStyle name="Пояснение 8 8" xfId="6427"/>
    <cellStyle name="Пояснение 8 9" xfId="6428"/>
    <cellStyle name="Пояснение 9" xfId="6429"/>
    <cellStyle name="Пояснение 9 10" xfId="6430"/>
    <cellStyle name="Пояснение 9 2" xfId="6431"/>
    <cellStyle name="Пояснение 9 3" xfId="6432"/>
    <cellStyle name="Пояснение 9 4" xfId="6433"/>
    <cellStyle name="Пояснение 9 5" xfId="6434"/>
    <cellStyle name="Пояснение 9 6" xfId="6435"/>
    <cellStyle name="Пояснение 9 7" xfId="6436"/>
    <cellStyle name="Пояснение 9 8" xfId="6437"/>
    <cellStyle name="Пояснение 9 9" xfId="6438"/>
    <cellStyle name="Примечание" xfId="24732" builtinId="10" customBuiltin="1"/>
    <cellStyle name="Примечание 10" xfId="6439"/>
    <cellStyle name="Примечание 10 10" xfId="6440"/>
    <cellStyle name="Примечание 10 2" xfId="6441"/>
    <cellStyle name="Примечание 10 3" xfId="6442"/>
    <cellStyle name="Примечание 10 4" xfId="6443"/>
    <cellStyle name="Примечание 10 5" xfId="6444"/>
    <cellStyle name="Примечание 10 6" xfId="6445"/>
    <cellStyle name="Примечание 10 7" xfId="6446"/>
    <cellStyle name="Примечание 10 8" xfId="6447"/>
    <cellStyle name="Примечание 10 9" xfId="6448"/>
    <cellStyle name="Примечание 11" xfId="6449"/>
    <cellStyle name="Примечание 11 10" xfId="6450"/>
    <cellStyle name="Примечание 11 2" xfId="6451"/>
    <cellStyle name="Примечание 11 3" xfId="6452"/>
    <cellStyle name="Примечание 11 4" xfId="6453"/>
    <cellStyle name="Примечание 11 5" xfId="6454"/>
    <cellStyle name="Примечание 11 6" xfId="6455"/>
    <cellStyle name="Примечание 11 7" xfId="6456"/>
    <cellStyle name="Примечание 11 8" xfId="6457"/>
    <cellStyle name="Примечание 11 9" xfId="6458"/>
    <cellStyle name="Примечание 12" xfId="6459"/>
    <cellStyle name="Примечание 12 10" xfId="6460"/>
    <cellStyle name="Примечание 12 2" xfId="6461"/>
    <cellStyle name="Примечание 12 3" xfId="6462"/>
    <cellStyle name="Примечание 12 4" xfId="6463"/>
    <cellStyle name="Примечание 12 5" xfId="6464"/>
    <cellStyle name="Примечание 12 6" xfId="6465"/>
    <cellStyle name="Примечание 12 7" xfId="6466"/>
    <cellStyle name="Примечание 12 8" xfId="6467"/>
    <cellStyle name="Примечание 12 9" xfId="6468"/>
    <cellStyle name="Примечание 13" xfId="6469"/>
    <cellStyle name="Примечание 13 10" xfId="6470"/>
    <cellStyle name="Примечание 13 2" xfId="6471"/>
    <cellStyle name="Примечание 13 3" xfId="6472"/>
    <cellStyle name="Примечание 13 4" xfId="6473"/>
    <cellStyle name="Примечание 13 5" xfId="6474"/>
    <cellStyle name="Примечание 13 6" xfId="6475"/>
    <cellStyle name="Примечание 13 7" xfId="6476"/>
    <cellStyle name="Примечание 13 8" xfId="6477"/>
    <cellStyle name="Примечание 13 9" xfId="6478"/>
    <cellStyle name="Примечание 14" xfId="6479"/>
    <cellStyle name="Примечание 14 10" xfId="6480"/>
    <cellStyle name="Примечание 14 2" xfId="6481"/>
    <cellStyle name="Примечание 14 3" xfId="6482"/>
    <cellStyle name="Примечание 14 4" xfId="6483"/>
    <cellStyle name="Примечание 14 5" xfId="6484"/>
    <cellStyle name="Примечание 14 6" xfId="6485"/>
    <cellStyle name="Примечание 14 7" xfId="6486"/>
    <cellStyle name="Примечание 14 8" xfId="6487"/>
    <cellStyle name="Примечание 14 9" xfId="6488"/>
    <cellStyle name="Примечание 15" xfId="6489"/>
    <cellStyle name="Примечание 15 2" xfId="6490"/>
    <cellStyle name="Примечание 15 3" xfId="6491"/>
    <cellStyle name="Примечание 15 4" xfId="6492"/>
    <cellStyle name="Примечание 15 5" xfId="6493"/>
    <cellStyle name="Примечание 15 6" xfId="6494"/>
    <cellStyle name="Примечание 15 7" xfId="6495"/>
    <cellStyle name="Примечание 15 8" xfId="6496"/>
    <cellStyle name="Примечание 16" xfId="6497"/>
    <cellStyle name="Примечание 16 2" xfId="6498"/>
    <cellStyle name="Примечание 16 3" xfId="6499"/>
    <cellStyle name="Примечание 16 4" xfId="6500"/>
    <cellStyle name="Примечание 16 5" xfId="6501"/>
    <cellStyle name="Примечание 16 6" xfId="6502"/>
    <cellStyle name="Примечание 16 7" xfId="6503"/>
    <cellStyle name="Примечание 16 8" xfId="6504"/>
    <cellStyle name="Примечание 17" xfId="6505"/>
    <cellStyle name="Примечание 17 2" xfId="6506"/>
    <cellStyle name="Примечание 17 3" xfId="6507"/>
    <cellStyle name="Примечание 17 4" xfId="6508"/>
    <cellStyle name="Примечание 17 5" xfId="6509"/>
    <cellStyle name="Примечание 18" xfId="6510"/>
    <cellStyle name="Примечание 18 2" xfId="6511"/>
    <cellStyle name="Примечание 18 3" xfId="6512"/>
    <cellStyle name="Примечание 18 4" xfId="6513"/>
    <cellStyle name="Примечание 18 5" xfId="6514"/>
    <cellStyle name="Примечание 19" xfId="6515"/>
    <cellStyle name="Примечание 19 2" xfId="6516"/>
    <cellStyle name="Примечание 19 3" xfId="6517"/>
    <cellStyle name="Примечание 19 4" xfId="6518"/>
    <cellStyle name="Примечание 19 5" xfId="6519"/>
    <cellStyle name="Примечание 2" xfId="6520"/>
    <cellStyle name="Примечание 2 10" xfId="6521"/>
    <cellStyle name="Примечание 2 2" xfId="6522"/>
    <cellStyle name="Примечание 2 3" xfId="6523"/>
    <cellStyle name="Примечание 2 4" xfId="6524"/>
    <cellStyle name="Примечание 2 5" xfId="6525"/>
    <cellStyle name="Примечание 2 6" xfId="6526"/>
    <cellStyle name="Примечание 2 7" xfId="6527"/>
    <cellStyle name="Примечание 2 8" xfId="6528"/>
    <cellStyle name="Примечание 2 9" xfId="6529"/>
    <cellStyle name="Примечание 20" xfId="6530"/>
    <cellStyle name="Примечание 21" xfId="6531"/>
    <cellStyle name="Примечание 22" xfId="6532"/>
    <cellStyle name="Примечание 23" xfId="6533"/>
    <cellStyle name="Примечание 24" xfId="14667"/>
    <cellStyle name="Примечание 3" xfId="6534"/>
    <cellStyle name="Примечание 3 10" xfId="6535"/>
    <cellStyle name="Примечание 3 2" xfId="6536"/>
    <cellStyle name="Примечание 3 3" xfId="6537"/>
    <cellStyle name="Примечание 3 4" xfId="6538"/>
    <cellStyle name="Примечание 3 5" xfId="6539"/>
    <cellStyle name="Примечание 3 6" xfId="6540"/>
    <cellStyle name="Примечание 3 7" xfId="6541"/>
    <cellStyle name="Примечание 3 8" xfId="6542"/>
    <cellStyle name="Примечание 3 9" xfId="6543"/>
    <cellStyle name="Примечание 4" xfId="6544"/>
    <cellStyle name="Примечание 4 10" xfId="6545"/>
    <cellStyle name="Примечание 4 2" xfId="6546"/>
    <cellStyle name="Примечание 4 3" xfId="6547"/>
    <cellStyle name="Примечание 4 4" xfId="6548"/>
    <cellStyle name="Примечание 4 5" xfId="6549"/>
    <cellStyle name="Примечание 4 6" xfId="6550"/>
    <cellStyle name="Примечание 4 7" xfId="6551"/>
    <cellStyle name="Примечание 4 8" xfId="6552"/>
    <cellStyle name="Примечание 4 9" xfId="6553"/>
    <cellStyle name="Примечание 5" xfId="6554"/>
    <cellStyle name="Примечание 5 10" xfId="6555"/>
    <cellStyle name="Примечание 5 2" xfId="6556"/>
    <cellStyle name="Примечание 5 3" xfId="6557"/>
    <cellStyle name="Примечание 5 4" xfId="6558"/>
    <cellStyle name="Примечание 5 5" xfId="6559"/>
    <cellStyle name="Примечание 5 6" xfId="6560"/>
    <cellStyle name="Примечание 5 7" xfId="6561"/>
    <cellStyle name="Примечание 5 8" xfId="6562"/>
    <cellStyle name="Примечание 5 9" xfId="6563"/>
    <cellStyle name="Примечание 6" xfId="6564"/>
    <cellStyle name="Примечание 6 10" xfId="6565"/>
    <cellStyle name="Примечание 6 2" xfId="6566"/>
    <cellStyle name="Примечание 6 3" xfId="6567"/>
    <cellStyle name="Примечание 6 4" xfId="6568"/>
    <cellStyle name="Примечание 6 5" xfId="6569"/>
    <cellStyle name="Примечание 6 6" xfId="6570"/>
    <cellStyle name="Примечание 6 7" xfId="6571"/>
    <cellStyle name="Примечание 6 8" xfId="6572"/>
    <cellStyle name="Примечание 6 9" xfId="6573"/>
    <cellStyle name="Примечание 7" xfId="6574"/>
    <cellStyle name="Примечание 7 10" xfId="6575"/>
    <cellStyle name="Примечание 7 2" xfId="6576"/>
    <cellStyle name="Примечание 7 3" xfId="6577"/>
    <cellStyle name="Примечание 7 4" xfId="6578"/>
    <cellStyle name="Примечание 7 5" xfId="6579"/>
    <cellStyle name="Примечание 7 6" xfId="6580"/>
    <cellStyle name="Примечание 7 7" xfId="6581"/>
    <cellStyle name="Примечание 7 8" xfId="6582"/>
    <cellStyle name="Примечание 7 9" xfId="6583"/>
    <cellStyle name="Примечание 8" xfId="6584"/>
    <cellStyle name="Примечание 8 10" xfId="6585"/>
    <cellStyle name="Примечание 8 2" xfId="6586"/>
    <cellStyle name="Примечание 8 3" xfId="6587"/>
    <cellStyle name="Примечание 8 4" xfId="6588"/>
    <cellStyle name="Примечание 8 5" xfId="6589"/>
    <cellStyle name="Примечание 8 6" xfId="6590"/>
    <cellStyle name="Примечание 8 7" xfId="6591"/>
    <cellStyle name="Примечание 8 8" xfId="6592"/>
    <cellStyle name="Примечание 8 9" xfId="6593"/>
    <cellStyle name="Примечание 9" xfId="6594"/>
    <cellStyle name="Примечание 9 10" xfId="6595"/>
    <cellStyle name="Примечание 9 2" xfId="6596"/>
    <cellStyle name="Примечание 9 3" xfId="6597"/>
    <cellStyle name="Примечание 9 4" xfId="6598"/>
    <cellStyle name="Примечание 9 5" xfId="6599"/>
    <cellStyle name="Примечание 9 6" xfId="6600"/>
    <cellStyle name="Примечание 9 7" xfId="6601"/>
    <cellStyle name="Примечание 9 8" xfId="6602"/>
    <cellStyle name="Примечание 9 9" xfId="6603"/>
    <cellStyle name="Процентный" xfId="68" builtinId="5"/>
    <cellStyle name="Процентный 10" xfId="189"/>
    <cellStyle name="Процентный 11" xfId="195"/>
    <cellStyle name="Процентный 12" xfId="201"/>
    <cellStyle name="Процентный 13" xfId="250"/>
    <cellStyle name="Процентный 14" xfId="296"/>
    <cellStyle name="Процентный 15" xfId="13044"/>
    <cellStyle name="Процентный 16" xfId="13950"/>
    <cellStyle name="Процентный 17" xfId="14939"/>
    <cellStyle name="Процентный 2" xfId="69"/>
    <cellStyle name="Процентный 2 2" xfId="70"/>
    <cellStyle name="Процентный 2 3" xfId="153"/>
    <cellStyle name="Процентный 2 4" xfId="150"/>
    <cellStyle name="Процентный 2 5" xfId="166"/>
    <cellStyle name="Процентный 2 6" xfId="177"/>
    <cellStyle name="Процентный 2 7" xfId="13954"/>
    <cellStyle name="Процентный 3" xfId="71"/>
    <cellStyle name="Процентный 3 2" xfId="72"/>
    <cellStyle name="Процентный 4" xfId="152"/>
    <cellStyle name="Процентный 5" xfId="161"/>
    <cellStyle name="Процентный 6" xfId="170"/>
    <cellStyle name="Процентный 7" xfId="173"/>
    <cellStyle name="Процентный 8" xfId="179"/>
    <cellStyle name="Процентный 9" xfId="186"/>
    <cellStyle name="Связанная ячейка" xfId="24729" builtinId="24" customBuiltin="1"/>
    <cellStyle name="Связанная ячейка 10" xfId="6604"/>
    <cellStyle name="Связанная ячейка 10 10" xfId="6605"/>
    <cellStyle name="Связанная ячейка 10 2" xfId="6606"/>
    <cellStyle name="Связанная ячейка 10 3" xfId="6607"/>
    <cellStyle name="Связанная ячейка 10 4" xfId="6608"/>
    <cellStyle name="Связанная ячейка 10 5" xfId="6609"/>
    <cellStyle name="Связанная ячейка 10 6" xfId="6610"/>
    <cellStyle name="Связанная ячейка 10 7" xfId="6611"/>
    <cellStyle name="Связанная ячейка 10 8" xfId="6612"/>
    <cellStyle name="Связанная ячейка 10 9" xfId="6613"/>
    <cellStyle name="Связанная ячейка 11" xfId="6614"/>
    <cellStyle name="Связанная ячейка 11 10" xfId="6615"/>
    <cellStyle name="Связанная ячейка 11 2" xfId="6616"/>
    <cellStyle name="Связанная ячейка 11 3" xfId="6617"/>
    <cellStyle name="Связанная ячейка 11 4" xfId="6618"/>
    <cellStyle name="Связанная ячейка 11 5" xfId="6619"/>
    <cellStyle name="Связанная ячейка 11 6" xfId="6620"/>
    <cellStyle name="Связанная ячейка 11 7" xfId="6621"/>
    <cellStyle name="Связанная ячейка 11 8" xfId="6622"/>
    <cellStyle name="Связанная ячейка 11 9" xfId="6623"/>
    <cellStyle name="Связанная ячейка 12" xfId="6624"/>
    <cellStyle name="Связанная ячейка 12 10" xfId="6625"/>
    <cellStyle name="Связанная ячейка 12 2" xfId="6626"/>
    <cellStyle name="Связанная ячейка 12 3" xfId="6627"/>
    <cellStyle name="Связанная ячейка 12 4" xfId="6628"/>
    <cellStyle name="Связанная ячейка 12 5" xfId="6629"/>
    <cellStyle name="Связанная ячейка 12 6" xfId="6630"/>
    <cellStyle name="Связанная ячейка 12 7" xfId="6631"/>
    <cellStyle name="Связанная ячейка 12 8" xfId="6632"/>
    <cellStyle name="Связанная ячейка 12 9" xfId="6633"/>
    <cellStyle name="Связанная ячейка 13" xfId="6634"/>
    <cellStyle name="Связанная ячейка 13 10" xfId="6635"/>
    <cellStyle name="Связанная ячейка 13 2" xfId="6636"/>
    <cellStyle name="Связанная ячейка 13 3" xfId="6637"/>
    <cellStyle name="Связанная ячейка 13 4" xfId="6638"/>
    <cellStyle name="Связанная ячейка 13 5" xfId="6639"/>
    <cellStyle name="Связанная ячейка 13 6" xfId="6640"/>
    <cellStyle name="Связанная ячейка 13 7" xfId="6641"/>
    <cellStyle name="Связанная ячейка 13 8" xfId="6642"/>
    <cellStyle name="Связанная ячейка 13 9" xfId="6643"/>
    <cellStyle name="Связанная ячейка 14" xfId="6644"/>
    <cellStyle name="Связанная ячейка 14 10" xfId="6645"/>
    <cellStyle name="Связанная ячейка 14 2" xfId="6646"/>
    <cellStyle name="Связанная ячейка 14 3" xfId="6647"/>
    <cellStyle name="Связанная ячейка 14 4" xfId="6648"/>
    <cellStyle name="Связанная ячейка 14 5" xfId="6649"/>
    <cellStyle name="Связанная ячейка 14 6" xfId="6650"/>
    <cellStyle name="Связанная ячейка 14 7" xfId="6651"/>
    <cellStyle name="Связанная ячейка 14 8" xfId="6652"/>
    <cellStyle name="Связанная ячейка 14 9" xfId="6653"/>
    <cellStyle name="Связанная ячейка 15" xfId="6654"/>
    <cellStyle name="Связанная ячейка 15 2" xfId="6655"/>
    <cellStyle name="Связанная ячейка 15 3" xfId="6656"/>
    <cellStyle name="Связанная ячейка 15 4" xfId="6657"/>
    <cellStyle name="Связанная ячейка 15 5" xfId="6658"/>
    <cellStyle name="Связанная ячейка 15 6" xfId="6659"/>
    <cellStyle name="Связанная ячейка 15 7" xfId="6660"/>
    <cellStyle name="Связанная ячейка 15 8" xfId="6661"/>
    <cellStyle name="Связанная ячейка 16" xfId="6662"/>
    <cellStyle name="Связанная ячейка 16 2" xfId="6663"/>
    <cellStyle name="Связанная ячейка 16 3" xfId="6664"/>
    <cellStyle name="Связанная ячейка 16 4" xfId="6665"/>
    <cellStyle name="Связанная ячейка 16 5" xfId="6666"/>
    <cellStyle name="Связанная ячейка 16 6" xfId="6667"/>
    <cellStyle name="Связанная ячейка 16 7" xfId="6668"/>
    <cellStyle name="Связанная ячейка 16 8" xfId="6669"/>
    <cellStyle name="Связанная ячейка 17" xfId="6670"/>
    <cellStyle name="Связанная ячейка 17 2" xfId="6671"/>
    <cellStyle name="Связанная ячейка 17 3" xfId="6672"/>
    <cellStyle name="Связанная ячейка 17 4" xfId="6673"/>
    <cellStyle name="Связанная ячейка 17 5" xfId="6674"/>
    <cellStyle name="Связанная ячейка 18" xfId="6675"/>
    <cellStyle name="Связанная ячейка 18 2" xfId="6676"/>
    <cellStyle name="Связанная ячейка 18 3" xfId="6677"/>
    <cellStyle name="Связанная ячейка 18 4" xfId="6678"/>
    <cellStyle name="Связанная ячейка 18 5" xfId="6679"/>
    <cellStyle name="Связанная ячейка 19" xfId="6680"/>
    <cellStyle name="Связанная ячейка 19 2" xfId="6681"/>
    <cellStyle name="Связанная ячейка 19 3" xfId="6682"/>
    <cellStyle name="Связанная ячейка 19 4" xfId="6683"/>
    <cellStyle name="Связанная ячейка 19 5" xfId="6684"/>
    <cellStyle name="Связанная ячейка 2" xfId="6685"/>
    <cellStyle name="Связанная ячейка 2 10" xfId="6686"/>
    <cellStyle name="Связанная ячейка 2 2" xfId="6687"/>
    <cellStyle name="Связанная ячейка 2 3" xfId="6688"/>
    <cellStyle name="Связанная ячейка 2 4" xfId="6689"/>
    <cellStyle name="Связанная ячейка 2 5" xfId="6690"/>
    <cellStyle name="Связанная ячейка 2 6" xfId="6691"/>
    <cellStyle name="Связанная ячейка 2 7" xfId="6692"/>
    <cellStyle name="Связанная ячейка 2 8" xfId="6693"/>
    <cellStyle name="Связанная ячейка 2 9" xfId="6694"/>
    <cellStyle name="Связанная ячейка 20" xfId="6695"/>
    <cellStyle name="Связанная ячейка 21" xfId="6696"/>
    <cellStyle name="Связанная ячейка 22" xfId="6697"/>
    <cellStyle name="Связанная ячейка 23" xfId="6698"/>
    <cellStyle name="Связанная ячейка 24" xfId="14644"/>
    <cellStyle name="Связанная ячейка 3" xfId="6699"/>
    <cellStyle name="Связанная ячейка 3 10" xfId="6700"/>
    <cellStyle name="Связанная ячейка 3 2" xfId="6701"/>
    <cellStyle name="Связанная ячейка 3 3" xfId="6702"/>
    <cellStyle name="Связанная ячейка 3 4" xfId="6703"/>
    <cellStyle name="Связанная ячейка 3 5" xfId="6704"/>
    <cellStyle name="Связанная ячейка 3 6" xfId="6705"/>
    <cellStyle name="Связанная ячейка 3 7" xfId="6706"/>
    <cellStyle name="Связанная ячейка 3 8" xfId="6707"/>
    <cellStyle name="Связанная ячейка 3 9" xfId="6708"/>
    <cellStyle name="Связанная ячейка 4" xfId="6709"/>
    <cellStyle name="Связанная ячейка 4 10" xfId="6710"/>
    <cellStyle name="Связанная ячейка 4 2" xfId="6711"/>
    <cellStyle name="Связанная ячейка 4 3" xfId="6712"/>
    <cellStyle name="Связанная ячейка 4 4" xfId="6713"/>
    <cellStyle name="Связанная ячейка 4 5" xfId="6714"/>
    <cellStyle name="Связанная ячейка 4 6" xfId="6715"/>
    <cellStyle name="Связанная ячейка 4 7" xfId="6716"/>
    <cellStyle name="Связанная ячейка 4 8" xfId="6717"/>
    <cellStyle name="Связанная ячейка 4 9" xfId="6718"/>
    <cellStyle name="Связанная ячейка 5" xfId="6719"/>
    <cellStyle name="Связанная ячейка 5 10" xfId="6720"/>
    <cellStyle name="Связанная ячейка 5 2" xfId="6721"/>
    <cellStyle name="Связанная ячейка 5 3" xfId="6722"/>
    <cellStyle name="Связанная ячейка 5 4" xfId="6723"/>
    <cellStyle name="Связанная ячейка 5 5" xfId="6724"/>
    <cellStyle name="Связанная ячейка 5 6" xfId="6725"/>
    <cellStyle name="Связанная ячейка 5 7" xfId="6726"/>
    <cellStyle name="Связанная ячейка 5 8" xfId="6727"/>
    <cellStyle name="Связанная ячейка 5 9" xfId="6728"/>
    <cellStyle name="Связанная ячейка 6" xfId="6729"/>
    <cellStyle name="Связанная ячейка 6 10" xfId="6730"/>
    <cellStyle name="Связанная ячейка 6 2" xfId="6731"/>
    <cellStyle name="Связанная ячейка 6 3" xfId="6732"/>
    <cellStyle name="Связанная ячейка 6 4" xfId="6733"/>
    <cellStyle name="Связанная ячейка 6 5" xfId="6734"/>
    <cellStyle name="Связанная ячейка 6 6" xfId="6735"/>
    <cellStyle name="Связанная ячейка 6 7" xfId="6736"/>
    <cellStyle name="Связанная ячейка 6 8" xfId="6737"/>
    <cellStyle name="Связанная ячейка 6 9" xfId="6738"/>
    <cellStyle name="Связанная ячейка 7" xfId="6739"/>
    <cellStyle name="Связанная ячейка 7 10" xfId="6740"/>
    <cellStyle name="Связанная ячейка 7 2" xfId="6741"/>
    <cellStyle name="Связанная ячейка 7 3" xfId="6742"/>
    <cellStyle name="Связанная ячейка 7 4" xfId="6743"/>
    <cellStyle name="Связанная ячейка 7 5" xfId="6744"/>
    <cellStyle name="Связанная ячейка 7 6" xfId="6745"/>
    <cellStyle name="Связанная ячейка 7 7" xfId="6746"/>
    <cellStyle name="Связанная ячейка 7 8" xfId="6747"/>
    <cellStyle name="Связанная ячейка 7 9" xfId="6748"/>
    <cellStyle name="Связанная ячейка 8" xfId="6749"/>
    <cellStyle name="Связанная ячейка 8 10" xfId="6750"/>
    <cellStyle name="Связанная ячейка 8 2" xfId="6751"/>
    <cellStyle name="Связанная ячейка 8 3" xfId="6752"/>
    <cellStyle name="Связанная ячейка 8 4" xfId="6753"/>
    <cellStyle name="Связанная ячейка 8 5" xfId="6754"/>
    <cellStyle name="Связанная ячейка 8 6" xfId="6755"/>
    <cellStyle name="Связанная ячейка 8 7" xfId="6756"/>
    <cellStyle name="Связанная ячейка 8 8" xfId="6757"/>
    <cellStyle name="Связанная ячейка 8 9" xfId="6758"/>
    <cellStyle name="Связанная ячейка 9" xfId="6759"/>
    <cellStyle name="Связанная ячейка 9 10" xfId="6760"/>
    <cellStyle name="Связанная ячейка 9 2" xfId="6761"/>
    <cellStyle name="Связанная ячейка 9 3" xfId="6762"/>
    <cellStyle name="Связанная ячейка 9 4" xfId="6763"/>
    <cellStyle name="Связанная ячейка 9 5" xfId="6764"/>
    <cellStyle name="Связанная ячейка 9 6" xfId="6765"/>
    <cellStyle name="Связанная ячейка 9 7" xfId="6766"/>
    <cellStyle name="Связанная ячейка 9 8" xfId="6767"/>
    <cellStyle name="Связанная ячейка 9 9" xfId="6768"/>
    <cellStyle name="Стиль 1" xfId="73"/>
    <cellStyle name="Стиль 1 2" xfId="74"/>
    <cellStyle name="Стиль 1 3" xfId="119"/>
    <cellStyle name="Стиль 10" xfId="75"/>
    <cellStyle name="Стиль 10 2" xfId="120"/>
    <cellStyle name="Стиль 11" xfId="76"/>
    <cellStyle name="Стиль 11 2" xfId="121"/>
    <cellStyle name="Стиль 12" xfId="77"/>
    <cellStyle name="Стиль 12 2" xfId="122"/>
    <cellStyle name="Стиль 13" xfId="78"/>
    <cellStyle name="Стиль 13 2" xfId="123"/>
    <cellStyle name="Стиль 14" xfId="79"/>
    <cellStyle name="Стиль 14 2" xfId="124"/>
    <cellStyle name="Стиль 15" xfId="80"/>
    <cellStyle name="Стиль 15 2" xfId="125"/>
    <cellStyle name="Стиль 16" xfId="81"/>
    <cellStyle name="Стиль 16 2" xfId="126"/>
    <cellStyle name="Стиль 17" xfId="82"/>
    <cellStyle name="Стиль 17 2" xfId="127"/>
    <cellStyle name="Стиль 18" xfId="83"/>
    <cellStyle name="Стиль 19" xfId="84"/>
    <cellStyle name="Стиль 19 2" xfId="128"/>
    <cellStyle name="Стиль 2" xfId="85"/>
    <cellStyle name="Стиль 2 2" xfId="129"/>
    <cellStyle name="Стиль 20" xfId="86"/>
    <cellStyle name="Стиль 20 2" xfId="130"/>
    <cellStyle name="Стиль 21" xfId="87"/>
    <cellStyle name="Стиль 21 2" xfId="131"/>
    <cellStyle name="Стиль 22" xfId="88"/>
    <cellStyle name="Стиль 22 2" xfId="132"/>
    <cellStyle name="Стиль 23" xfId="89"/>
    <cellStyle name="Стиль 23 2" xfId="133"/>
    <cellStyle name="Стиль 24" xfId="90"/>
    <cellStyle name="Стиль 24 2" xfId="134"/>
    <cellStyle name="Стиль 25" xfId="91"/>
    <cellStyle name="Стиль 25 2" xfId="135"/>
    <cellStyle name="Стиль 26" xfId="92"/>
    <cellStyle name="Стиль 26 2" xfId="136"/>
    <cellStyle name="Стиль 26 3" xfId="18867"/>
    <cellStyle name="Стиль 26 3 2" xfId="24691"/>
    <cellStyle name="Стиль 27" xfId="93"/>
    <cellStyle name="Стиль 27 2" xfId="137"/>
    <cellStyle name="Стиль 28" xfId="94"/>
    <cellStyle name="Стиль 28 2" xfId="138"/>
    <cellStyle name="Стиль 29" xfId="139"/>
    <cellStyle name="Стиль 3" xfId="95"/>
    <cellStyle name="Стиль 3 2" xfId="140"/>
    <cellStyle name="Стиль 30" xfId="96"/>
    <cellStyle name="Стиль 30 2" xfId="18868"/>
    <cellStyle name="Стиль 30 2 2" xfId="24692"/>
    <cellStyle name="Стиль 4" xfId="97"/>
    <cellStyle name="Стиль 5" xfId="98"/>
    <cellStyle name="Стиль 5 2" xfId="141"/>
    <cellStyle name="Стиль 6" xfId="99"/>
    <cellStyle name="Стиль 6 2" xfId="142"/>
    <cellStyle name="Стиль 7" xfId="100"/>
    <cellStyle name="Стиль 7 2" xfId="143"/>
    <cellStyle name="Стиль 71" xfId="144"/>
    <cellStyle name="Стиль 8" xfId="101"/>
    <cellStyle name="Стиль 8 2" xfId="145"/>
    <cellStyle name="Стиль 9" xfId="102"/>
    <cellStyle name="Стиль 9 2" xfId="146"/>
    <cellStyle name="Стиль jjj" xfId="103"/>
    <cellStyle name="Текст предупреждения" xfId="24731" builtinId="11" customBuiltin="1"/>
    <cellStyle name="Текст предупреждения 10" xfId="6769"/>
    <cellStyle name="Текст предупреждения 10 10" xfId="6770"/>
    <cellStyle name="Текст предупреждения 10 2" xfId="6771"/>
    <cellStyle name="Текст предупреждения 10 3" xfId="6772"/>
    <cellStyle name="Текст предупреждения 10 4" xfId="6773"/>
    <cellStyle name="Текст предупреждения 10 5" xfId="6774"/>
    <cellStyle name="Текст предупреждения 10 6" xfId="6775"/>
    <cellStyle name="Текст предупреждения 10 7" xfId="6776"/>
    <cellStyle name="Текст предупреждения 10 8" xfId="6777"/>
    <cellStyle name="Текст предупреждения 10 9" xfId="6778"/>
    <cellStyle name="Текст предупреждения 11" xfId="6779"/>
    <cellStyle name="Текст предупреждения 11 10" xfId="6780"/>
    <cellStyle name="Текст предупреждения 11 2" xfId="6781"/>
    <cellStyle name="Текст предупреждения 11 3" xfId="6782"/>
    <cellStyle name="Текст предупреждения 11 4" xfId="6783"/>
    <cellStyle name="Текст предупреждения 11 5" xfId="6784"/>
    <cellStyle name="Текст предупреждения 11 6" xfId="6785"/>
    <cellStyle name="Текст предупреждения 11 7" xfId="6786"/>
    <cellStyle name="Текст предупреждения 11 8" xfId="6787"/>
    <cellStyle name="Текст предупреждения 11 9" xfId="6788"/>
    <cellStyle name="Текст предупреждения 12" xfId="6789"/>
    <cellStyle name="Текст предупреждения 12 10" xfId="6790"/>
    <cellStyle name="Текст предупреждения 12 2" xfId="6791"/>
    <cellStyle name="Текст предупреждения 12 3" xfId="6792"/>
    <cellStyle name="Текст предупреждения 12 4" xfId="6793"/>
    <cellStyle name="Текст предупреждения 12 5" xfId="6794"/>
    <cellStyle name="Текст предупреждения 12 6" xfId="6795"/>
    <cellStyle name="Текст предупреждения 12 7" xfId="6796"/>
    <cellStyle name="Текст предупреждения 12 8" xfId="6797"/>
    <cellStyle name="Текст предупреждения 12 9" xfId="6798"/>
    <cellStyle name="Текст предупреждения 13" xfId="6799"/>
    <cellStyle name="Текст предупреждения 13 10" xfId="6800"/>
    <cellStyle name="Текст предупреждения 13 2" xfId="6801"/>
    <cellStyle name="Текст предупреждения 13 3" xfId="6802"/>
    <cellStyle name="Текст предупреждения 13 4" xfId="6803"/>
    <cellStyle name="Текст предупреждения 13 5" xfId="6804"/>
    <cellStyle name="Текст предупреждения 13 6" xfId="6805"/>
    <cellStyle name="Текст предупреждения 13 7" xfId="6806"/>
    <cellStyle name="Текст предупреждения 13 8" xfId="6807"/>
    <cellStyle name="Текст предупреждения 13 9" xfId="6808"/>
    <cellStyle name="Текст предупреждения 14" xfId="6809"/>
    <cellStyle name="Текст предупреждения 14 10" xfId="6810"/>
    <cellStyle name="Текст предупреждения 14 2" xfId="6811"/>
    <cellStyle name="Текст предупреждения 14 3" xfId="6812"/>
    <cellStyle name="Текст предупреждения 14 4" xfId="6813"/>
    <cellStyle name="Текст предупреждения 14 5" xfId="6814"/>
    <cellStyle name="Текст предупреждения 14 6" xfId="6815"/>
    <cellStyle name="Текст предупреждения 14 7" xfId="6816"/>
    <cellStyle name="Текст предупреждения 14 8" xfId="6817"/>
    <cellStyle name="Текст предупреждения 14 9" xfId="6818"/>
    <cellStyle name="Текст предупреждения 15" xfId="6819"/>
    <cellStyle name="Текст предупреждения 15 2" xfId="6820"/>
    <cellStyle name="Текст предупреждения 15 3" xfId="6821"/>
    <cellStyle name="Текст предупреждения 15 4" xfId="6822"/>
    <cellStyle name="Текст предупреждения 15 5" xfId="6823"/>
    <cellStyle name="Текст предупреждения 15 6" xfId="6824"/>
    <cellStyle name="Текст предупреждения 15 7" xfId="6825"/>
    <cellStyle name="Текст предупреждения 15 8" xfId="6826"/>
    <cellStyle name="Текст предупреждения 16" xfId="6827"/>
    <cellStyle name="Текст предупреждения 16 2" xfId="6828"/>
    <cellStyle name="Текст предупреждения 16 3" xfId="6829"/>
    <cellStyle name="Текст предупреждения 16 4" xfId="6830"/>
    <cellStyle name="Текст предупреждения 16 5" xfId="6831"/>
    <cellStyle name="Текст предупреждения 16 6" xfId="6832"/>
    <cellStyle name="Текст предупреждения 16 7" xfId="6833"/>
    <cellStyle name="Текст предупреждения 16 8" xfId="6834"/>
    <cellStyle name="Текст предупреждения 17" xfId="6835"/>
    <cellStyle name="Текст предупреждения 17 2" xfId="6836"/>
    <cellStyle name="Текст предупреждения 17 3" xfId="6837"/>
    <cellStyle name="Текст предупреждения 17 4" xfId="6838"/>
    <cellStyle name="Текст предупреждения 17 5" xfId="6839"/>
    <cellStyle name="Текст предупреждения 18" xfId="6840"/>
    <cellStyle name="Текст предупреждения 18 2" xfId="6841"/>
    <cellStyle name="Текст предупреждения 18 3" xfId="6842"/>
    <cellStyle name="Текст предупреждения 18 4" xfId="6843"/>
    <cellStyle name="Текст предупреждения 18 5" xfId="6844"/>
    <cellStyle name="Текст предупреждения 19" xfId="6845"/>
    <cellStyle name="Текст предупреждения 19 2" xfId="6846"/>
    <cellStyle name="Текст предупреждения 19 3" xfId="6847"/>
    <cellStyle name="Текст предупреждения 19 4" xfId="6848"/>
    <cellStyle name="Текст предупреждения 19 5" xfId="6849"/>
    <cellStyle name="Текст предупреждения 2" xfId="6850"/>
    <cellStyle name="Текст предупреждения 2 10" xfId="6851"/>
    <cellStyle name="Текст предупреждения 2 2" xfId="6852"/>
    <cellStyle name="Текст предупреждения 2 3" xfId="6853"/>
    <cellStyle name="Текст предупреждения 2 4" xfId="6854"/>
    <cellStyle name="Текст предупреждения 2 5" xfId="6855"/>
    <cellStyle name="Текст предупреждения 2 6" xfId="6856"/>
    <cellStyle name="Текст предупреждения 2 7" xfId="6857"/>
    <cellStyle name="Текст предупреждения 2 8" xfId="6858"/>
    <cellStyle name="Текст предупреждения 2 9" xfId="6859"/>
    <cellStyle name="Текст предупреждения 20" xfId="6860"/>
    <cellStyle name="Текст предупреждения 21" xfId="6861"/>
    <cellStyle name="Текст предупреждения 22" xfId="6862"/>
    <cellStyle name="Текст предупреждения 23" xfId="6863"/>
    <cellStyle name="Текст предупреждения 24" xfId="14559"/>
    <cellStyle name="Текст предупреждения 3" xfId="6864"/>
    <cellStyle name="Текст предупреждения 3 10" xfId="6865"/>
    <cellStyle name="Текст предупреждения 3 2" xfId="6866"/>
    <cellStyle name="Текст предупреждения 3 3" xfId="6867"/>
    <cellStyle name="Текст предупреждения 3 4" xfId="6868"/>
    <cellStyle name="Текст предупреждения 3 5" xfId="6869"/>
    <cellStyle name="Текст предупреждения 3 6" xfId="6870"/>
    <cellStyle name="Текст предупреждения 3 7" xfId="6871"/>
    <cellStyle name="Текст предупреждения 3 8" xfId="6872"/>
    <cellStyle name="Текст предупреждения 3 9" xfId="6873"/>
    <cellStyle name="Текст предупреждения 4" xfId="6874"/>
    <cellStyle name="Текст предупреждения 4 10" xfId="6875"/>
    <cellStyle name="Текст предупреждения 4 2" xfId="6876"/>
    <cellStyle name="Текст предупреждения 4 3" xfId="6877"/>
    <cellStyle name="Текст предупреждения 4 4" xfId="6878"/>
    <cellStyle name="Текст предупреждения 4 5" xfId="6879"/>
    <cellStyle name="Текст предупреждения 4 6" xfId="6880"/>
    <cellStyle name="Текст предупреждения 4 7" xfId="6881"/>
    <cellStyle name="Текст предупреждения 4 8" xfId="6882"/>
    <cellStyle name="Текст предупреждения 4 9" xfId="6883"/>
    <cellStyle name="Текст предупреждения 5" xfId="6884"/>
    <cellStyle name="Текст предупреждения 5 10" xfId="6885"/>
    <cellStyle name="Текст предупреждения 5 2" xfId="6886"/>
    <cellStyle name="Текст предупреждения 5 3" xfId="6887"/>
    <cellStyle name="Текст предупреждения 5 4" xfId="6888"/>
    <cellStyle name="Текст предупреждения 5 5" xfId="6889"/>
    <cellStyle name="Текст предупреждения 5 6" xfId="6890"/>
    <cellStyle name="Текст предупреждения 5 7" xfId="6891"/>
    <cellStyle name="Текст предупреждения 5 8" xfId="6892"/>
    <cellStyle name="Текст предупреждения 5 9" xfId="6893"/>
    <cellStyle name="Текст предупреждения 6" xfId="6894"/>
    <cellStyle name="Текст предупреждения 6 10" xfId="6895"/>
    <cellStyle name="Текст предупреждения 6 2" xfId="6896"/>
    <cellStyle name="Текст предупреждения 6 3" xfId="6897"/>
    <cellStyle name="Текст предупреждения 6 4" xfId="6898"/>
    <cellStyle name="Текст предупреждения 6 5" xfId="6899"/>
    <cellStyle name="Текст предупреждения 6 6" xfId="6900"/>
    <cellStyle name="Текст предупреждения 6 7" xfId="6901"/>
    <cellStyle name="Текст предупреждения 6 8" xfId="6902"/>
    <cellStyle name="Текст предупреждения 6 9" xfId="6903"/>
    <cellStyle name="Текст предупреждения 7" xfId="6904"/>
    <cellStyle name="Текст предупреждения 7 10" xfId="6905"/>
    <cellStyle name="Текст предупреждения 7 2" xfId="6906"/>
    <cellStyle name="Текст предупреждения 7 3" xfId="6907"/>
    <cellStyle name="Текст предупреждения 7 4" xfId="6908"/>
    <cellStyle name="Текст предупреждения 7 5" xfId="6909"/>
    <cellStyle name="Текст предупреждения 7 6" xfId="6910"/>
    <cellStyle name="Текст предупреждения 7 7" xfId="6911"/>
    <cellStyle name="Текст предупреждения 7 8" xfId="6912"/>
    <cellStyle name="Текст предупреждения 7 9" xfId="6913"/>
    <cellStyle name="Текст предупреждения 8" xfId="6914"/>
    <cellStyle name="Текст предупреждения 8 10" xfId="6915"/>
    <cellStyle name="Текст предупреждения 8 2" xfId="6916"/>
    <cellStyle name="Текст предупреждения 8 3" xfId="6917"/>
    <cellStyle name="Текст предупреждения 8 4" xfId="6918"/>
    <cellStyle name="Текст предупреждения 8 5" xfId="6919"/>
    <cellStyle name="Текст предупреждения 8 6" xfId="6920"/>
    <cellStyle name="Текст предупреждения 8 7" xfId="6921"/>
    <cellStyle name="Текст предупреждения 8 8" xfId="6922"/>
    <cellStyle name="Текст предупреждения 8 9" xfId="6923"/>
    <cellStyle name="Текст предупреждения 9" xfId="6924"/>
    <cellStyle name="Текст предупреждения 9 10" xfId="6925"/>
    <cellStyle name="Текст предупреждения 9 2" xfId="6926"/>
    <cellStyle name="Текст предупреждения 9 3" xfId="6927"/>
    <cellStyle name="Текст предупреждения 9 4" xfId="6928"/>
    <cellStyle name="Текст предупреждения 9 5" xfId="6929"/>
    <cellStyle name="Текст предупреждения 9 6" xfId="6930"/>
    <cellStyle name="Текст предупреждения 9 7" xfId="6931"/>
    <cellStyle name="Текст предупреждения 9 8" xfId="6932"/>
    <cellStyle name="Текст предупреждения 9 9" xfId="6933"/>
    <cellStyle name="Финансовый" xfId="104" builtinId="3"/>
    <cellStyle name="Финансовый [0] 2" xfId="155"/>
    <cellStyle name="Финансовый [0] 2 2" xfId="16419"/>
    <cellStyle name="Финансовый [0] 2 2 2" xfId="22243"/>
    <cellStyle name="Финансовый [0] 2 3" xfId="18871"/>
    <cellStyle name="Финансовый [0] 3" xfId="18870"/>
    <cellStyle name="Финансовый 10" xfId="105"/>
    <cellStyle name="Финансовый 11" xfId="154"/>
    <cellStyle name="Финансовый 12" xfId="162"/>
    <cellStyle name="Финансовый 13" xfId="171"/>
    <cellStyle name="Финансовый 14" xfId="174"/>
    <cellStyle name="Финансовый 15" xfId="180"/>
    <cellStyle name="Финансовый 16" xfId="196"/>
    <cellStyle name="Финансовый 17" xfId="202"/>
    <cellStyle name="Финансовый 18" xfId="209"/>
    <cellStyle name="Финансовый 19" xfId="223"/>
    <cellStyle name="Финансовый 2" xfId="106"/>
    <cellStyle name="Финансовый 2 2" xfId="199"/>
    <cellStyle name="Финансовый 2 2 2" xfId="13955"/>
    <cellStyle name="Финансовый 2 2 3" xfId="16427"/>
    <cellStyle name="Финансовый 2 2 3 2" xfId="22251"/>
    <cellStyle name="Финансовый 2 2 4" xfId="18880"/>
    <cellStyle name="Финансовый 2 3" xfId="13295"/>
    <cellStyle name="Финансовый 2 3 2" xfId="13973"/>
    <cellStyle name="Финансовый 2 3 2 2" xfId="19881"/>
    <cellStyle name="Финансовый 2 3 3" xfId="19236"/>
    <cellStyle name="Финансовый 2 4" xfId="13296"/>
    <cellStyle name="Финансовый 2 4 2" xfId="19237"/>
    <cellStyle name="Финансовый 2 5" xfId="13948"/>
    <cellStyle name="Финансовый 2 5 2" xfId="19880"/>
    <cellStyle name="Финансовый 2 6" xfId="24708"/>
    <cellStyle name="Финансовый 2 7" xfId="24762"/>
    <cellStyle name="Финансовый 20" xfId="224"/>
    <cellStyle name="Финансовый 21" xfId="251"/>
    <cellStyle name="Финансовый 22" xfId="297"/>
    <cellStyle name="Финансовый 23" xfId="13045"/>
    <cellStyle name="Финансовый 24" xfId="13185"/>
    <cellStyle name="Финансовый 25" xfId="13300"/>
    <cellStyle name="Финансовый 25 2" xfId="19239"/>
    <cellStyle name="Финансовый 26" xfId="13299"/>
    <cellStyle name="Финансовый 26 2" xfId="19238"/>
    <cellStyle name="Финансовый 27" xfId="13301"/>
    <cellStyle name="Финансовый 27 2" xfId="19240"/>
    <cellStyle name="Финансовый 28" xfId="13302"/>
    <cellStyle name="Финансовый 28 2" xfId="19241"/>
    <cellStyle name="Финансовый 29" xfId="13303"/>
    <cellStyle name="Финансовый 29 2" xfId="19242"/>
    <cellStyle name="Финансовый 3" xfId="107"/>
    <cellStyle name="Финансовый 3 2" xfId="108"/>
    <cellStyle name="Финансовый 3 3" xfId="24763"/>
    <cellStyle name="Финансовый 30" xfId="13946"/>
    <cellStyle name="Финансовый 31" xfId="13975"/>
    <cellStyle name="Финансовый 32" xfId="13976"/>
    <cellStyle name="Финансовый 33" xfId="13977"/>
    <cellStyle name="Финансовый 34" xfId="13978"/>
    <cellStyle name="Финансовый 35" xfId="13979"/>
    <cellStyle name="Финансовый 36" xfId="13980"/>
    <cellStyle name="Финансовый 37" xfId="13981"/>
    <cellStyle name="Финансовый 38" xfId="13982"/>
    <cellStyle name="Финансовый 39" xfId="13984"/>
    <cellStyle name="Финансовый 4" xfId="109"/>
    <cellStyle name="Финансовый 4 2" xfId="110"/>
    <cellStyle name="Финансовый 4 3" xfId="24764"/>
    <cellStyle name="Финансовый 40" xfId="13983"/>
    <cellStyle name="Финансовый 41" xfId="13309"/>
    <cellStyle name="Финансовый 42" xfId="13650"/>
    <cellStyle name="Финансовый 43" xfId="13656"/>
    <cellStyle name="Финансовый 44" xfId="14491"/>
    <cellStyle name="Финансовый 45" xfId="14636"/>
    <cellStyle name="Финансовый 46" xfId="14632"/>
    <cellStyle name="Финансовый 47" xfId="14634"/>
    <cellStyle name="Финансовый 48" xfId="14635"/>
    <cellStyle name="Финансовый 49" xfId="14630"/>
    <cellStyle name="Финансовый 5" xfId="111"/>
    <cellStyle name="Финансовый 5 2" xfId="112"/>
    <cellStyle name="Финансовый 5 3" xfId="24766"/>
    <cellStyle name="Финансовый 50" xfId="14625"/>
    <cellStyle name="Финансовый 51" xfId="14627"/>
    <cellStyle name="Финансовый 52" xfId="14626"/>
    <cellStyle name="Финансовый 53" xfId="14628"/>
    <cellStyle name="Финансовый 54" xfId="14631"/>
    <cellStyle name="Финансовый 55" xfId="14624"/>
    <cellStyle name="Финансовый 56" xfId="14575"/>
    <cellStyle name="Финансовый 57" xfId="14629"/>
    <cellStyle name="Финансовый 58" xfId="14573"/>
    <cellStyle name="Финансовый 59" xfId="14633"/>
    <cellStyle name="Финансовый 6" xfId="113"/>
    <cellStyle name="Финансовый 6 2" xfId="24768"/>
    <cellStyle name="Финансовый 60" xfId="14574"/>
    <cellStyle name="Финансовый 61" xfId="14572"/>
    <cellStyle name="Финансовый 62" xfId="14655"/>
    <cellStyle name="Финансовый 63" xfId="14569"/>
    <cellStyle name="Финансовый 63 2" xfId="20455"/>
    <cellStyle name="Финансовый 64" xfId="14642"/>
    <cellStyle name="Финансовый 64 2" xfId="20509"/>
    <cellStyle name="Финансовый 65" xfId="14641"/>
    <cellStyle name="Финансовый 65 2" xfId="20508"/>
    <cellStyle name="Финансовый 66" xfId="14669"/>
    <cellStyle name="Финансовый 66 2" xfId="20510"/>
    <cellStyle name="Финансовый 67" xfId="14640"/>
    <cellStyle name="Финансовый 67 2" xfId="20507"/>
    <cellStyle name="Финансовый 68" xfId="14558"/>
    <cellStyle name="Финансовый 68 2" xfId="20454"/>
    <cellStyle name="Финансовый 69" xfId="14555"/>
    <cellStyle name="Финансовый 69 2" xfId="20451"/>
    <cellStyle name="Финансовый 7" xfId="114"/>
    <cellStyle name="Финансовый 70" xfId="14557"/>
    <cellStyle name="Финансовый 70 2" xfId="20453"/>
    <cellStyle name="Финансовый 71" xfId="14670"/>
    <cellStyle name="Финансовый 71 2" xfId="20511"/>
    <cellStyle name="Финансовый 72" xfId="14685"/>
    <cellStyle name="Финансовый 72 2" xfId="20513"/>
    <cellStyle name="Финансовый 73" xfId="14639"/>
    <cellStyle name="Финансовый 73 2" xfId="20506"/>
    <cellStyle name="Финансовый 74" xfId="14556"/>
    <cellStyle name="Финансовый 74 2" xfId="20452"/>
    <cellStyle name="Финансовый 75" xfId="14638"/>
    <cellStyle name="Финансовый 75 2" xfId="20505"/>
    <cellStyle name="Финансовый 76" xfId="14553"/>
    <cellStyle name="Финансовый 76 2" xfId="20449"/>
    <cellStyle name="Финансовый 77" xfId="14554"/>
    <cellStyle name="Финансовый 77 2" xfId="20450"/>
    <cellStyle name="Финансовый 78" xfId="14637"/>
    <cellStyle name="Финансовый 78 2" xfId="20504"/>
    <cellStyle name="Финансовый 79" xfId="14671"/>
    <cellStyle name="Финансовый 79 2" xfId="20512"/>
    <cellStyle name="Финансовый 8" xfId="115"/>
    <cellStyle name="Финансовый 80" xfId="14940"/>
    <cellStyle name="Финансовый 81" xfId="16483"/>
    <cellStyle name="Финансовый 81 2" xfId="22307"/>
    <cellStyle name="Финансовый 82" xfId="16996"/>
    <cellStyle name="Финансовый 82 2" xfId="22820"/>
    <cellStyle name="Финансовый 83" xfId="17496"/>
    <cellStyle name="Финансовый 83 2" xfId="23320"/>
    <cellStyle name="Финансовый 84" xfId="17953"/>
    <cellStyle name="Финансовый 84 2" xfId="23777"/>
    <cellStyle name="Финансовый 85" xfId="18410"/>
    <cellStyle name="Финансовый 85 2" xfId="24234"/>
    <cellStyle name="Финансовый 86" xfId="18869"/>
    <cellStyle name="Финансовый 87" xfId="24702"/>
    <cellStyle name="Финансовый 88" xfId="24707"/>
    <cellStyle name="Финансовый 89" xfId="24699"/>
    <cellStyle name="Финансовый 9" xfId="116"/>
    <cellStyle name="Финансовый 90" xfId="24709"/>
    <cellStyle name="Финансовый 91" xfId="24704"/>
    <cellStyle name="Хороший" xfId="24723" builtinId="26" customBuiltin="1"/>
    <cellStyle name="Хороший 10" xfId="6934"/>
    <cellStyle name="Хороший 10 10" xfId="6935"/>
    <cellStyle name="Хороший 10 2" xfId="6936"/>
    <cellStyle name="Хороший 10 3" xfId="6937"/>
    <cellStyle name="Хороший 10 4" xfId="6938"/>
    <cellStyle name="Хороший 10 5" xfId="6939"/>
    <cellStyle name="Хороший 10 6" xfId="6940"/>
    <cellStyle name="Хороший 10 7" xfId="6941"/>
    <cellStyle name="Хороший 10 8" xfId="6942"/>
    <cellStyle name="Хороший 10 9" xfId="6943"/>
    <cellStyle name="Хороший 11" xfId="6944"/>
    <cellStyle name="Хороший 11 10" xfId="6945"/>
    <cellStyle name="Хороший 11 2" xfId="6946"/>
    <cellStyle name="Хороший 11 3" xfId="6947"/>
    <cellStyle name="Хороший 11 4" xfId="6948"/>
    <cellStyle name="Хороший 11 5" xfId="6949"/>
    <cellStyle name="Хороший 11 6" xfId="6950"/>
    <cellStyle name="Хороший 11 7" xfId="6951"/>
    <cellStyle name="Хороший 11 8" xfId="6952"/>
    <cellStyle name="Хороший 11 9" xfId="6953"/>
    <cellStyle name="Хороший 12" xfId="6954"/>
    <cellStyle name="Хороший 12 10" xfId="6955"/>
    <cellStyle name="Хороший 12 2" xfId="6956"/>
    <cellStyle name="Хороший 12 3" xfId="6957"/>
    <cellStyle name="Хороший 12 4" xfId="6958"/>
    <cellStyle name="Хороший 12 5" xfId="6959"/>
    <cellStyle name="Хороший 12 6" xfId="6960"/>
    <cellStyle name="Хороший 12 7" xfId="6961"/>
    <cellStyle name="Хороший 12 8" xfId="6962"/>
    <cellStyle name="Хороший 12 9" xfId="6963"/>
    <cellStyle name="Хороший 13" xfId="6964"/>
    <cellStyle name="Хороший 13 10" xfId="6965"/>
    <cellStyle name="Хороший 13 2" xfId="6966"/>
    <cellStyle name="Хороший 13 3" xfId="6967"/>
    <cellStyle name="Хороший 13 4" xfId="6968"/>
    <cellStyle name="Хороший 13 5" xfId="6969"/>
    <cellStyle name="Хороший 13 6" xfId="6970"/>
    <cellStyle name="Хороший 13 7" xfId="6971"/>
    <cellStyle name="Хороший 13 8" xfId="6972"/>
    <cellStyle name="Хороший 13 9" xfId="6973"/>
    <cellStyle name="Хороший 14" xfId="6974"/>
    <cellStyle name="Хороший 14 10" xfId="6975"/>
    <cellStyle name="Хороший 14 2" xfId="6976"/>
    <cellStyle name="Хороший 14 3" xfId="6977"/>
    <cellStyle name="Хороший 14 4" xfId="6978"/>
    <cellStyle name="Хороший 14 5" xfId="6979"/>
    <cellStyle name="Хороший 14 6" xfId="6980"/>
    <cellStyle name="Хороший 14 7" xfId="6981"/>
    <cellStyle name="Хороший 14 8" xfId="6982"/>
    <cellStyle name="Хороший 14 9" xfId="6983"/>
    <cellStyle name="Хороший 15" xfId="6984"/>
    <cellStyle name="Хороший 15 2" xfId="6985"/>
    <cellStyle name="Хороший 15 3" xfId="6986"/>
    <cellStyle name="Хороший 15 4" xfId="6987"/>
    <cellStyle name="Хороший 15 5" xfId="6988"/>
    <cellStyle name="Хороший 15 6" xfId="6989"/>
    <cellStyle name="Хороший 15 7" xfId="6990"/>
    <cellStyle name="Хороший 15 8" xfId="6991"/>
    <cellStyle name="Хороший 16" xfId="6992"/>
    <cellStyle name="Хороший 16 2" xfId="6993"/>
    <cellStyle name="Хороший 16 3" xfId="6994"/>
    <cellStyle name="Хороший 16 4" xfId="6995"/>
    <cellStyle name="Хороший 16 5" xfId="6996"/>
    <cellStyle name="Хороший 16 6" xfId="6997"/>
    <cellStyle name="Хороший 16 7" xfId="6998"/>
    <cellStyle name="Хороший 16 8" xfId="6999"/>
    <cellStyle name="Хороший 17" xfId="7000"/>
    <cellStyle name="Хороший 17 2" xfId="7001"/>
    <cellStyle name="Хороший 17 3" xfId="7002"/>
    <cellStyle name="Хороший 17 4" xfId="7003"/>
    <cellStyle name="Хороший 17 5" xfId="7004"/>
    <cellStyle name="Хороший 18" xfId="7005"/>
    <cellStyle name="Хороший 18 2" xfId="7006"/>
    <cellStyle name="Хороший 18 3" xfId="7007"/>
    <cellStyle name="Хороший 18 4" xfId="7008"/>
    <cellStyle name="Хороший 18 5" xfId="7009"/>
    <cellStyle name="Хороший 19" xfId="7010"/>
    <cellStyle name="Хороший 19 2" xfId="7011"/>
    <cellStyle name="Хороший 19 3" xfId="7012"/>
    <cellStyle name="Хороший 19 4" xfId="7013"/>
    <cellStyle name="Хороший 19 5" xfId="7014"/>
    <cellStyle name="Хороший 2" xfId="7015"/>
    <cellStyle name="Хороший 2 10" xfId="7016"/>
    <cellStyle name="Хороший 2 2" xfId="7017"/>
    <cellStyle name="Хороший 2 3" xfId="7018"/>
    <cellStyle name="Хороший 2 4" xfId="7019"/>
    <cellStyle name="Хороший 2 5" xfId="7020"/>
    <cellStyle name="Хороший 2 6" xfId="7021"/>
    <cellStyle name="Хороший 2 7" xfId="7022"/>
    <cellStyle name="Хороший 2 8" xfId="7023"/>
    <cellStyle name="Хороший 2 9" xfId="7024"/>
    <cellStyle name="Хороший 20" xfId="7025"/>
    <cellStyle name="Хороший 21" xfId="7026"/>
    <cellStyle name="Хороший 22" xfId="7027"/>
    <cellStyle name="Хороший 23" xfId="7028"/>
    <cellStyle name="Хороший 24" xfId="14684"/>
    <cellStyle name="Хороший 3" xfId="7029"/>
    <cellStyle name="Хороший 3 10" xfId="7030"/>
    <cellStyle name="Хороший 3 2" xfId="7031"/>
    <cellStyle name="Хороший 3 3" xfId="7032"/>
    <cellStyle name="Хороший 3 4" xfId="7033"/>
    <cellStyle name="Хороший 3 5" xfId="7034"/>
    <cellStyle name="Хороший 3 6" xfId="7035"/>
    <cellStyle name="Хороший 3 7" xfId="7036"/>
    <cellStyle name="Хороший 3 8" xfId="7037"/>
    <cellStyle name="Хороший 3 9" xfId="7038"/>
    <cellStyle name="Хороший 4" xfId="7039"/>
    <cellStyle name="Хороший 4 10" xfId="7040"/>
    <cellStyle name="Хороший 4 2" xfId="7041"/>
    <cellStyle name="Хороший 4 3" xfId="7042"/>
    <cellStyle name="Хороший 4 4" xfId="7043"/>
    <cellStyle name="Хороший 4 5" xfId="7044"/>
    <cellStyle name="Хороший 4 6" xfId="7045"/>
    <cellStyle name="Хороший 4 7" xfId="7046"/>
    <cellStyle name="Хороший 4 8" xfId="7047"/>
    <cellStyle name="Хороший 4 9" xfId="7048"/>
    <cellStyle name="Хороший 5" xfId="7049"/>
    <cellStyle name="Хороший 5 10" xfId="7050"/>
    <cellStyle name="Хороший 5 2" xfId="7051"/>
    <cellStyle name="Хороший 5 3" xfId="7052"/>
    <cellStyle name="Хороший 5 4" xfId="7053"/>
    <cellStyle name="Хороший 5 5" xfId="7054"/>
    <cellStyle name="Хороший 5 6" xfId="7055"/>
    <cellStyle name="Хороший 5 7" xfId="7056"/>
    <cellStyle name="Хороший 5 8" xfId="7057"/>
    <cellStyle name="Хороший 5 9" xfId="7058"/>
    <cellStyle name="Хороший 6" xfId="7059"/>
    <cellStyle name="Хороший 6 10" xfId="7060"/>
    <cellStyle name="Хороший 6 2" xfId="7061"/>
    <cellStyle name="Хороший 6 3" xfId="7062"/>
    <cellStyle name="Хороший 6 4" xfId="7063"/>
    <cellStyle name="Хороший 6 5" xfId="7064"/>
    <cellStyle name="Хороший 6 6" xfId="7065"/>
    <cellStyle name="Хороший 6 7" xfId="7066"/>
    <cellStyle name="Хороший 6 8" xfId="7067"/>
    <cellStyle name="Хороший 6 9" xfId="7068"/>
    <cellStyle name="Хороший 7" xfId="7069"/>
    <cellStyle name="Хороший 7 10" xfId="7070"/>
    <cellStyle name="Хороший 7 2" xfId="7071"/>
    <cellStyle name="Хороший 7 3" xfId="7072"/>
    <cellStyle name="Хороший 7 4" xfId="7073"/>
    <cellStyle name="Хороший 7 5" xfId="7074"/>
    <cellStyle name="Хороший 7 6" xfId="7075"/>
    <cellStyle name="Хороший 7 7" xfId="7076"/>
    <cellStyle name="Хороший 7 8" xfId="7077"/>
    <cellStyle name="Хороший 7 9" xfId="7078"/>
    <cellStyle name="Хороший 8" xfId="7079"/>
    <cellStyle name="Хороший 8 10" xfId="7080"/>
    <cellStyle name="Хороший 8 2" xfId="7081"/>
    <cellStyle name="Хороший 8 3" xfId="7082"/>
    <cellStyle name="Хороший 8 4" xfId="7083"/>
    <cellStyle name="Хороший 8 5" xfId="7084"/>
    <cellStyle name="Хороший 8 6" xfId="7085"/>
    <cellStyle name="Хороший 8 7" xfId="7086"/>
    <cellStyle name="Хороший 8 8" xfId="7087"/>
    <cellStyle name="Хороший 8 9" xfId="7088"/>
    <cellStyle name="Хороший 9" xfId="7089"/>
    <cellStyle name="Хороший 9 10" xfId="7090"/>
    <cellStyle name="Хороший 9 2" xfId="7091"/>
    <cellStyle name="Хороший 9 3" xfId="7092"/>
    <cellStyle name="Хороший 9 4" xfId="7093"/>
    <cellStyle name="Хороший 9 5" xfId="7094"/>
    <cellStyle name="Хороший 9 6" xfId="7095"/>
    <cellStyle name="Хороший 9 7" xfId="7096"/>
    <cellStyle name="Хороший 9 8" xfId="7097"/>
    <cellStyle name="Хороший 9 9" xfId="7098"/>
    <cellStyle name="常规 5 2" xfId="24701"/>
  </cellStyles>
  <dxfs count="36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969696"/>
      <color rgb="FFFFFF66"/>
      <color rgb="FFFFFF99"/>
      <color rgb="FFFF66CC"/>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2.xml"/><Relationship Id="rId58" Type="http://schemas.openxmlformats.org/officeDocument/2006/relationships/calcChain" Target="calcChain.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3.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xml.rels><?xml version="1.0" encoding="UTF-8" standalone="yes"?>
<Relationships xmlns="http://schemas.openxmlformats.org/package/2006/relationships"><Relationship Id="rId8" Type="http://schemas.openxmlformats.org/officeDocument/2006/relationships/hyperlink" Target="#&#1054;&#1075;&#1083;&#1072;&#1074;&#1083;&#1077;&#1085;&#1080;&#1077;!A1"/><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8.xml.rels><?xml version="1.0" encoding="UTF-8" standalone="yes"?>
<Relationships xmlns="http://schemas.openxmlformats.org/package/2006/relationships"><Relationship Id="rId8" Type="http://schemas.openxmlformats.org/officeDocument/2006/relationships/image" Target="../media/image15.emf"/><Relationship Id="rId13" Type="http://schemas.openxmlformats.org/officeDocument/2006/relationships/image" Target="../media/image20.png"/><Relationship Id="rId3" Type="http://schemas.openxmlformats.org/officeDocument/2006/relationships/image" Target="../media/image10.jpeg"/><Relationship Id="rId7" Type="http://schemas.openxmlformats.org/officeDocument/2006/relationships/image" Target="../media/image14.emf"/><Relationship Id="rId12" Type="http://schemas.openxmlformats.org/officeDocument/2006/relationships/image" Target="../media/image19.png"/><Relationship Id="rId2" Type="http://schemas.openxmlformats.org/officeDocument/2006/relationships/image" Target="../media/image9.png"/><Relationship Id="rId1" Type="http://schemas.openxmlformats.org/officeDocument/2006/relationships/image" Target="../media/image8.wmf"/><Relationship Id="rId6" Type="http://schemas.openxmlformats.org/officeDocument/2006/relationships/image" Target="../media/image13.emf"/><Relationship Id="rId11" Type="http://schemas.openxmlformats.org/officeDocument/2006/relationships/image" Target="../media/image18.png"/><Relationship Id="rId5" Type="http://schemas.openxmlformats.org/officeDocument/2006/relationships/image" Target="../media/image12.png"/><Relationship Id="rId15" Type="http://schemas.openxmlformats.org/officeDocument/2006/relationships/hyperlink" Target="#&#1054;&#1075;&#1083;&#1072;&#1074;&#1083;&#1077;&#1085;&#1080;&#1077;!A1"/><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s>
</file>

<file path=xl/drawings/_rels/drawing9.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hyperlink" Target="#&#1054;&#1075;&#1083;&#1072;&#1074;&#1083;&#1077;&#1085;&#1080;&#1077;!A1"/><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 Id="rId9" Type="http://schemas.openxmlformats.org/officeDocument/2006/relationships/image" Target="../media/image29.png"/></Relationships>
</file>

<file path=xl/drawings/_rels/drawing10.xml.rels><?xml version="1.0" encoding="UTF-8" standalone="yes"?>
<Relationships xmlns="http://schemas.openxmlformats.org/package/2006/relationships"><Relationship Id="rId2" Type="http://schemas.openxmlformats.org/officeDocument/2006/relationships/image" Target="../media/image30.jpeg"/><Relationship Id="rId1"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8" Type="http://schemas.openxmlformats.org/officeDocument/2006/relationships/image" Target="../media/image38.jpeg"/><Relationship Id="rId13" Type="http://schemas.openxmlformats.org/officeDocument/2006/relationships/image" Target="../media/image42.jpeg"/><Relationship Id="rId3" Type="http://schemas.openxmlformats.org/officeDocument/2006/relationships/image" Target="../media/image33.jpeg"/><Relationship Id="rId7" Type="http://schemas.openxmlformats.org/officeDocument/2006/relationships/image" Target="../media/image37.jpeg"/><Relationship Id="rId12" Type="http://schemas.openxmlformats.org/officeDocument/2006/relationships/image" Target="../media/image41.jpeg"/><Relationship Id="rId2" Type="http://schemas.openxmlformats.org/officeDocument/2006/relationships/image" Target="../media/image32.png"/><Relationship Id="rId1" Type="http://schemas.openxmlformats.org/officeDocument/2006/relationships/image" Target="../media/image31.png"/><Relationship Id="rId6" Type="http://schemas.openxmlformats.org/officeDocument/2006/relationships/image" Target="../media/image36.jpeg"/><Relationship Id="rId11" Type="http://schemas.openxmlformats.org/officeDocument/2006/relationships/image" Target="../media/image40.jpeg"/><Relationship Id="rId5" Type="http://schemas.openxmlformats.org/officeDocument/2006/relationships/image" Target="../media/image35.jpeg"/><Relationship Id="rId10" Type="http://schemas.openxmlformats.org/officeDocument/2006/relationships/image" Target="../media/image39.png"/><Relationship Id="rId4" Type="http://schemas.openxmlformats.org/officeDocument/2006/relationships/image" Target="../media/image34.jpeg"/><Relationship Id="rId9" Type="http://schemas.openxmlformats.org/officeDocument/2006/relationships/hyperlink" Target="#&#1054;&#1075;&#1083;&#1072;&#1074;&#1083;&#1077;&#1085;&#1080;&#1077;!A1"/></Relationships>
</file>

<file path=xl/drawings/_rels/drawing12.xml.rels><?xml version="1.0" encoding="UTF-8" standalone="yes"?>
<Relationships xmlns="http://schemas.openxmlformats.org/package/2006/relationships"><Relationship Id="rId3" Type="http://schemas.openxmlformats.org/officeDocument/2006/relationships/image" Target="../media/image45.png"/><Relationship Id="rId7" Type="http://schemas.openxmlformats.org/officeDocument/2006/relationships/hyperlink" Target="#&#1054;&#1075;&#1083;&#1072;&#1074;&#1083;&#1077;&#1085;&#1080;&#1077;!A1"/><Relationship Id="rId2" Type="http://schemas.openxmlformats.org/officeDocument/2006/relationships/image" Target="../media/image44.png"/><Relationship Id="rId1" Type="http://schemas.openxmlformats.org/officeDocument/2006/relationships/image" Target="../media/image43.png"/><Relationship Id="rId6" Type="http://schemas.openxmlformats.org/officeDocument/2006/relationships/image" Target="../media/image48.png"/><Relationship Id="rId5" Type="http://schemas.openxmlformats.org/officeDocument/2006/relationships/image" Target="../media/image47.png"/><Relationship Id="rId4" Type="http://schemas.openxmlformats.org/officeDocument/2006/relationships/image" Target="../media/image46.jpeg"/></Relationships>
</file>

<file path=xl/drawings/_rels/drawing1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6.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png"/><Relationship Id="rId1" Type="http://schemas.openxmlformats.org/officeDocument/2006/relationships/hyperlink" Target="#&#1054;&#1075;&#1083;&#1072;&#1074;&#1083;&#1077;&#1085;&#1080;&#1077;!A1"/><Relationship Id="rId6" Type="http://schemas.openxmlformats.org/officeDocument/2006/relationships/image" Target="../media/image53.png"/><Relationship Id="rId5" Type="http://schemas.openxmlformats.org/officeDocument/2006/relationships/image" Target="../media/image52.png"/><Relationship Id="rId4" Type="http://schemas.openxmlformats.org/officeDocument/2006/relationships/image" Target="../media/image51.png"/></Relationships>
</file>

<file path=xl/drawings/_rels/drawing17.xml.rels><?xml version="1.0" encoding="UTF-8" standalone="yes"?>
<Relationships xmlns="http://schemas.openxmlformats.org/package/2006/relationships"><Relationship Id="rId8" Type="http://schemas.openxmlformats.org/officeDocument/2006/relationships/image" Target="../media/image61.jpeg"/><Relationship Id="rId3" Type="http://schemas.openxmlformats.org/officeDocument/2006/relationships/image" Target="../media/image56.jpeg"/><Relationship Id="rId7" Type="http://schemas.openxmlformats.org/officeDocument/2006/relationships/image" Target="../media/image60.jpeg"/><Relationship Id="rId2" Type="http://schemas.openxmlformats.org/officeDocument/2006/relationships/image" Target="../media/image55.jpeg"/><Relationship Id="rId1" Type="http://schemas.openxmlformats.org/officeDocument/2006/relationships/image" Target="../media/image54.jpeg"/><Relationship Id="rId6" Type="http://schemas.openxmlformats.org/officeDocument/2006/relationships/image" Target="../media/image59.jpeg"/><Relationship Id="rId11" Type="http://schemas.openxmlformats.org/officeDocument/2006/relationships/image" Target="../media/image63.emf"/><Relationship Id="rId5" Type="http://schemas.openxmlformats.org/officeDocument/2006/relationships/image" Target="../media/image58.jpeg"/><Relationship Id="rId10" Type="http://schemas.openxmlformats.org/officeDocument/2006/relationships/hyperlink" Target="#&#1054;&#1075;&#1083;&#1072;&#1074;&#1083;&#1077;&#1085;&#1080;&#1077;!A1"/><Relationship Id="rId4" Type="http://schemas.openxmlformats.org/officeDocument/2006/relationships/image" Target="../media/image57.jpeg"/><Relationship Id="rId9" Type="http://schemas.openxmlformats.org/officeDocument/2006/relationships/image" Target="../media/image62.jpeg"/></Relationships>
</file>

<file path=xl/drawings/_rels/drawing18.xml.rels><?xml version="1.0" encoding="UTF-8" standalone="yes"?>
<Relationships xmlns="http://schemas.openxmlformats.org/package/2006/relationships"><Relationship Id="rId3" Type="http://schemas.openxmlformats.org/officeDocument/2006/relationships/image" Target="../media/image66.jpeg"/><Relationship Id="rId2" Type="http://schemas.openxmlformats.org/officeDocument/2006/relationships/image" Target="../media/image65.jpeg"/><Relationship Id="rId1" Type="http://schemas.openxmlformats.org/officeDocument/2006/relationships/image" Target="../media/image64.jpeg"/><Relationship Id="rId5" Type="http://schemas.openxmlformats.org/officeDocument/2006/relationships/hyperlink" Target="#&#1054;&#1075;&#1083;&#1072;&#1074;&#1083;&#1077;&#1085;&#1080;&#1077;!A1"/><Relationship Id="rId4" Type="http://schemas.openxmlformats.org/officeDocument/2006/relationships/image" Target="../media/image67.jpeg"/></Relationships>
</file>

<file path=xl/drawings/_rels/drawing19.xml.rels><?xml version="1.0" encoding="UTF-8" standalone="yes"?>
<Relationships xmlns="http://schemas.openxmlformats.org/package/2006/relationships"><Relationship Id="rId2" Type="http://schemas.openxmlformats.org/officeDocument/2006/relationships/image" Target="../media/image68.emf"/><Relationship Id="rId1" Type="http://schemas.openxmlformats.org/officeDocument/2006/relationships/hyperlink" Target="#&#1054;&#1075;&#1083;&#1072;&#1074;&#1083;&#1077;&#1085;&#1080;&#1077;!A1"/></Relationships>
</file>

<file path=xl/drawings/_rels/drawing20.xml.rels><?xml version="1.0" encoding="UTF-8" standalone="yes"?>
<Relationships xmlns="http://schemas.openxmlformats.org/package/2006/relationships"><Relationship Id="rId3" Type="http://schemas.openxmlformats.org/officeDocument/2006/relationships/image" Target="../media/image70.jpeg"/><Relationship Id="rId2" Type="http://schemas.openxmlformats.org/officeDocument/2006/relationships/image" Target="../media/image69.jpeg"/><Relationship Id="rId1" Type="http://schemas.openxmlformats.org/officeDocument/2006/relationships/hyperlink" Target="#&#1054;&#1075;&#1083;&#1072;&#1074;&#1083;&#1077;&#1085;&#1080;&#1077;!A1"/></Relationships>
</file>

<file path=xl/drawings/_rels/drawing21.xml.rels><?xml version="1.0" encoding="UTF-8" standalone="yes"?>
<Relationships xmlns="http://schemas.openxmlformats.org/package/2006/relationships"><Relationship Id="rId3" Type="http://schemas.openxmlformats.org/officeDocument/2006/relationships/image" Target="../media/image72.jpeg"/><Relationship Id="rId2" Type="http://schemas.openxmlformats.org/officeDocument/2006/relationships/image" Target="../media/image71.png"/><Relationship Id="rId1" Type="http://schemas.openxmlformats.org/officeDocument/2006/relationships/hyperlink" Target="#&#1054;&#1075;&#1083;&#1072;&#1074;&#1083;&#1077;&#1085;&#1080;&#1077;!A1"/></Relationships>
</file>

<file path=xl/drawings/_rels/drawing2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3.xml.rels><?xml version="1.0" encoding="UTF-8" standalone="yes"?>
<Relationships xmlns="http://schemas.openxmlformats.org/package/2006/relationships"><Relationship Id="rId3" Type="http://schemas.openxmlformats.org/officeDocument/2006/relationships/hyperlink" Target="#&#1054;&#1075;&#1083;&#1072;&#1074;&#1083;&#1077;&#1085;&#1080;&#1077;!A1"/><Relationship Id="rId2" Type="http://schemas.openxmlformats.org/officeDocument/2006/relationships/image" Target="../media/image74.png"/><Relationship Id="rId1" Type="http://schemas.openxmlformats.org/officeDocument/2006/relationships/image" Target="../media/image73.png"/></Relationships>
</file>

<file path=xl/drawings/_rels/drawing24.xml.rels><?xml version="1.0" encoding="UTF-8" standalone="yes"?>
<Relationships xmlns="http://schemas.openxmlformats.org/package/2006/relationships"><Relationship Id="rId8" Type="http://schemas.openxmlformats.org/officeDocument/2006/relationships/image" Target="../media/image79.png"/><Relationship Id="rId3" Type="http://schemas.microsoft.com/office/2007/relationships/hdphoto" Target="../media/hdphoto1.wdp"/><Relationship Id="rId7" Type="http://schemas.openxmlformats.org/officeDocument/2006/relationships/image" Target="../media/image78.png"/><Relationship Id="rId2" Type="http://schemas.openxmlformats.org/officeDocument/2006/relationships/image" Target="../media/image75.png"/><Relationship Id="rId1" Type="http://schemas.openxmlformats.org/officeDocument/2006/relationships/hyperlink" Target="#&#1054;&#1075;&#1083;&#1072;&#1074;&#1083;&#1077;&#1085;&#1080;&#1077;!A1"/><Relationship Id="rId6" Type="http://schemas.microsoft.com/office/2007/relationships/hdphoto" Target="../media/hdphoto2.wdp"/><Relationship Id="rId5" Type="http://schemas.openxmlformats.org/officeDocument/2006/relationships/image" Target="../media/image77.png"/><Relationship Id="rId10" Type="http://schemas.openxmlformats.org/officeDocument/2006/relationships/image" Target="../media/image81.jpeg"/><Relationship Id="rId4" Type="http://schemas.openxmlformats.org/officeDocument/2006/relationships/image" Target="../media/image76.png"/><Relationship Id="rId9" Type="http://schemas.openxmlformats.org/officeDocument/2006/relationships/image" Target="../media/image8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83.png"/><Relationship Id="rId2" Type="http://schemas.openxmlformats.org/officeDocument/2006/relationships/image" Target="../media/image82.jpeg"/><Relationship Id="rId1" Type="http://schemas.openxmlformats.org/officeDocument/2006/relationships/hyperlink" Target="#&#1054;&#1075;&#1083;&#1072;&#1074;&#1083;&#1077;&#1085;&#1080;&#1077;!A1"/><Relationship Id="rId4" Type="http://schemas.openxmlformats.org/officeDocument/2006/relationships/image" Target="../media/image84.png"/></Relationships>
</file>

<file path=xl/drawings/_rels/drawing26.xml.rels><?xml version="1.0" encoding="UTF-8" standalone="yes"?>
<Relationships xmlns="http://schemas.openxmlformats.org/package/2006/relationships"><Relationship Id="rId13" Type="http://schemas.openxmlformats.org/officeDocument/2006/relationships/image" Target="../media/image96.emf"/><Relationship Id="rId18" Type="http://schemas.openxmlformats.org/officeDocument/2006/relationships/image" Target="../media/image101.emf"/><Relationship Id="rId26" Type="http://schemas.openxmlformats.org/officeDocument/2006/relationships/image" Target="../media/image109.jpeg"/><Relationship Id="rId39" Type="http://schemas.openxmlformats.org/officeDocument/2006/relationships/image" Target="../media/image122.jpeg"/><Relationship Id="rId21" Type="http://schemas.openxmlformats.org/officeDocument/2006/relationships/image" Target="../media/image104.emf"/><Relationship Id="rId34" Type="http://schemas.openxmlformats.org/officeDocument/2006/relationships/image" Target="../media/image117.jpeg"/><Relationship Id="rId42" Type="http://schemas.openxmlformats.org/officeDocument/2006/relationships/image" Target="../media/image125.jpeg"/><Relationship Id="rId47" Type="http://schemas.openxmlformats.org/officeDocument/2006/relationships/image" Target="../media/image130.jpeg"/><Relationship Id="rId50" Type="http://schemas.openxmlformats.org/officeDocument/2006/relationships/image" Target="../media/image133.jpeg"/><Relationship Id="rId7" Type="http://schemas.openxmlformats.org/officeDocument/2006/relationships/image" Target="../media/image90.jpeg"/><Relationship Id="rId2" Type="http://schemas.openxmlformats.org/officeDocument/2006/relationships/image" Target="../media/image85.jpeg"/><Relationship Id="rId16" Type="http://schemas.openxmlformats.org/officeDocument/2006/relationships/image" Target="../media/image99.emf"/><Relationship Id="rId29" Type="http://schemas.openxmlformats.org/officeDocument/2006/relationships/image" Target="../media/image112.png"/><Relationship Id="rId11" Type="http://schemas.openxmlformats.org/officeDocument/2006/relationships/image" Target="../media/image94.jpeg"/><Relationship Id="rId24" Type="http://schemas.openxmlformats.org/officeDocument/2006/relationships/image" Target="../media/image107.jpeg"/><Relationship Id="rId32" Type="http://schemas.openxmlformats.org/officeDocument/2006/relationships/image" Target="../media/image115.jpeg"/><Relationship Id="rId37" Type="http://schemas.openxmlformats.org/officeDocument/2006/relationships/image" Target="../media/image120.jpeg"/><Relationship Id="rId40" Type="http://schemas.openxmlformats.org/officeDocument/2006/relationships/image" Target="../media/image123.jpeg"/><Relationship Id="rId45" Type="http://schemas.openxmlformats.org/officeDocument/2006/relationships/image" Target="../media/image128.jpeg"/><Relationship Id="rId53" Type="http://schemas.openxmlformats.org/officeDocument/2006/relationships/image" Target="../media/image136.jpeg"/><Relationship Id="rId5" Type="http://schemas.openxmlformats.org/officeDocument/2006/relationships/image" Target="../media/image88.jpeg"/><Relationship Id="rId10" Type="http://schemas.openxmlformats.org/officeDocument/2006/relationships/image" Target="../media/image93.jpeg"/><Relationship Id="rId19" Type="http://schemas.openxmlformats.org/officeDocument/2006/relationships/image" Target="../media/image102.emf"/><Relationship Id="rId31" Type="http://schemas.openxmlformats.org/officeDocument/2006/relationships/image" Target="../media/image114.jpeg"/><Relationship Id="rId44" Type="http://schemas.openxmlformats.org/officeDocument/2006/relationships/image" Target="../media/image127.jpeg"/><Relationship Id="rId52" Type="http://schemas.openxmlformats.org/officeDocument/2006/relationships/image" Target="../media/image135.png"/><Relationship Id="rId4" Type="http://schemas.openxmlformats.org/officeDocument/2006/relationships/image" Target="../media/image87.jpeg"/><Relationship Id="rId9" Type="http://schemas.openxmlformats.org/officeDocument/2006/relationships/image" Target="../media/image92.jpeg"/><Relationship Id="rId14" Type="http://schemas.openxmlformats.org/officeDocument/2006/relationships/image" Target="../media/image97.emf"/><Relationship Id="rId22" Type="http://schemas.openxmlformats.org/officeDocument/2006/relationships/image" Target="../media/image105.jpeg"/><Relationship Id="rId27" Type="http://schemas.openxmlformats.org/officeDocument/2006/relationships/image" Target="../media/image110.png"/><Relationship Id="rId30" Type="http://schemas.openxmlformats.org/officeDocument/2006/relationships/image" Target="../media/image113.png"/><Relationship Id="rId35" Type="http://schemas.openxmlformats.org/officeDocument/2006/relationships/image" Target="../media/image118.jpeg"/><Relationship Id="rId43" Type="http://schemas.openxmlformats.org/officeDocument/2006/relationships/image" Target="../media/image126.jpeg"/><Relationship Id="rId48" Type="http://schemas.openxmlformats.org/officeDocument/2006/relationships/image" Target="../media/image131.jpeg"/><Relationship Id="rId8" Type="http://schemas.openxmlformats.org/officeDocument/2006/relationships/image" Target="../media/image91.jpeg"/><Relationship Id="rId51" Type="http://schemas.openxmlformats.org/officeDocument/2006/relationships/image" Target="../media/image134.jpeg"/><Relationship Id="rId3" Type="http://schemas.openxmlformats.org/officeDocument/2006/relationships/image" Target="../media/image86.jpeg"/><Relationship Id="rId12" Type="http://schemas.openxmlformats.org/officeDocument/2006/relationships/image" Target="../media/image95.emf"/><Relationship Id="rId17" Type="http://schemas.openxmlformats.org/officeDocument/2006/relationships/image" Target="../media/image100.emf"/><Relationship Id="rId25" Type="http://schemas.openxmlformats.org/officeDocument/2006/relationships/image" Target="../media/image108.jpeg"/><Relationship Id="rId33" Type="http://schemas.openxmlformats.org/officeDocument/2006/relationships/image" Target="../media/image116.jpeg"/><Relationship Id="rId38" Type="http://schemas.openxmlformats.org/officeDocument/2006/relationships/image" Target="../media/image121.jpeg"/><Relationship Id="rId46" Type="http://schemas.openxmlformats.org/officeDocument/2006/relationships/image" Target="../media/image129.jpeg"/><Relationship Id="rId20" Type="http://schemas.openxmlformats.org/officeDocument/2006/relationships/image" Target="../media/image103.emf"/><Relationship Id="rId41" Type="http://schemas.openxmlformats.org/officeDocument/2006/relationships/image" Target="../media/image124.jpeg"/><Relationship Id="rId1" Type="http://schemas.openxmlformats.org/officeDocument/2006/relationships/hyperlink" Target="#&#1054;&#1075;&#1083;&#1072;&#1074;&#1083;&#1077;&#1085;&#1080;&#1077;!A1"/><Relationship Id="rId6" Type="http://schemas.openxmlformats.org/officeDocument/2006/relationships/image" Target="../media/image89.jpeg"/><Relationship Id="rId15" Type="http://schemas.openxmlformats.org/officeDocument/2006/relationships/image" Target="../media/image98.emf"/><Relationship Id="rId23" Type="http://schemas.openxmlformats.org/officeDocument/2006/relationships/image" Target="../media/image106.jpeg"/><Relationship Id="rId28" Type="http://schemas.openxmlformats.org/officeDocument/2006/relationships/image" Target="../media/image111.png"/><Relationship Id="rId36" Type="http://schemas.openxmlformats.org/officeDocument/2006/relationships/image" Target="../media/image119.jpeg"/><Relationship Id="rId49" Type="http://schemas.openxmlformats.org/officeDocument/2006/relationships/image" Target="../media/image132.jpeg"/></Relationships>
</file>

<file path=xl/drawings/_rels/drawing27.xml.rels><?xml version="1.0" encoding="UTF-8" standalone="yes"?>
<Relationships xmlns="http://schemas.openxmlformats.org/package/2006/relationships"><Relationship Id="rId8" Type="http://schemas.openxmlformats.org/officeDocument/2006/relationships/image" Target="../media/image143.png"/><Relationship Id="rId13" Type="http://schemas.openxmlformats.org/officeDocument/2006/relationships/image" Target="../media/image148.png"/><Relationship Id="rId18" Type="http://schemas.openxmlformats.org/officeDocument/2006/relationships/image" Target="../media/image153.png"/><Relationship Id="rId3" Type="http://schemas.openxmlformats.org/officeDocument/2006/relationships/image" Target="../media/image138.png"/><Relationship Id="rId7" Type="http://schemas.openxmlformats.org/officeDocument/2006/relationships/image" Target="../media/image142.png"/><Relationship Id="rId12" Type="http://schemas.openxmlformats.org/officeDocument/2006/relationships/image" Target="../media/image147.jpeg"/><Relationship Id="rId17" Type="http://schemas.openxmlformats.org/officeDocument/2006/relationships/image" Target="../media/image152.png"/><Relationship Id="rId2" Type="http://schemas.openxmlformats.org/officeDocument/2006/relationships/image" Target="../media/image137.png"/><Relationship Id="rId16" Type="http://schemas.openxmlformats.org/officeDocument/2006/relationships/image" Target="../media/image151.png"/><Relationship Id="rId1" Type="http://schemas.openxmlformats.org/officeDocument/2006/relationships/hyperlink" Target="#&#1054;&#1075;&#1083;&#1072;&#1074;&#1083;&#1077;&#1085;&#1080;&#1077;!A1"/><Relationship Id="rId6" Type="http://schemas.openxmlformats.org/officeDocument/2006/relationships/image" Target="../media/image141.png"/><Relationship Id="rId11" Type="http://schemas.openxmlformats.org/officeDocument/2006/relationships/image" Target="../media/image146.jpeg"/><Relationship Id="rId5" Type="http://schemas.openxmlformats.org/officeDocument/2006/relationships/image" Target="../media/image140.png"/><Relationship Id="rId15" Type="http://schemas.openxmlformats.org/officeDocument/2006/relationships/image" Target="../media/image150.jpeg"/><Relationship Id="rId10" Type="http://schemas.openxmlformats.org/officeDocument/2006/relationships/image" Target="../media/image145.png"/><Relationship Id="rId4" Type="http://schemas.openxmlformats.org/officeDocument/2006/relationships/image" Target="../media/image139.png"/><Relationship Id="rId9" Type="http://schemas.openxmlformats.org/officeDocument/2006/relationships/image" Target="../media/image144.png"/><Relationship Id="rId14" Type="http://schemas.openxmlformats.org/officeDocument/2006/relationships/image" Target="../media/image149.png"/></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1.xml.rels><?xml version="1.0" encoding="UTF-8" standalone="yes"?>
<Relationships xmlns="http://schemas.openxmlformats.org/package/2006/relationships"><Relationship Id="rId2" Type="http://schemas.openxmlformats.org/officeDocument/2006/relationships/image" Target="../media/image154.png"/><Relationship Id="rId1" Type="http://schemas.openxmlformats.org/officeDocument/2006/relationships/hyperlink" Target="#&#1054;&#1075;&#1083;&#1072;&#1074;&#1083;&#1077;&#1085;&#1080;&#1077;!A1"/></Relationships>
</file>

<file path=xl/drawings/_rels/drawing3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3.xml.rels><?xml version="1.0" encoding="UTF-8" standalone="yes"?>
<Relationships xmlns="http://schemas.openxmlformats.org/package/2006/relationships"><Relationship Id="rId3" Type="http://schemas.openxmlformats.org/officeDocument/2006/relationships/image" Target="../media/image157.png"/><Relationship Id="rId2" Type="http://schemas.openxmlformats.org/officeDocument/2006/relationships/image" Target="../media/image156.png"/><Relationship Id="rId1" Type="http://schemas.openxmlformats.org/officeDocument/2006/relationships/image" Target="../media/image155.png"/><Relationship Id="rId6" Type="http://schemas.openxmlformats.org/officeDocument/2006/relationships/image" Target="../media/image160.jpeg"/><Relationship Id="rId5" Type="http://schemas.openxmlformats.org/officeDocument/2006/relationships/image" Target="../media/image159.png"/><Relationship Id="rId4" Type="http://schemas.openxmlformats.org/officeDocument/2006/relationships/image" Target="../media/image158.png"/></Relationships>
</file>

<file path=xl/drawings/_rels/drawing34.xml.rels><?xml version="1.0" encoding="UTF-8" standalone="yes"?>
<Relationships xmlns="http://schemas.openxmlformats.org/package/2006/relationships"><Relationship Id="rId3" Type="http://schemas.openxmlformats.org/officeDocument/2006/relationships/image" Target="../media/image163.png"/><Relationship Id="rId2" Type="http://schemas.openxmlformats.org/officeDocument/2006/relationships/image" Target="../media/image162.png"/><Relationship Id="rId1" Type="http://schemas.openxmlformats.org/officeDocument/2006/relationships/image" Target="../media/image161.png"/><Relationship Id="rId6" Type="http://schemas.openxmlformats.org/officeDocument/2006/relationships/hyperlink" Target="#&#1054;&#1075;&#1083;&#1072;&#1074;&#1083;&#1077;&#1085;&#1080;&#1077;!A1"/><Relationship Id="rId5" Type="http://schemas.openxmlformats.org/officeDocument/2006/relationships/image" Target="../media/image165.jpeg"/><Relationship Id="rId4" Type="http://schemas.openxmlformats.org/officeDocument/2006/relationships/image" Target="../media/image164.png"/></Relationships>
</file>

<file path=xl/drawings/_rels/drawing35.xml.rels><?xml version="1.0" encoding="UTF-8" standalone="yes"?>
<Relationships xmlns="http://schemas.openxmlformats.org/package/2006/relationships"><Relationship Id="rId26" Type="http://schemas.openxmlformats.org/officeDocument/2006/relationships/image" Target="../media/image191.png"/><Relationship Id="rId21" Type="http://schemas.openxmlformats.org/officeDocument/2006/relationships/image" Target="../media/image186.png"/><Relationship Id="rId42" Type="http://schemas.openxmlformats.org/officeDocument/2006/relationships/image" Target="../media/image207.png"/><Relationship Id="rId47" Type="http://schemas.openxmlformats.org/officeDocument/2006/relationships/image" Target="../media/image212.png"/><Relationship Id="rId63" Type="http://schemas.openxmlformats.org/officeDocument/2006/relationships/image" Target="../media/image227.png"/><Relationship Id="rId68" Type="http://schemas.openxmlformats.org/officeDocument/2006/relationships/image" Target="../media/image232.png"/><Relationship Id="rId16" Type="http://schemas.openxmlformats.org/officeDocument/2006/relationships/image" Target="../media/image181.png"/><Relationship Id="rId11" Type="http://schemas.openxmlformats.org/officeDocument/2006/relationships/image" Target="../media/image176.png"/><Relationship Id="rId24" Type="http://schemas.openxmlformats.org/officeDocument/2006/relationships/image" Target="../media/image189.png"/><Relationship Id="rId32" Type="http://schemas.openxmlformats.org/officeDocument/2006/relationships/image" Target="../media/image197.png"/><Relationship Id="rId37" Type="http://schemas.openxmlformats.org/officeDocument/2006/relationships/image" Target="../media/image202.png"/><Relationship Id="rId40" Type="http://schemas.openxmlformats.org/officeDocument/2006/relationships/image" Target="../media/image205.png"/><Relationship Id="rId45" Type="http://schemas.openxmlformats.org/officeDocument/2006/relationships/image" Target="../media/image210.jpeg"/><Relationship Id="rId53" Type="http://schemas.openxmlformats.org/officeDocument/2006/relationships/image" Target="../media/image218.png"/><Relationship Id="rId58" Type="http://schemas.openxmlformats.org/officeDocument/2006/relationships/image" Target="../media/image223.jpeg"/><Relationship Id="rId66" Type="http://schemas.openxmlformats.org/officeDocument/2006/relationships/image" Target="../media/image230.png"/><Relationship Id="rId74" Type="http://schemas.openxmlformats.org/officeDocument/2006/relationships/image" Target="../media/image238.png"/><Relationship Id="rId5" Type="http://schemas.openxmlformats.org/officeDocument/2006/relationships/image" Target="../media/image170.png"/><Relationship Id="rId61" Type="http://schemas.openxmlformats.org/officeDocument/2006/relationships/image" Target="../media/image225.png"/><Relationship Id="rId19" Type="http://schemas.openxmlformats.org/officeDocument/2006/relationships/image" Target="../media/image184.png"/><Relationship Id="rId14" Type="http://schemas.openxmlformats.org/officeDocument/2006/relationships/image" Target="../media/image179.jpeg"/><Relationship Id="rId22" Type="http://schemas.openxmlformats.org/officeDocument/2006/relationships/image" Target="../media/image187.png"/><Relationship Id="rId27" Type="http://schemas.openxmlformats.org/officeDocument/2006/relationships/image" Target="../media/image192.png"/><Relationship Id="rId30" Type="http://schemas.openxmlformats.org/officeDocument/2006/relationships/image" Target="../media/image195.png"/><Relationship Id="rId35" Type="http://schemas.openxmlformats.org/officeDocument/2006/relationships/image" Target="../media/image200.png"/><Relationship Id="rId43" Type="http://schemas.openxmlformats.org/officeDocument/2006/relationships/image" Target="../media/image208.png"/><Relationship Id="rId48" Type="http://schemas.openxmlformats.org/officeDocument/2006/relationships/image" Target="../media/image213.png"/><Relationship Id="rId56" Type="http://schemas.openxmlformats.org/officeDocument/2006/relationships/image" Target="../media/image221.png"/><Relationship Id="rId64" Type="http://schemas.openxmlformats.org/officeDocument/2006/relationships/image" Target="../media/image228.png"/><Relationship Id="rId69" Type="http://schemas.openxmlformats.org/officeDocument/2006/relationships/image" Target="../media/image233.png"/><Relationship Id="rId77" Type="http://schemas.openxmlformats.org/officeDocument/2006/relationships/image" Target="../media/image241.png"/><Relationship Id="rId8" Type="http://schemas.openxmlformats.org/officeDocument/2006/relationships/image" Target="../media/image173.png"/><Relationship Id="rId51" Type="http://schemas.openxmlformats.org/officeDocument/2006/relationships/image" Target="../media/image216.jpeg"/><Relationship Id="rId72" Type="http://schemas.openxmlformats.org/officeDocument/2006/relationships/image" Target="../media/image236.png"/><Relationship Id="rId3" Type="http://schemas.openxmlformats.org/officeDocument/2006/relationships/image" Target="../media/image168.png"/><Relationship Id="rId12" Type="http://schemas.openxmlformats.org/officeDocument/2006/relationships/image" Target="../media/image177.jpeg"/><Relationship Id="rId17" Type="http://schemas.openxmlformats.org/officeDocument/2006/relationships/image" Target="../media/image182.png"/><Relationship Id="rId25" Type="http://schemas.openxmlformats.org/officeDocument/2006/relationships/image" Target="../media/image190.png"/><Relationship Id="rId33" Type="http://schemas.openxmlformats.org/officeDocument/2006/relationships/image" Target="../media/image198.png"/><Relationship Id="rId38" Type="http://schemas.openxmlformats.org/officeDocument/2006/relationships/image" Target="../media/image203.png"/><Relationship Id="rId46" Type="http://schemas.openxmlformats.org/officeDocument/2006/relationships/image" Target="../media/image211.jpeg"/><Relationship Id="rId59" Type="http://schemas.openxmlformats.org/officeDocument/2006/relationships/hyperlink" Target="#&#1054;&#1075;&#1083;&#1072;&#1074;&#1083;&#1077;&#1085;&#1080;&#1077;!A1"/><Relationship Id="rId67" Type="http://schemas.openxmlformats.org/officeDocument/2006/relationships/image" Target="../media/image231.png"/><Relationship Id="rId20" Type="http://schemas.openxmlformats.org/officeDocument/2006/relationships/image" Target="../media/image185.png"/><Relationship Id="rId41" Type="http://schemas.openxmlformats.org/officeDocument/2006/relationships/image" Target="../media/image206.png"/><Relationship Id="rId54" Type="http://schemas.openxmlformats.org/officeDocument/2006/relationships/image" Target="../media/image219.png"/><Relationship Id="rId62" Type="http://schemas.openxmlformats.org/officeDocument/2006/relationships/image" Target="../media/image226.png"/><Relationship Id="rId70" Type="http://schemas.openxmlformats.org/officeDocument/2006/relationships/image" Target="../media/image234.png"/><Relationship Id="rId75" Type="http://schemas.openxmlformats.org/officeDocument/2006/relationships/image" Target="../media/image239.png"/><Relationship Id="rId1" Type="http://schemas.openxmlformats.org/officeDocument/2006/relationships/image" Target="../media/image166.png"/><Relationship Id="rId6" Type="http://schemas.openxmlformats.org/officeDocument/2006/relationships/image" Target="../media/image171.png"/><Relationship Id="rId15" Type="http://schemas.openxmlformats.org/officeDocument/2006/relationships/image" Target="../media/image180.png"/><Relationship Id="rId23" Type="http://schemas.openxmlformats.org/officeDocument/2006/relationships/image" Target="../media/image188.png"/><Relationship Id="rId28" Type="http://schemas.openxmlformats.org/officeDocument/2006/relationships/image" Target="../media/image193.png"/><Relationship Id="rId36" Type="http://schemas.openxmlformats.org/officeDocument/2006/relationships/image" Target="../media/image201.png"/><Relationship Id="rId49" Type="http://schemas.openxmlformats.org/officeDocument/2006/relationships/image" Target="../media/image214.jpeg"/><Relationship Id="rId57" Type="http://schemas.openxmlformats.org/officeDocument/2006/relationships/image" Target="../media/image222.jpeg"/><Relationship Id="rId10" Type="http://schemas.openxmlformats.org/officeDocument/2006/relationships/image" Target="../media/image175.png"/><Relationship Id="rId31" Type="http://schemas.openxmlformats.org/officeDocument/2006/relationships/image" Target="../media/image196.jpeg"/><Relationship Id="rId44" Type="http://schemas.openxmlformats.org/officeDocument/2006/relationships/image" Target="../media/image209.png"/><Relationship Id="rId52" Type="http://schemas.openxmlformats.org/officeDocument/2006/relationships/image" Target="../media/image217.png"/><Relationship Id="rId60" Type="http://schemas.openxmlformats.org/officeDocument/2006/relationships/image" Target="../media/image224.png"/><Relationship Id="rId65" Type="http://schemas.openxmlformats.org/officeDocument/2006/relationships/image" Target="../media/image229.jpeg"/><Relationship Id="rId73" Type="http://schemas.openxmlformats.org/officeDocument/2006/relationships/image" Target="../media/image237.png"/><Relationship Id="rId78" Type="http://schemas.openxmlformats.org/officeDocument/2006/relationships/image" Target="../media/image242.png"/><Relationship Id="rId4" Type="http://schemas.openxmlformats.org/officeDocument/2006/relationships/image" Target="../media/image169.png"/><Relationship Id="rId9" Type="http://schemas.openxmlformats.org/officeDocument/2006/relationships/image" Target="../media/image174.png"/><Relationship Id="rId13" Type="http://schemas.openxmlformats.org/officeDocument/2006/relationships/image" Target="../media/image178.png"/><Relationship Id="rId18" Type="http://schemas.openxmlformats.org/officeDocument/2006/relationships/image" Target="../media/image183.png"/><Relationship Id="rId39" Type="http://schemas.openxmlformats.org/officeDocument/2006/relationships/image" Target="../media/image204.png"/><Relationship Id="rId34" Type="http://schemas.openxmlformats.org/officeDocument/2006/relationships/image" Target="../media/image199.png"/><Relationship Id="rId50" Type="http://schemas.openxmlformats.org/officeDocument/2006/relationships/image" Target="../media/image215.jpeg"/><Relationship Id="rId55" Type="http://schemas.openxmlformats.org/officeDocument/2006/relationships/image" Target="../media/image220.png"/><Relationship Id="rId76" Type="http://schemas.openxmlformats.org/officeDocument/2006/relationships/image" Target="../media/image240.png"/><Relationship Id="rId7" Type="http://schemas.openxmlformats.org/officeDocument/2006/relationships/image" Target="../media/image172.png"/><Relationship Id="rId71" Type="http://schemas.openxmlformats.org/officeDocument/2006/relationships/image" Target="../media/image235.png"/><Relationship Id="rId2" Type="http://schemas.openxmlformats.org/officeDocument/2006/relationships/image" Target="../media/image167.png"/><Relationship Id="rId29" Type="http://schemas.openxmlformats.org/officeDocument/2006/relationships/image" Target="../media/image194.png"/></Relationships>
</file>

<file path=xl/drawings/_rels/drawing36.xml.rels><?xml version="1.0" encoding="UTF-8" standalone="yes"?>
<Relationships xmlns="http://schemas.openxmlformats.org/package/2006/relationships"><Relationship Id="rId3" Type="http://schemas.openxmlformats.org/officeDocument/2006/relationships/image" Target="../media/image244.png"/><Relationship Id="rId2" Type="http://schemas.openxmlformats.org/officeDocument/2006/relationships/image" Target="../media/image243.png"/><Relationship Id="rId1" Type="http://schemas.openxmlformats.org/officeDocument/2006/relationships/hyperlink" Target="#&#1054;&#1075;&#1083;&#1072;&#1074;&#1083;&#1077;&#1085;&#1080;&#1077;!A1"/></Relationships>
</file>

<file path=xl/drawings/_rels/drawing37.xml.rels><?xml version="1.0" encoding="UTF-8" standalone="yes"?>
<Relationships xmlns="http://schemas.openxmlformats.org/package/2006/relationships"><Relationship Id="rId3" Type="http://schemas.openxmlformats.org/officeDocument/2006/relationships/image" Target="../media/image246.png"/><Relationship Id="rId2" Type="http://schemas.openxmlformats.org/officeDocument/2006/relationships/image" Target="../media/image245.png"/><Relationship Id="rId1" Type="http://schemas.openxmlformats.org/officeDocument/2006/relationships/hyperlink" Target="#&#1054;&#1075;&#1083;&#1072;&#1074;&#1083;&#1077;&#1085;&#1080;&#1077;!A1"/><Relationship Id="rId4" Type="http://schemas.openxmlformats.org/officeDocument/2006/relationships/image" Target="../media/image247.png"/></Relationships>
</file>

<file path=xl/drawings/_rels/drawing38.xml.rels><?xml version="1.0" encoding="UTF-8" standalone="yes"?>
<Relationships xmlns="http://schemas.openxmlformats.org/package/2006/relationships"><Relationship Id="rId3" Type="http://schemas.openxmlformats.org/officeDocument/2006/relationships/image" Target="../media/image249.png"/><Relationship Id="rId2" Type="http://schemas.openxmlformats.org/officeDocument/2006/relationships/image" Target="../media/image248.png"/><Relationship Id="rId1" Type="http://schemas.openxmlformats.org/officeDocument/2006/relationships/hyperlink" Target="#&#1054;&#1075;&#1083;&#1072;&#1074;&#1083;&#1077;&#1085;&#1080;&#1077;!A1"/><Relationship Id="rId4" Type="http://schemas.openxmlformats.org/officeDocument/2006/relationships/image" Target="../media/image250.png"/></Relationships>
</file>

<file path=xl/drawings/_rels/drawing3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8.xml.rels><?xml version="1.0" encoding="UTF-8" standalone="yes"?>
<Relationships xmlns="http://schemas.openxmlformats.org/package/2006/relationships"><Relationship Id="rId8" Type="http://schemas.openxmlformats.org/officeDocument/2006/relationships/image" Target="../media/image257.jpeg"/><Relationship Id="rId13" Type="http://schemas.openxmlformats.org/officeDocument/2006/relationships/image" Target="../media/image262.jpeg"/><Relationship Id="rId3" Type="http://schemas.openxmlformats.org/officeDocument/2006/relationships/image" Target="../media/image252.jpeg"/><Relationship Id="rId7" Type="http://schemas.openxmlformats.org/officeDocument/2006/relationships/image" Target="../media/image256.jpeg"/><Relationship Id="rId12" Type="http://schemas.openxmlformats.org/officeDocument/2006/relationships/image" Target="../media/image261.jpeg"/><Relationship Id="rId17" Type="http://schemas.openxmlformats.org/officeDocument/2006/relationships/image" Target="../media/image266.jpeg"/><Relationship Id="rId2" Type="http://schemas.openxmlformats.org/officeDocument/2006/relationships/image" Target="../media/image251.jpeg"/><Relationship Id="rId16" Type="http://schemas.openxmlformats.org/officeDocument/2006/relationships/image" Target="../media/image265.jpeg"/><Relationship Id="rId1" Type="http://schemas.openxmlformats.org/officeDocument/2006/relationships/hyperlink" Target="#&#1054;&#1075;&#1083;&#1072;&#1074;&#1083;&#1077;&#1085;&#1080;&#1077;!A1"/><Relationship Id="rId6" Type="http://schemas.openxmlformats.org/officeDocument/2006/relationships/image" Target="../media/image255.png"/><Relationship Id="rId11" Type="http://schemas.openxmlformats.org/officeDocument/2006/relationships/image" Target="../media/image260.jpeg"/><Relationship Id="rId5" Type="http://schemas.openxmlformats.org/officeDocument/2006/relationships/image" Target="../media/image254.png"/><Relationship Id="rId15" Type="http://schemas.openxmlformats.org/officeDocument/2006/relationships/image" Target="../media/image264.jpeg"/><Relationship Id="rId10" Type="http://schemas.openxmlformats.org/officeDocument/2006/relationships/image" Target="../media/image259.jpeg"/><Relationship Id="rId4" Type="http://schemas.openxmlformats.org/officeDocument/2006/relationships/image" Target="../media/image253.png"/><Relationship Id="rId9" Type="http://schemas.openxmlformats.org/officeDocument/2006/relationships/image" Target="../media/image258.jpeg"/><Relationship Id="rId14" Type="http://schemas.openxmlformats.org/officeDocument/2006/relationships/image" Target="../media/image263.jpe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8120"/>
          <a:ext cx="13411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1525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5240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93345</xdr:colOff>
      <xdr:row>12</xdr:row>
      <xdr:rowOff>62230</xdr:rowOff>
    </xdr:from>
    <xdr:to>
      <xdr:col>0</xdr:col>
      <xdr:colOff>1145540</xdr:colOff>
      <xdr:row>17</xdr:row>
      <xdr:rowOff>32385</xdr:rowOff>
    </xdr:to>
    <xdr:pic>
      <xdr:nvPicPr>
        <xdr:cNvPr id="9" name="图片 1"/>
        <xdr:cNvPicPr>
          <a:picLocks noChangeAspect="1"/>
        </xdr:cNvPicPr>
      </xdr:nvPicPr>
      <xdr:blipFill>
        <a:blip xmlns:r="http://schemas.openxmlformats.org/officeDocument/2006/relationships" r:embed="rId1" cstate="print"/>
        <a:stretch>
          <a:fillRect/>
        </a:stretch>
      </xdr:blipFill>
      <xdr:spPr>
        <a:xfrm>
          <a:off x="93345" y="19672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0" name="图片 2"/>
        <xdr:cNvPicPr>
          <a:picLocks noChangeAspect="1"/>
        </xdr:cNvPicPr>
      </xdr:nvPicPr>
      <xdr:blipFill>
        <a:blip xmlns:r="http://schemas.openxmlformats.org/officeDocument/2006/relationships" r:embed="rId2" cstate="print"/>
        <a:stretch>
          <a:fillRect/>
        </a:stretch>
      </xdr:blipFill>
      <xdr:spPr>
        <a:xfrm>
          <a:off x="160020" y="3063240"/>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1" name="图片 3"/>
        <xdr:cNvPicPr>
          <a:picLocks noChangeAspect="1"/>
        </xdr:cNvPicPr>
      </xdr:nvPicPr>
      <xdr:blipFill>
        <a:blip xmlns:r="http://schemas.openxmlformats.org/officeDocument/2006/relationships" r:embed="rId3" cstate="print"/>
        <a:stretch>
          <a:fillRect/>
        </a:stretch>
      </xdr:blipFill>
      <xdr:spPr>
        <a:xfrm>
          <a:off x="148590" y="390525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12"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13" name="图片 7"/>
        <xdr:cNvPicPr>
          <a:picLocks noChangeAspect="1"/>
        </xdr:cNvPicPr>
      </xdr:nvPicPr>
      <xdr:blipFill>
        <a:blip xmlns:r="http://schemas.openxmlformats.org/officeDocument/2006/relationships" r:embed="rId5" cstate="print"/>
        <a:stretch>
          <a:fillRect/>
        </a:stretch>
      </xdr:blipFill>
      <xdr:spPr>
        <a:xfrm>
          <a:off x="85725" y="847725"/>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14"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15" name="图片 4"/>
        <xdr:cNvPicPr>
          <a:picLocks noChangeAspect="1"/>
        </xdr:cNvPicPr>
      </xdr:nvPicPr>
      <xdr:blipFill>
        <a:blip xmlns:r="http://schemas.openxmlformats.org/officeDocument/2006/relationships" r:embed="rId7" cstate="print"/>
        <a:stretch>
          <a:fillRect/>
        </a:stretch>
      </xdr:blipFill>
      <xdr:spPr>
        <a:xfrm>
          <a:off x="172085" y="4597400"/>
          <a:ext cx="693420" cy="714375"/>
        </a:xfrm>
        <a:prstGeom prst="rect">
          <a:avLst/>
        </a:prstGeom>
        <a:noFill/>
        <a:ln w="9525">
          <a:noFill/>
        </a:ln>
      </xdr:spPr>
    </xdr:pic>
    <xdr:clientData/>
  </xdr:twoCellAnchor>
  <xdr:twoCellAnchor>
    <xdr:from>
      <xdr:col>0</xdr:col>
      <xdr:colOff>0</xdr:colOff>
      <xdr:row>2</xdr:row>
      <xdr:rowOff>0</xdr:rowOff>
    </xdr:from>
    <xdr:to>
      <xdr:col>1</xdr:col>
      <xdr:colOff>162109</xdr:colOff>
      <xdr:row>3</xdr:row>
      <xdr:rowOff>36419</xdr:rowOff>
    </xdr:to>
    <xdr:sp macro="" textlink="">
      <xdr:nvSpPr>
        <xdr:cNvPr id="16" name="Скругленный прямоугольник 15">
          <a:hlinkClick xmlns:r="http://schemas.openxmlformats.org/officeDocument/2006/relationships" r:id="rId8"/>
        </xdr:cNvPr>
        <xdr:cNvSpPr/>
      </xdr:nvSpPr>
      <xdr:spPr>
        <a:xfrm>
          <a:off x="0" y="48577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48521</xdr:colOff>
      <xdr:row>12</xdr:row>
      <xdr:rowOff>129465</xdr:rowOff>
    </xdr:from>
    <xdr:to>
      <xdr:col>0</xdr:col>
      <xdr:colOff>1100716</xdr:colOff>
      <xdr:row>17</xdr:row>
      <xdr:rowOff>99620</xdr:rowOff>
    </xdr:to>
    <xdr:pic>
      <xdr:nvPicPr>
        <xdr:cNvPr id="17" name="图片 1"/>
        <xdr:cNvPicPr>
          <a:picLocks noChangeAspect="1"/>
        </xdr:cNvPicPr>
      </xdr:nvPicPr>
      <xdr:blipFill>
        <a:blip xmlns:r="http://schemas.openxmlformats.org/officeDocument/2006/relationships" r:embed="rId1" cstate="print"/>
        <a:stretch>
          <a:fillRect/>
        </a:stretch>
      </xdr:blipFill>
      <xdr:spPr>
        <a:xfrm>
          <a:off x="48521" y="2908524"/>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8" name="图片 2"/>
        <xdr:cNvPicPr>
          <a:picLocks noChangeAspect="1"/>
        </xdr:cNvPicPr>
      </xdr:nvPicPr>
      <xdr:blipFill>
        <a:blip xmlns:r="http://schemas.openxmlformats.org/officeDocument/2006/relationships" r:embed="rId2" cstate="print"/>
        <a:stretch>
          <a:fillRect/>
        </a:stretch>
      </xdr:blipFill>
      <xdr:spPr>
        <a:xfrm>
          <a:off x="160020" y="3949065"/>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9" name="图片 3"/>
        <xdr:cNvPicPr>
          <a:picLocks noChangeAspect="1"/>
        </xdr:cNvPicPr>
      </xdr:nvPicPr>
      <xdr:blipFill>
        <a:blip xmlns:r="http://schemas.openxmlformats.org/officeDocument/2006/relationships" r:embed="rId3" cstate="print"/>
        <a:stretch>
          <a:fillRect/>
        </a:stretch>
      </xdr:blipFill>
      <xdr:spPr>
        <a:xfrm>
          <a:off x="148590" y="480060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20"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21" name="图片 7"/>
        <xdr:cNvPicPr>
          <a:picLocks noChangeAspect="1"/>
        </xdr:cNvPicPr>
      </xdr:nvPicPr>
      <xdr:blipFill>
        <a:blip xmlns:r="http://schemas.openxmlformats.org/officeDocument/2006/relationships" r:embed="rId5" cstate="print"/>
        <a:stretch>
          <a:fillRect/>
        </a:stretch>
      </xdr:blipFill>
      <xdr:spPr>
        <a:xfrm>
          <a:off x="85725" y="1710578"/>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22"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23" name="图片 4"/>
        <xdr:cNvPicPr>
          <a:picLocks noChangeAspect="1"/>
        </xdr:cNvPicPr>
      </xdr:nvPicPr>
      <xdr:blipFill>
        <a:blip xmlns:r="http://schemas.openxmlformats.org/officeDocument/2006/relationships" r:embed="rId7" cstate="print"/>
        <a:stretch>
          <a:fillRect/>
        </a:stretch>
      </xdr:blipFill>
      <xdr:spPr>
        <a:xfrm>
          <a:off x="172085" y="5502275"/>
          <a:ext cx="693420" cy="71437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193673</xdr:colOff>
      <xdr:row>45</xdr:row>
      <xdr:rowOff>38100</xdr:rowOff>
    </xdr:from>
    <xdr:to>
      <xdr:col>0</xdr:col>
      <xdr:colOff>885825</xdr:colOff>
      <xdr:row>47</xdr:row>
      <xdr:rowOff>428625</xdr:rowOff>
    </xdr:to>
    <xdr:pic>
      <xdr:nvPicPr>
        <xdr:cNvPr id="2" name="Изображение 2"/>
        <xdr:cNvPicPr>
          <a:picLocks noChangeAspect="1"/>
        </xdr:cNvPicPr>
      </xdr:nvPicPr>
      <xdr:blipFill>
        <a:blip xmlns:r="http://schemas.openxmlformats.org/officeDocument/2006/relationships" r:embed="rId1"/>
        <a:stretch>
          <a:fillRect/>
        </a:stretch>
      </xdr:blipFill>
      <xdr:spPr>
        <a:xfrm>
          <a:off x="193673" y="16363950"/>
          <a:ext cx="692152" cy="1419225"/>
        </a:xfrm>
        <a:prstGeom prst="rect">
          <a:avLst/>
        </a:prstGeom>
        <a:noFill/>
        <a:ln w="9525">
          <a:noFill/>
        </a:ln>
      </xdr:spPr>
    </xdr:pic>
    <xdr:clientData/>
  </xdr:twoCellAnchor>
  <xdr:twoCellAnchor editAs="oneCell">
    <xdr:from>
      <xdr:col>0</xdr:col>
      <xdr:colOff>209550</xdr:colOff>
      <xdr:row>48</xdr:row>
      <xdr:rowOff>47625</xdr:rowOff>
    </xdr:from>
    <xdr:to>
      <xdr:col>0</xdr:col>
      <xdr:colOff>781050</xdr:colOff>
      <xdr:row>50</xdr:row>
      <xdr:rowOff>395674</xdr:rowOff>
    </xdr:to>
    <xdr:pic>
      <xdr:nvPicPr>
        <xdr:cNvPr id="3" name="Рисунок 1"/>
        <xdr:cNvPicPr>
          <a:picLocks noChangeAspect="1"/>
        </xdr:cNvPicPr>
      </xdr:nvPicPr>
      <xdr:blipFill>
        <a:blip xmlns:r="http://schemas.openxmlformats.org/officeDocument/2006/relationships" r:embed="rId2"/>
        <a:stretch>
          <a:fillRect/>
        </a:stretch>
      </xdr:blipFill>
      <xdr:spPr>
        <a:xfrm>
          <a:off x="209550" y="17916525"/>
          <a:ext cx="571500" cy="1243399"/>
        </a:xfrm>
        <a:prstGeom prst="rect">
          <a:avLst/>
        </a:prstGeom>
      </xdr:spPr>
    </xdr:pic>
    <xdr:clientData/>
  </xdr:twoCellAnchor>
  <xdr:twoCellAnchor editAs="oneCell">
    <xdr:from>
      <xdr:col>0</xdr:col>
      <xdr:colOff>263978</xdr:colOff>
      <xdr:row>51</xdr:row>
      <xdr:rowOff>85310</xdr:rowOff>
    </xdr:from>
    <xdr:to>
      <xdr:col>0</xdr:col>
      <xdr:colOff>923925</xdr:colOff>
      <xdr:row>54</xdr:row>
      <xdr:rowOff>133767</xdr:rowOff>
    </xdr:to>
    <xdr:pic>
      <xdr:nvPicPr>
        <xdr:cNvPr id="4" name="Рисунок 3"/>
        <xdr:cNvPicPr>
          <a:picLocks noChangeAspect="1" noChangeArrowheads="1"/>
        </xdr:cNvPicPr>
      </xdr:nvPicPr>
      <xdr:blipFill>
        <a:blip xmlns:r="http://schemas.openxmlformats.org/officeDocument/2006/relationships" r:embed="rId3" cstate="print"/>
        <a:srcRect/>
        <a:stretch>
          <a:fillRect/>
        </a:stretch>
      </xdr:blipFill>
      <xdr:spPr>
        <a:xfrm>
          <a:off x="263978" y="19297235"/>
          <a:ext cx="659947" cy="734257"/>
        </a:xfrm>
        <a:prstGeom prst="rect">
          <a:avLst/>
        </a:prstGeom>
        <a:noFill/>
        <a:ln w="9525">
          <a:noFill/>
          <a:miter lim="800000"/>
          <a:headEnd/>
          <a:tailEnd/>
        </a:ln>
      </xdr:spPr>
    </xdr:pic>
    <xdr:clientData/>
  </xdr:twoCellAnchor>
  <xdr:twoCellAnchor editAs="oneCell">
    <xdr:from>
      <xdr:col>0</xdr:col>
      <xdr:colOff>250826</xdr:colOff>
      <xdr:row>55</xdr:row>
      <xdr:rowOff>239189</xdr:rowOff>
    </xdr:from>
    <xdr:to>
      <xdr:col>0</xdr:col>
      <xdr:colOff>992775</xdr:colOff>
      <xdr:row>57</xdr:row>
      <xdr:rowOff>219075</xdr:rowOff>
    </xdr:to>
    <xdr:pic>
      <xdr:nvPicPr>
        <xdr:cNvPr id="5" name="图片 21"/>
        <xdr:cNvPicPr>
          <a:picLocks noChangeAspect="1"/>
        </xdr:cNvPicPr>
      </xdr:nvPicPr>
      <xdr:blipFill>
        <a:blip xmlns:r="http://schemas.openxmlformats.org/officeDocument/2006/relationships" r:embed="rId4"/>
        <a:stretch>
          <a:fillRect/>
        </a:stretch>
      </xdr:blipFill>
      <xdr:spPr>
        <a:xfrm>
          <a:off x="250826" y="20365514"/>
          <a:ext cx="741949" cy="665686"/>
        </a:xfrm>
        <a:prstGeom prst="rect">
          <a:avLst/>
        </a:prstGeom>
      </xdr:spPr>
    </xdr:pic>
    <xdr:clientData/>
  </xdr:twoCellAnchor>
  <xdr:twoCellAnchor editAs="oneCell">
    <xdr:from>
      <xdr:col>0</xdr:col>
      <xdr:colOff>229541</xdr:colOff>
      <xdr:row>61</xdr:row>
      <xdr:rowOff>28575</xdr:rowOff>
    </xdr:from>
    <xdr:to>
      <xdr:col>0</xdr:col>
      <xdr:colOff>933450</xdr:colOff>
      <xdr:row>61</xdr:row>
      <xdr:rowOff>943165</xdr:rowOff>
    </xdr:to>
    <xdr:pic>
      <xdr:nvPicPr>
        <xdr:cNvPr id="6" name="图片 2"/>
        <xdr:cNvPicPr>
          <a:picLocks noChangeAspect="1"/>
        </xdr:cNvPicPr>
      </xdr:nvPicPr>
      <xdr:blipFill>
        <a:blip xmlns:r="http://schemas.openxmlformats.org/officeDocument/2006/relationships" r:embed="rId5"/>
        <a:stretch>
          <a:fillRect/>
        </a:stretch>
      </xdr:blipFill>
      <xdr:spPr>
        <a:xfrm>
          <a:off x="229541" y="22059900"/>
          <a:ext cx="703909" cy="914590"/>
        </a:xfrm>
        <a:prstGeom prst="rect">
          <a:avLst/>
        </a:prstGeom>
        <a:noFill/>
        <a:ln w="9525">
          <a:noFill/>
        </a:ln>
      </xdr:spPr>
    </xdr:pic>
    <xdr:clientData/>
  </xdr:twoCellAnchor>
  <xdr:twoCellAnchor editAs="oneCell">
    <xdr:from>
      <xdr:col>0</xdr:col>
      <xdr:colOff>199203</xdr:colOff>
      <xdr:row>41</xdr:row>
      <xdr:rowOff>71719</xdr:rowOff>
    </xdr:from>
    <xdr:to>
      <xdr:col>0</xdr:col>
      <xdr:colOff>791431</xdr:colOff>
      <xdr:row>42</xdr:row>
      <xdr:rowOff>476250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9203" y="13349569"/>
          <a:ext cx="592228" cy="9569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203386</xdr:colOff>
      <xdr:row>43</xdr:row>
      <xdr:rowOff>33520</xdr:rowOff>
    </xdr:from>
    <xdr:to>
      <xdr:col>0</xdr:col>
      <xdr:colOff>914753</xdr:colOff>
      <xdr:row>43</xdr:row>
      <xdr:rowOff>923925</xdr:rowOff>
    </xdr:to>
    <xdr:pic>
      <xdr:nvPicPr>
        <xdr:cNvPr id="8" name="Рисунок 7"/>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03386" y="14416270"/>
          <a:ext cx="711367" cy="890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206474</xdr:colOff>
      <xdr:row>44</xdr:row>
      <xdr:rowOff>29135</xdr:rowOff>
    </xdr:from>
    <xdr:to>
      <xdr:col>0</xdr:col>
      <xdr:colOff>848678</xdr:colOff>
      <xdr:row>44</xdr:row>
      <xdr:rowOff>857250</xdr:rowOff>
    </xdr:to>
    <xdr:pic>
      <xdr:nvPicPr>
        <xdr:cNvPr id="9" name="Рисунок 8"/>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06474" y="15421535"/>
          <a:ext cx="642204" cy="828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219666</xdr:colOff>
      <xdr:row>37</xdr:row>
      <xdr:rowOff>47624</xdr:rowOff>
    </xdr:from>
    <xdr:to>
      <xdr:col>0</xdr:col>
      <xdr:colOff>914400</xdr:colOff>
      <xdr:row>38</xdr:row>
      <xdr:rowOff>558283</xdr:rowOff>
    </xdr:to>
    <xdr:pic>
      <xdr:nvPicPr>
        <xdr:cNvPr id="10" name="Рисунок 9"/>
        <xdr:cNvPicPr>
          <a:picLocks noChangeAspect="1"/>
        </xdr:cNvPicPr>
      </xdr:nvPicPr>
      <xdr:blipFill>
        <a:blip xmlns:r="http://schemas.openxmlformats.org/officeDocument/2006/relationships" r:embed="rId9"/>
        <a:stretch>
          <a:fillRect/>
        </a:stretch>
      </xdr:blipFill>
      <xdr:spPr>
        <a:xfrm>
          <a:off x="219666" y="11344274"/>
          <a:ext cx="694734" cy="1120259"/>
        </a:xfrm>
        <a:prstGeom prst="rect">
          <a:avLst/>
        </a:prstGeom>
      </xdr:spPr>
    </xdr:pic>
    <xdr:clientData/>
  </xdr:twoCellAnchor>
  <xdr:twoCellAnchor editAs="oneCell">
    <xdr:from>
      <xdr:col>0</xdr:col>
      <xdr:colOff>268228</xdr:colOff>
      <xdr:row>35</xdr:row>
      <xdr:rowOff>76200</xdr:rowOff>
    </xdr:from>
    <xdr:to>
      <xdr:col>0</xdr:col>
      <xdr:colOff>904876</xdr:colOff>
      <xdr:row>36</xdr:row>
      <xdr:rowOff>508724</xdr:rowOff>
    </xdr:to>
    <xdr:pic>
      <xdr:nvPicPr>
        <xdr:cNvPr id="11" name="Рисунок 10"/>
        <xdr:cNvPicPr>
          <a:picLocks noChangeAspect="1"/>
        </xdr:cNvPicPr>
      </xdr:nvPicPr>
      <xdr:blipFill>
        <a:blip xmlns:r="http://schemas.openxmlformats.org/officeDocument/2006/relationships" r:embed="rId10"/>
        <a:stretch>
          <a:fillRect/>
        </a:stretch>
      </xdr:blipFill>
      <xdr:spPr>
        <a:xfrm>
          <a:off x="268228" y="10287000"/>
          <a:ext cx="636648" cy="975449"/>
        </a:xfrm>
        <a:prstGeom prst="rect">
          <a:avLst/>
        </a:prstGeom>
      </xdr:spPr>
    </xdr:pic>
    <xdr:clientData/>
  </xdr:twoCellAnchor>
  <xdr:twoCellAnchor editAs="oneCell">
    <xdr:from>
      <xdr:col>0</xdr:col>
      <xdr:colOff>115766</xdr:colOff>
      <xdr:row>29</xdr:row>
      <xdr:rowOff>66674</xdr:rowOff>
    </xdr:from>
    <xdr:to>
      <xdr:col>0</xdr:col>
      <xdr:colOff>1085850</xdr:colOff>
      <xdr:row>33</xdr:row>
      <xdr:rowOff>293033</xdr:rowOff>
    </xdr:to>
    <xdr:pic>
      <xdr:nvPicPr>
        <xdr:cNvPr id="12" name="Рисунок 11"/>
        <xdr:cNvPicPr>
          <a:picLocks noChangeAspect="1"/>
        </xdr:cNvPicPr>
      </xdr:nvPicPr>
      <xdr:blipFill>
        <a:blip xmlns:r="http://schemas.openxmlformats.org/officeDocument/2006/relationships" r:embed="rId11"/>
        <a:stretch>
          <a:fillRect/>
        </a:stretch>
      </xdr:blipFill>
      <xdr:spPr>
        <a:xfrm>
          <a:off x="115766" y="8391524"/>
          <a:ext cx="970084" cy="1483659"/>
        </a:xfrm>
        <a:prstGeom prst="rect">
          <a:avLst/>
        </a:prstGeom>
      </xdr:spPr>
    </xdr:pic>
    <xdr:clientData/>
  </xdr:twoCellAnchor>
  <xdr:twoCellAnchor editAs="oneCell">
    <xdr:from>
      <xdr:col>0</xdr:col>
      <xdr:colOff>142875</xdr:colOff>
      <xdr:row>8</xdr:row>
      <xdr:rowOff>85725</xdr:rowOff>
    </xdr:from>
    <xdr:to>
      <xdr:col>0</xdr:col>
      <xdr:colOff>1085850</xdr:colOff>
      <xdr:row>11</xdr:row>
      <xdr:rowOff>207169</xdr:rowOff>
    </xdr:to>
    <xdr:pic>
      <xdr:nvPicPr>
        <xdr:cNvPr id="13" name="Рисунок 12"/>
        <xdr:cNvPicPr>
          <a:picLocks noChangeAspect="1"/>
        </xdr:cNvPicPr>
      </xdr:nvPicPr>
      <xdr:blipFill>
        <a:blip xmlns:r="http://schemas.openxmlformats.org/officeDocument/2006/relationships" r:embed="rId12"/>
        <a:stretch>
          <a:fillRect/>
        </a:stretch>
      </xdr:blipFill>
      <xdr:spPr>
        <a:xfrm>
          <a:off x="142875" y="2181225"/>
          <a:ext cx="942975" cy="1092994"/>
        </a:xfrm>
        <a:prstGeom prst="rect">
          <a:avLst/>
        </a:prstGeom>
      </xdr:spPr>
    </xdr:pic>
    <xdr:clientData/>
  </xdr:twoCellAnchor>
  <xdr:twoCellAnchor editAs="oneCell">
    <xdr:from>
      <xdr:col>0</xdr:col>
      <xdr:colOff>157443</xdr:colOff>
      <xdr:row>14</xdr:row>
      <xdr:rowOff>57150</xdr:rowOff>
    </xdr:from>
    <xdr:to>
      <xdr:col>0</xdr:col>
      <xdr:colOff>1052562</xdr:colOff>
      <xdr:row>17</xdr:row>
      <xdr:rowOff>161926</xdr:rowOff>
    </xdr:to>
    <xdr:pic>
      <xdr:nvPicPr>
        <xdr:cNvPr id="14" name="Рисунок 13"/>
        <xdr:cNvPicPr>
          <a:picLocks noChangeAspect="1"/>
        </xdr:cNvPicPr>
      </xdr:nvPicPr>
      <xdr:blipFill>
        <a:blip xmlns:r="http://schemas.openxmlformats.org/officeDocument/2006/relationships" r:embed="rId13"/>
        <a:stretch>
          <a:fillRect/>
        </a:stretch>
      </xdr:blipFill>
      <xdr:spPr>
        <a:xfrm>
          <a:off x="157443" y="4095750"/>
          <a:ext cx="895119" cy="1076326"/>
        </a:xfrm>
        <a:prstGeom prst="rect">
          <a:avLst/>
        </a:prstGeom>
      </xdr:spPr>
    </xdr:pic>
    <xdr:clientData/>
  </xdr:twoCellAnchor>
  <xdr:twoCellAnchor editAs="oneCell">
    <xdr:from>
      <xdr:col>0</xdr:col>
      <xdr:colOff>76200</xdr:colOff>
      <xdr:row>21</xdr:row>
      <xdr:rowOff>144412</xdr:rowOff>
    </xdr:from>
    <xdr:to>
      <xdr:col>0</xdr:col>
      <xdr:colOff>1046569</xdr:colOff>
      <xdr:row>26</xdr:row>
      <xdr:rowOff>76200</xdr:rowOff>
    </xdr:to>
    <xdr:pic>
      <xdr:nvPicPr>
        <xdr:cNvPr id="15" name="Рисунок 14"/>
        <xdr:cNvPicPr>
          <a:picLocks noChangeAspect="1"/>
        </xdr:cNvPicPr>
      </xdr:nvPicPr>
      <xdr:blipFill>
        <a:blip xmlns:r="http://schemas.openxmlformats.org/officeDocument/2006/relationships" r:embed="rId14"/>
        <a:stretch>
          <a:fillRect/>
        </a:stretch>
      </xdr:blipFill>
      <xdr:spPr>
        <a:xfrm>
          <a:off x="76200" y="6564262"/>
          <a:ext cx="970369" cy="884288"/>
        </a:xfrm>
        <a:prstGeom prst="rect">
          <a:avLst/>
        </a:prstGeom>
      </xdr:spPr>
    </xdr:pic>
    <xdr:clientData/>
  </xdr:twoCellAnchor>
  <xdr:twoCellAnchor>
    <xdr:from>
      <xdr:col>0</xdr:col>
      <xdr:colOff>0</xdr:colOff>
      <xdr:row>1</xdr:row>
      <xdr:rowOff>0</xdr:rowOff>
    </xdr:from>
    <xdr:to>
      <xdr:col>0</xdr:col>
      <xdr:colOff>1333684</xdr:colOff>
      <xdr:row>2</xdr:row>
      <xdr:rowOff>36419</xdr:rowOff>
    </xdr:to>
    <xdr:sp macro="" textlink="">
      <xdr:nvSpPr>
        <xdr:cNvPr id="16" name="Скругленный прямоугольник 15">
          <a:hlinkClick xmlns:r="http://schemas.openxmlformats.org/officeDocument/2006/relationships" r:id="rId15"/>
        </xdr:cNvPr>
        <xdr:cNvSpPr/>
      </xdr:nvSpPr>
      <xdr:spPr>
        <a:xfrm>
          <a:off x="0" y="238125"/>
          <a:ext cx="12193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3" name="Скругленный прямоугольник 2">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5</xdr:col>
      <xdr:colOff>213943</xdr:colOff>
      <xdr:row>13</xdr:row>
      <xdr:rowOff>68036</xdr:rowOff>
    </xdr:from>
    <xdr:to>
      <xdr:col>5</xdr:col>
      <xdr:colOff>1631782</xdr:colOff>
      <xdr:row>14</xdr:row>
      <xdr:rowOff>656663</xdr:rowOff>
    </xdr:to>
    <xdr:pic>
      <xdr:nvPicPr>
        <xdr:cNvPr id="4" name="Рисунок 3"/>
        <xdr:cNvPicPr>
          <a:picLocks noChangeAspect="1"/>
        </xdr:cNvPicPr>
      </xdr:nvPicPr>
      <xdr:blipFill>
        <a:blip xmlns:r="http://schemas.openxmlformats.org/officeDocument/2006/relationships" r:embed="rId2"/>
        <a:stretch>
          <a:fillRect/>
        </a:stretch>
      </xdr:blipFill>
      <xdr:spPr>
        <a:xfrm>
          <a:off x="9099407" y="6164036"/>
          <a:ext cx="1417839" cy="1309806"/>
        </a:xfrm>
        <a:prstGeom prst="rect">
          <a:avLst/>
        </a:prstGeom>
      </xdr:spPr>
    </xdr:pic>
    <xdr:clientData/>
  </xdr:twoCellAnchor>
  <xdr:twoCellAnchor editAs="oneCell">
    <xdr:from>
      <xdr:col>5</xdr:col>
      <xdr:colOff>173347</xdr:colOff>
      <xdr:row>11</xdr:row>
      <xdr:rowOff>89808</xdr:rowOff>
    </xdr:from>
    <xdr:to>
      <xdr:col>5</xdr:col>
      <xdr:colOff>1765092</xdr:colOff>
      <xdr:row>12</xdr:row>
      <xdr:rowOff>582911</xdr:rowOff>
    </xdr:to>
    <xdr:pic>
      <xdr:nvPicPr>
        <xdr:cNvPr id="5" name="Рисунок 4"/>
        <xdr:cNvPicPr>
          <a:picLocks noChangeAspect="1"/>
        </xdr:cNvPicPr>
      </xdr:nvPicPr>
      <xdr:blipFill>
        <a:blip xmlns:r="http://schemas.openxmlformats.org/officeDocument/2006/relationships" r:embed="rId3"/>
        <a:stretch>
          <a:fillRect/>
        </a:stretch>
      </xdr:blipFill>
      <xdr:spPr>
        <a:xfrm>
          <a:off x="9058811" y="4743451"/>
          <a:ext cx="1591745" cy="1214281"/>
        </a:xfrm>
        <a:prstGeom prst="rect">
          <a:avLst/>
        </a:prstGeom>
      </xdr:spPr>
    </xdr:pic>
    <xdr:clientData/>
  </xdr:twoCellAnchor>
  <xdr:twoCellAnchor editAs="oneCell">
    <xdr:from>
      <xdr:col>5</xdr:col>
      <xdr:colOff>49230</xdr:colOff>
      <xdr:row>17</xdr:row>
      <xdr:rowOff>143154</xdr:rowOff>
    </xdr:from>
    <xdr:to>
      <xdr:col>5</xdr:col>
      <xdr:colOff>1796143</xdr:colOff>
      <xdr:row>18</xdr:row>
      <xdr:rowOff>564574</xdr:rowOff>
    </xdr:to>
    <xdr:pic>
      <xdr:nvPicPr>
        <xdr:cNvPr id="6" name="Рисунок 5"/>
        <xdr:cNvPicPr>
          <a:picLocks noChangeAspect="1"/>
        </xdr:cNvPicPr>
      </xdr:nvPicPr>
      <xdr:blipFill>
        <a:blip xmlns:r="http://schemas.openxmlformats.org/officeDocument/2006/relationships" r:embed="rId4"/>
        <a:stretch>
          <a:fillRect/>
        </a:stretch>
      </xdr:blipFill>
      <xdr:spPr>
        <a:xfrm>
          <a:off x="8934694" y="9123868"/>
          <a:ext cx="1746913" cy="1142599"/>
        </a:xfrm>
        <a:prstGeom prst="rect">
          <a:avLst/>
        </a:prstGeom>
      </xdr:spPr>
    </xdr:pic>
    <xdr:clientData/>
  </xdr:twoCellAnchor>
  <xdr:twoCellAnchor editAs="oneCell">
    <xdr:from>
      <xdr:col>5</xdr:col>
      <xdr:colOff>18991</xdr:colOff>
      <xdr:row>15</xdr:row>
      <xdr:rowOff>85726</xdr:rowOff>
    </xdr:from>
    <xdr:to>
      <xdr:col>5</xdr:col>
      <xdr:colOff>1766994</xdr:colOff>
      <xdr:row>16</xdr:row>
      <xdr:rowOff>534761</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8904455" y="7624083"/>
          <a:ext cx="1748003" cy="1170214"/>
        </a:xfrm>
        <a:prstGeom prst="rect">
          <a:avLst/>
        </a:prstGeom>
      </xdr:spPr>
    </xdr:pic>
    <xdr:clientData/>
  </xdr:twoCellAnchor>
  <xdr:twoCellAnchor editAs="oneCell">
    <xdr:from>
      <xdr:col>5</xdr:col>
      <xdr:colOff>144837</xdr:colOff>
      <xdr:row>9</xdr:row>
      <xdr:rowOff>68037</xdr:rowOff>
    </xdr:from>
    <xdr:to>
      <xdr:col>5</xdr:col>
      <xdr:colOff>1623840</xdr:colOff>
      <xdr:row>10</xdr:row>
      <xdr:rowOff>689647</xdr:rowOff>
    </xdr:to>
    <xdr:pic>
      <xdr:nvPicPr>
        <xdr:cNvPr id="8" name="Рисунок 7"/>
        <xdr:cNvPicPr>
          <a:picLocks noChangeAspect="1"/>
        </xdr:cNvPicPr>
      </xdr:nvPicPr>
      <xdr:blipFill>
        <a:blip xmlns:r="http://schemas.openxmlformats.org/officeDocument/2006/relationships" r:embed="rId6"/>
        <a:stretch>
          <a:fillRect/>
        </a:stretch>
      </xdr:blipFill>
      <xdr:spPr>
        <a:xfrm>
          <a:off x="9030301" y="3279323"/>
          <a:ext cx="1479003" cy="1342788"/>
        </a:xfrm>
        <a:prstGeom prst="rect">
          <a:avLst/>
        </a:prstGeom>
      </xdr:spPr>
    </xdr:pic>
    <xdr:clientData/>
  </xdr:twoCellAnchor>
  <xdr:twoCellAnchor editAs="oneCell">
    <xdr:from>
      <xdr:col>5</xdr:col>
      <xdr:colOff>134716</xdr:colOff>
      <xdr:row>7</xdr:row>
      <xdr:rowOff>54429</xdr:rowOff>
    </xdr:from>
    <xdr:to>
      <xdr:col>5</xdr:col>
      <xdr:colOff>1551214</xdr:colOff>
      <xdr:row>8</xdr:row>
      <xdr:rowOff>631730</xdr:rowOff>
    </xdr:to>
    <xdr:pic>
      <xdr:nvPicPr>
        <xdr:cNvPr id="9" name="Рисунок 8"/>
        <xdr:cNvPicPr>
          <a:picLocks noChangeAspect="1"/>
        </xdr:cNvPicPr>
      </xdr:nvPicPr>
      <xdr:blipFill>
        <a:blip xmlns:r="http://schemas.openxmlformats.org/officeDocument/2006/relationships" r:embed="rId7"/>
        <a:stretch>
          <a:fillRect/>
        </a:stretch>
      </xdr:blipFill>
      <xdr:spPr>
        <a:xfrm>
          <a:off x="9020180" y="1823358"/>
          <a:ext cx="1416498" cy="1298479"/>
        </a:xfrm>
        <a:prstGeom prst="rect">
          <a:avLst/>
        </a:prstGeom>
      </xdr:spPr>
    </xdr:pic>
    <xdr:clientData/>
  </xdr:twoCellAnchor>
  <xdr:twoCellAnchor editAs="oneCell">
    <xdr:from>
      <xdr:col>5</xdr:col>
      <xdr:colOff>421822</xdr:colOff>
      <xdr:row>19</xdr:row>
      <xdr:rowOff>95250</xdr:rowOff>
    </xdr:from>
    <xdr:to>
      <xdr:col>5</xdr:col>
      <xdr:colOff>1348608</xdr:colOff>
      <xdr:row>19</xdr:row>
      <xdr:rowOff>1619249</xdr:rowOff>
    </xdr:to>
    <xdr:pic>
      <xdr:nvPicPr>
        <xdr:cNvPr id="10" name="Рисунок 9"/>
        <xdr:cNvPicPr>
          <a:picLocks noChangeAspect="1"/>
        </xdr:cNvPicPr>
      </xdr:nvPicPr>
      <xdr:blipFill>
        <a:blip xmlns:r="http://schemas.openxmlformats.org/officeDocument/2006/relationships" r:embed="rId8"/>
        <a:stretch>
          <a:fillRect/>
        </a:stretch>
      </xdr:blipFill>
      <xdr:spPr>
        <a:xfrm>
          <a:off x="9307286" y="10518321"/>
          <a:ext cx="926786" cy="1523999"/>
        </a:xfrm>
        <a:prstGeom prst="rect">
          <a:avLst/>
        </a:prstGeom>
      </xdr:spPr>
    </xdr:pic>
    <xdr:clientData/>
  </xdr:twoCellAnchor>
  <xdr:twoCellAnchor editAs="oneCell">
    <xdr:from>
      <xdr:col>5</xdr:col>
      <xdr:colOff>381000</xdr:colOff>
      <xdr:row>20</xdr:row>
      <xdr:rowOff>144250</xdr:rowOff>
    </xdr:from>
    <xdr:to>
      <xdr:col>5</xdr:col>
      <xdr:colOff>1345376</xdr:colOff>
      <xdr:row>20</xdr:row>
      <xdr:rowOff>1660072</xdr:rowOff>
    </xdr:to>
    <xdr:pic>
      <xdr:nvPicPr>
        <xdr:cNvPr id="11" name="Рисунок 10"/>
        <xdr:cNvPicPr>
          <a:picLocks noChangeAspect="1"/>
        </xdr:cNvPicPr>
      </xdr:nvPicPr>
      <xdr:blipFill>
        <a:blip xmlns:r="http://schemas.openxmlformats.org/officeDocument/2006/relationships" r:embed="rId9"/>
        <a:stretch>
          <a:fillRect/>
        </a:stretch>
      </xdr:blipFill>
      <xdr:spPr>
        <a:xfrm>
          <a:off x="9266464" y="12336250"/>
          <a:ext cx="964376" cy="151582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4" name="Скругленный прямоугольник 3">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4</xdr:col>
      <xdr:colOff>512570</xdr:colOff>
      <xdr:row>7</xdr:row>
      <xdr:rowOff>142874</xdr:rowOff>
    </xdr:from>
    <xdr:to>
      <xdr:col>4</xdr:col>
      <xdr:colOff>1296272</xdr:colOff>
      <xdr:row>15</xdr:row>
      <xdr:rowOff>38099</xdr:rowOff>
    </xdr:to>
    <xdr:pic>
      <xdr:nvPicPr>
        <xdr:cNvPr id="6" name="Рисунок 5" descr="C:\Users\a.volnov\AppData\Local\Microsoft\Windows\INetCache\Content.Outlook\DHGFS30K\长管阀白底图 Sillcock-Rommer.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207113" y="1907070"/>
          <a:ext cx="783702" cy="2479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142875</xdr:colOff>
      <xdr:row>6</xdr:row>
      <xdr:rowOff>47625</xdr:rowOff>
    </xdr:from>
    <xdr:to>
      <xdr:col>0</xdr:col>
      <xdr:colOff>666750</xdr:colOff>
      <xdr:row>10</xdr:row>
      <xdr:rowOff>88118</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762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21</xdr:row>
      <xdr:rowOff>123825</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4476750"/>
          <a:ext cx="705238" cy="1076325"/>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714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6403</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3106" t="20028" r="24148" b="2983"/>
        <a:stretch/>
      </xdr:blipFill>
      <xdr:spPr>
        <a:xfrm>
          <a:off x="180975" y="6991350"/>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6" name="Рисунок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7562851"/>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7" name="Рисунок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5"/>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8" name="Рисунок 7"/>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9" name="Рисунок 8"/>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11049000"/>
          <a:ext cx="404091" cy="476250"/>
        </a:xfrm>
        <a:prstGeom prst="rect">
          <a:avLst/>
        </a:prstGeom>
      </xdr:spPr>
    </xdr:pic>
    <xdr:clientData/>
  </xdr:twoCellAnchor>
  <xdr:twoCellAnchor>
    <xdr:from>
      <xdr:col>0</xdr:col>
      <xdr:colOff>0</xdr:colOff>
      <xdr:row>1</xdr:row>
      <xdr:rowOff>0</xdr:rowOff>
    </xdr:from>
    <xdr:to>
      <xdr:col>1</xdr:col>
      <xdr:colOff>400234</xdr:colOff>
      <xdr:row>2</xdr:row>
      <xdr:rowOff>36419</xdr:rowOff>
    </xdr:to>
    <xdr:sp macro="" textlink="">
      <xdr:nvSpPr>
        <xdr:cNvPr id="10" name="Скругленный прямоугольник 9">
          <a:hlinkClick xmlns:r="http://schemas.openxmlformats.org/officeDocument/2006/relationships" r:id="rId9"/>
        </xdr:cNvPr>
        <xdr:cNvSpPr/>
      </xdr:nvSpPr>
      <xdr:spPr>
        <a:xfrm>
          <a:off x="0" y="190500"/>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47625</xdr:rowOff>
    </xdr:from>
    <xdr:to>
      <xdr:col>0</xdr:col>
      <xdr:colOff>666750</xdr:colOff>
      <xdr:row>10</xdr:row>
      <xdr:rowOff>88118</xdr:rowOff>
    </xdr:to>
    <xdr:pic>
      <xdr:nvPicPr>
        <xdr:cNvPr id="19" name="Рисунок 1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381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20</xdr:row>
      <xdr:rowOff>183356</xdr:rowOff>
    </xdr:to>
    <xdr:pic>
      <xdr:nvPicPr>
        <xdr:cNvPr id="20" name="Рисунок 1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6676" y="3686175"/>
          <a:ext cx="705238" cy="945356"/>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21" name="Рисунок 20"/>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333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0</xdr:rowOff>
    </xdr:to>
    <xdr:pic>
      <xdr:nvPicPr>
        <xdr:cNvPr id="22" name="Рисунок 2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106" t="20028" r="24148" b="2983"/>
        <a:stretch/>
      </xdr:blipFill>
      <xdr:spPr>
        <a:xfrm>
          <a:off x="180975" y="5819775"/>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23" name="Рисунок 22"/>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6353176"/>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24" name="Рисунок 23"/>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4"/>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25" name="Рисунок 24"/>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26" name="Рисунок 25"/>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9077325"/>
          <a:ext cx="404091" cy="476250"/>
        </a:xfrm>
        <a:prstGeom prst="rect">
          <a:avLst/>
        </a:prstGeom>
      </xdr:spPr>
    </xdr:pic>
    <xdr:clientData/>
  </xdr:twoCellAnchor>
  <xdr:twoCellAnchor editAs="oneCell">
    <xdr:from>
      <xdr:col>0</xdr:col>
      <xdr:colOff>204107</xdr:colOff>
      <xdr:row>41</xdr:row>
      <xdr:rowOff>27215</xdr:rowOff>
    </xdr:from>
    <xdr:to>
      <xdr:col>0</xdr:col>
      <xdr:colOff>734786</xdr:colOff>
      <xdr:row>42</xdr:row>
      <xdr:rowOff>170842</xdr:rowOff>
    </xdr:to>
    <xdr:pic>
      <xdr:nvPicPr>
        <xdr:cNvPr id="11" name="Рисунок 10"/>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7462" t="12784" r="21131" b="36689"/>
        <a:stretch/>
      </xdr:blipFill>
      <xdr:spPr>
        <a:xfrm>
          <a:off x="204107" y="11008179"/>
          <a:ext cx="530679" cy="347734"/>
        </a:xfrm>
        <a:prstGeom prst="rect">
          <a:avLst/>
        </a:prstGeom>
      </xdr:spPr>
    </xdr:pic>
    <xdr:clientData/>
  </xdr:twoCellAnchor>
  <xdr:twoCellAnchor editAs="oneCell">
    <xdr:from>
      <xdr:col>0</xdr:col>
      <xdr:colOff>81644</xdr:colOff>
      <xdr:row>47</xdr:row>
      <xdr:rowOff>81642</xdr:rowOff>
    </xdr:from>
    <xdr:to>
      <xdr:col>0</xdr:col>
      <xdr:colOff>870858</xdr:colOff>
      <xdr:row>48</xdr:row>
      <xdr:rowOff>343484</xdr:rowOff>
    </xdr:to>
    <xdr:pic>
      <xdr:nvPicPr>
        <xdr:cNvPr id="12" name="Рисунок 11"/>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4350" t="7508" r="17749" b="20251"/>
        <a:stretch/>
      </xdr:blipFill>
      <xdr:spPr>
        <a:xfrm>
          <a:off x="81644" y="12260035"/>
          <a:ext cx="789214" cy="65644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78442</xdr:colOff>
      <xdr:row>14</xdr:row>
      <xdr:rowOff>121160</xdr:rowOff>
    </xdr:from>
    <xdr:to>
      <xdr:col>0</xdr:col>
      <xdr:colOff>1187824</xdr:colOff>
      <xdr:row>14</xdr:row>
      <xdr:rowOff>773205</xdr:rowOff>
    </xdr:to>
    <xdr:pic>
      <xdr:nvPicPr>
        <xdr:cNvPr id="21" name="Рисунок 20" descr="U:\Насосы\Китай\РАБОТАЕМ\Джунлян (Катя Тесла)\Сепараторы\фото\Image_20250828122349.png"/>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1297" t="33164" r="21350" b="33205"/>
        <a:stretch/>
      </xdr:blipFill>
      <xdr:spPr bwMode="auto">
        <a:xfrm>
          <a:off x="78442" y="5107778"/>
          <a:ext cx="1109382" cy="652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212913</xdr:colOff>
      <xdr:row>18</xdr:row>
      <xdr:rowOff>33618</xdr:rowOff>
    </xdr:from>
    <xdr:to>
      <xdr:col>0</xdr:col>
      <xdr:colOff>1047478</xdr:colOff>
      <xdr:row>18</xdr:row>
      <xdr:rowOff>963706</xdr:rowOff>
    </xdr:to>
    <xdr:pic>
      <xdr:nvPicPr>
        <xdr:cNvPr id="22" name="Рисунок 21" descr="U:\Насосы\Китай\РАБОТАЕМ\Джунлян (Катя Тесла)\Сепараторы\фото\Image_20250828122355.png"/>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0470" t="22392" r="31766" b="24501"/>
        <a:stretch/>
      </xdr:blipFill>
      <xdr:spPr bwMode="auto">
        <a:xfrm>
          <a:off x="212913" y="6734736"/>
          <a:ext cx="834565" cy="930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336177</xdr:rowOff>
    </xdr:from>
    <xdr:to>
      <xdr:col>0</xdr:col>
      <xdr:colOff>1229039</xdr:colOff>
      <xdr:row>6</xdr:row>
      <xdr:rowOff>425823</xdr:rowOff>
    </xdr:to>
    <xdr:pic>
      <xdr:nvPicPr>
        <xdr:cNvPr id="23" name="Рисунок 22" descr="U:\Насосы\Китай\РАБОТАЕМ\Джунлян (Катя Тесла)\Сепараторы\фото\Image_20250828122358.png"/>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967" t="32751" r="15004" b="32711"/>
        <a:stretch/>
      </xdr:blipFill>
      <xdr:spPr bwMode="auto">
        <a:xfrm>
          <a:off x="0" y="1669677"/>
          <a:ext cx="1229039" cy="582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44823</xdr:colOff>
      <xdr:row>11</xdr:row>
      <xdr:rowOff>198867</xdr:rowOff>
    </xdr:from>
    <xdr:to>
      <xdr:col>0</xdr:col>
      <xdr:colOff>1255057</xdr:colOff>
      <xdr:row>13</xdr:row>
      <xdr:rowOff>268942</xdr:rowOff>
    </xdr:to>
    <xdr:pic>
      <xdr:nvPicPr>
        <xdr:cNvPr id="24" name="Рисунок 23" descr="U:\Насосы\Китай\РАБОТАЕМ\Джунлян (Катя Тесла)\Сепараторы\фото\Image_20250828122407.png"/>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5758" t="29676" r="26235" b="30306"/>
        <a:stretch/>
      </xdr:blipFill>
      <xdr:spPr bwMode="auto">
        <a:xfrm>
          <a:off x="44823" y="3773543"/>
          <a:ext cx="1210234" cy="1011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280148</xdr:colOff>
      <xdr:row>22</xdr:row>
      <xdr:rowOff>78441</xdr:rowOff>
    </xdr:from>
    <xdr:to>
      <xdr:col>0</xdr:col>
      <xdr:colOff>958188</xdr:colOff>
      <xdr:row>24</xdr:row>
      <xdr:rowOff>324970</xdr:rowOff>
    </xdr:to>
    <xdr:pic>
      <xdr:nvPicPr>
        <xdr:cNvPr id="27" name="Рисунок 26"/>
        <xdr:cNvPicPr>
          <a:picLocks noChangeAspect="1"/>
        </xdr:cNvPicPr>
      </xdr:nvPicPr>
      <xdr:blipFill rotWithShape="1">
        <a:blip xmlns:r="http://schemas.openxmlformats.org/officeDocument/2006/relationships" r:embed="rId5"/>
        <a:srcRect l="19983" t="4866" r="23366" b="3382"/>
        <a:stretch/>
      </xdr:blipFill>
      <xdr:spPr>
        <a:xfrm>
          <a:off x="280148" y="8583706"/>
          <a:ext cx="678040" cy="1098176"/>
        </a:xfrm>
        <a:prstGeom prst="rect">
          <a:avLst/>
        </a:prstGeom>
      </xdr:spPr>
    </xdr:pic>
    <xdr:clientData/>
  </xdr:twoCellAnchor>
  <xdr:twoCellAnchor editAs="oneCell">
    <xdr:from>
      <xdr:col>0</xdr:col>
      <xdr:colOff>224118</xdr:colOff>
      <xdr:row>25</xdr:row>
      <xdr:rowOff>56028</xdr:rowOff>
    </xdr:from>
    <xdr:to>
      <xdr:col>0</xdr:col>
      <xdr:colOff>1065232</xdr:colOff>
      <xdr:row>27</xdr:row>
      <xdr:rowOff>336174</xdr:rowOff>
    </xdr:to>
    <xdr:pic>
      <xdr:nvPicPr>
        <xdr:cNvPr id="29" name="Рисунок 28" descr="U:\Насосы\Китай\РАБОТАЕМ\AWONFLOW Сепараторы\Awonflow\ФОТО\HD photo for filter\029-g1.png"/>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8415" t="6112" r="13094" b="2352"/>
        <a:stretch/>
      </xdr:blipFill>
      <xdr:spPr bwMode="auto">
        <a:xfrm>
          <a:off x="224118" y="9838763"/>
          <a:ext cx="841114" cy="1131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0</xdr:rowOff>
    </xdr:from>
    <xdr:to>
      <xdr:col>1</xdr:col>
      <xdr:colOff>39245</xdr:colOff>
      <xdr:row>2</xdr:row>
      <xdr:rowOff>36419</xdr:rowOff>
    </xdr:to>
    <xdr:sp macro="" textlink="">
      <xdr:nvSpPr>
        <xdr:cNvPr id="30" name="Скругленный прямоугольник 29">
          <a:hlinkClick xmlns:r="http://schemas.openxmlformats.org/officeDocument/2006/relationships" r:id="rId7"/>
        </xdr:cNvPr>
        <xdr:cNvSpPr/>
      </xdr:nvSpPr>
      <xdr:spPr>
        <a:xfrm>
          <a:off x="0" y="190500"/>
          <a:ext cx="1339127"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3" name="Скругленный прямоугольник 2">
          <a:hlinkClick xmlns:r="http://schemas.openxmlformats.org/officeDocument/2006/relationships" r:id="rId1"/>
        </xdr:cNvPr>
        <xdr:cNvSpPr/>
      </xdr:nvSpPr>
      <xdr:spPr>
        <a:xfrm>
          <a:off x="40821" y="408214"/>
          <a:ext cx="1333684"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324970</xdr:colOff>
      <xdr:row>6</xdr:row>
      <xdr:rowOff>36419</xdr:rowOff>
    </xdr:from>
    <xdr:ext cx="733425" cy="603712"/>
    <xdr:pic>
      <xdr:nvPicPr>
        <xdr:cNvPr id="7" name="Рисунок 6"/>
        <xdr:cNvPicPr>
          <a:picLocks noChangeAspect="1"/>
        </xdr:cNvPicPr>
      </xdr:nvPicPr>
      <xdr:blipFill rotWithShape="1">
        <a:blip xmlns:r="http://schemas.openxmlformats.org/officeDocument/2006/relationships" r:embed="rId2"/>
        <a:srcRect l="23206" t="20211" r="29523" b="27908"/>
        <a:stretch/>
      </xdr:blipFill>
      <xdr:spPr>
        <a:xfrm>
          <a:off x="324970" y="2131919"/>
          <a:ext cx="733425" cy="603712"/>
        </a:xfrm>
        <a:prstGeom prst="rect">
          <a:avLst/>
        </a:prstGeom>
      </xdr:spPr>
    </xdr:pic>
    <xdr:clientData/>
  </xdr:oneCellAnchor>
  <xdr:oneCellAnchor>
    <xdr:from>
      <xdr:col>0</xdr:col>
      <xdr:colOff>269501</xdr:colOff>
      <xdr:row>7</xdr:row>
      <xdr:rowOff>47626</xdr:rowOff>
    </xdr:from>
    <xdr:ext cx="913867" cy="571500"/>
    <xdr:pic>
      <xdr:nvPicPr>
        <xdr:cNvPr id="8" name="Рисунок 7"/>
        <xdr:cNvPicPr>
          <a:picLocks noChangeAspect="1"/>
        </xdr:cNvPicPr>
      </xdr:nvPicPr>
      <xdr:blipFill rotWithShape="1">
        <a:blip xmlns:r="http://schemas.openxmlformats.org/officeDocument/2006/relationships" r:embed="rId3"/>
        <a:srcRect l="6751" t="3146" r="7489" b="6906"/>
        <a:stretch/>
      </xdr:blipFill>
      <xdr:spPr>
        <a:xfrm>
          <a:off x="269501" y="2124076"/>
          <a:ext cx="913867" cy="571500"/>
        </a:xfrm>
        <a:prstGeom prst="rect">
          <a:avLst/>
        </a:prstGeom>
      </xdr:spPr>
    </xdr:pic>
    <xdr:clientData/>
  </xdr:oneCellAnchor>
  <xdr:oneCellAnchor>
    <xdr:from>
      <xdr:col>0</xdr:col>
      <xdr:colOff>290233</xdr:colOff>
      <xdr:row>8</xdr:row>
      <xdr:rowOff>73398</xdr:rowOff>
    </xdr:from>
    <xdr:ext cx="959404" cy="638175"/>
    <xdr:pic>
      <xdr:nvPicPr>
        <xdr:cNvPr id="9" name="Рисунок 8"/>
        <xdr:cNvPicPr>
          <a:picLocks noChangeAspect="1"/>
        </xdr:cNvPicPr>
      </xdr:nvPicPr>
      <xdr:blipFill rotWithShape="1">
        <a:blip xmlns:r="http://schemas.openxmlformats.org/officeDocument/2006/relationships" r:embed="rId4"/>
        <a:srcRect l="11251" t="7970" r="4739" b="2975"/>
        <a:stretch/>
      </xdr:blipFill>
      <xdr:spPr>
        <a:xfrm>
          <a:off x="290233" y="3188633"/>
          <a:ext cx="959404" cy="638175"/>
        </a:xfrm>
        <a:prstGeom prst="rect">
          <a:avLst/>
        </a:prstGeom>
      </xdr:spPr>
    </xdr:pic>
    <xdr:clientData/>
  </xdr:oneCellAnchor>
  <xdr:oneCellAnchor>
    <xdr:from>
      <xdr:col>0</xdr:col>
      <xdr:colOff>324970</xdr:colOff>
      <xdr:row>6</xdr:row>
      <xdr:rowOff>36419</xdr:rowOff>
    </xdr:from>
    <xdr:ext cx="733425" cy="603712"/>
    <xdr:pic>
      <xdr:nvPicPr>
        <xdr:cNvPr id="6" name="Рисунок 5"/>
        <xdr:cNvPicPr>
          <a:picLocks noChangeAspect="1"/>
        </xdr:cNvPicPr>
      </xdr:nvPicPr>
      <xdr:blipFill rotWithShape="1">
        <a:blip xmlns:r="http://schemas.openxmlformats.org/officeDocument/2006/relationships" r:embed="rId2"/>
        <a:srcRect l="23206" t="20211" r="29523" b="27908"/>
        <a:stretch/>
      </xdr:blipFill>
      <xdr:spPr>
        <a:xfrm>
          <a:off x="324970" y="1446119"/>
          <a:ext cx="733425" cy="603712"/>
        </a:xfrm>
        <a:prstGeom prst="rect">
          <a:avLst/>
        </a:prstGeom>
      </xdr:spPr>
    </xdr:pic>
    <xdr:clientData/>
  </xdr:oneCellAnchor>
  <xdr:oneCellAnchor>
    <xdr:from>
      <xdr:col>0</xdr:col>
      <xdr:colOff>290233</xdr:colOff>
      <xdr:row>8</xdr:row>
      <xdr:rowOff>73398</xdr:rowOff>
    </xdr:from>
    <xdr:ext cx="959404" cy="638175"/>
    <xdr:pic>
      <xdr:nvPicPr>
        <xdr:cNvPr id="11" name="Рисунок 10"/>
        <xdr:cNvPicPr>
          <a:picLocks noChangeAspect="1"/>
        </xdr:cNvPicPr>
      </xdr:nvPicPr>
      <xdr:blipFill rotWithShape="1">
        <a:blip xmlns:r="http://schemas.openxmlformats.org/officeDocument/2006/relationships" r:embed="rId4"/>
        <a:srcRect l="11251" t="7970" r="4739" b="2975"/>
        <a:stretch/>
      </xdr:blipFill>
      <xdr:spPr>
        <a:xfrm>
          <a:off x="290233" y="2845173"/>
          <a:ext cx="959404" cy="638175"/>
        </a:xfrm>
        <a:prstGeom prst="rect">
          <a:avLst/>
        </a:prstGeom>
      </xdr:spPr>
    </xdr:pic>
    <xdr:clientData/>
  </xdr:oneCellAnchor>
  <xdr:twoCellAnchor editAs="oneCell">
    <xdr:from>
      <xdr:col>0</xdr:col>
      <xdr:colOff>228599</xdr:colOff>
      <xdr:row>10</xdr:row>
      <xdr:rowOff>19034</xdr:rowOff>
    </xdr:from>
    <xdr:to>
      <xdr:col>0</xdr:col>
      <xdr:colOff>1197560</xdr:colOff>
      <xdr:row>10</xdr:row>
      <xdr:rowOff>723900</xdr:rowOff>
    </xdr:to>
    <xdr:pic>
      <xdr:nvPicPr>
        <xdr:cNvPr id="2" name="Рисунок 1"/>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8599" y="4295759"/>
          <a:ext cx="968961" cy="704866"/>
        </a:xfrm>
        <a:prstGeom prst="rect">
          <a:avLst/>
        </a:prstGeom>
      </xdr:spPr>
    </xdr:pic>
    <xdr:clientData/>
  </xdr:twoCellAnchor>
  <xdr:twoCellAnchor editAs="oneCell">
    <xdr:from>
      <xdr:col>0</xdr:col>
      <xdr:colOff>333376</xdr:colOff>
      <xdr:row>9</xdr:row>
      <xdr:rowOff>16114</xdr:rowOff>
    </xdr:from>
    <xdr:to>
      <xdr:col>0</xdr:col>
      <xdr:colOff>1163402</xdr:colOff>
      <xdr:row>9</xdr:row>
      <xdr:rowOff>647699</xdr:rowOff>
    </xdr:to>
    <xdr:pic>
      <xdr:nvPicPr>
        <xdr:cNvPr id="5" name="Рисунок 4"/>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291" t="12378" r="5713" b="10785"/>
        <a:stretch/>
      </xdr:blipFill>
      <xdr:spPr>
        <a:xfrm>
          <a:off x="333376" y="3587989"/>
          <a:ext cx="830026" cy="63158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oneCellAnchor>
    <xdr:from>
      <xdr:col>0</xdr:col>
      <xdr:colOff>1</xdr:colOff>
      <xdr:row>5</xdr:row>
      <xdr:rowOff>47625</xdr:rowOff>
    </xdr:from>
    <xdr:ext cx="914399" cy="833583"/>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190625"/>
          <a:ext cx="914399" cy="833583"/>
        </a:xfrm>
        <a:prstGeom prst="rect">
          <a:avLst/>
        </a:prstGeom>
      </xdr:spPr>
    </xdr:pic>
    <xdr:clientData/>
  </xdr:oneCellAnchor>
  <xdr:oneCellAnchor>
    <xdr:from>
      <xdr:col>0</xdr:col>
      <xdr:colOff>0</xdr:colOff>
      <xdr:row>6</xdr:row>
      <xdr:rowOff>28576</xdr:rowOff>
    </xdr:from>
    <xdr:ext cx="942975" cy="885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095501"/>
          <a:ext cx="942975" cy="885824"/>
        </a:xfrm>
        <a:prstGeom prst="rect">
          <a:avLst/>
        </a:prstGeom>
      </xdr:spPr>
    </xdr:pic>
    <xdr:clientData/>
  </xdr:oneCellAnchor>
  <xdr:oneCellAnchor>
    <xdr:from>
      <xdr:col>0</xdr:col>
      <xdr:colOff>9525</xdr:colOff>
      <xdr:row>7</xdr:row>
      <xdr:rowOff>47626</xdr:rowOff>
    </xdr:from>
    <xdr:ext cx="952500" cy="809896"/>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038476"/>
          <a:ext cx="952500" cy="809896"/>
        </a:xfrm>
        <a:prstGeom prst="rect">
          <a:avLst/>
        </a:prstGeom>
      </xdr:spPr>
    </xdr:pic>
    <xdr:clientData/>
  </xdr:oneCellAnchor>
  <xdr:oneCellAnchor>
    <xdr:from>
      <xdr:col>0</xdr:col>
      <xdr:colOff>19050</xdr:colOff>
      <xdr:row>12</xdr:row>
      <xdr:rowOff>142876</xdr:rowOff>
    </xdr:from>
    <xdr:ext cx="958145" cy="609600"/>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010151"/>
          <a:ext cx="958145" cy="609600"/>
        </a:xfrm>
        <a:prstGeom prst="rect">
          <a:avLst/>
        </a:prstGeom>
      </xdr:spPr>
    </xdr:pic>
    <xdr:clientData/>
  </xdr:oneCellAnchor>
  <xdr:oneCellAnchor>
    <xdr:from>
      <xdr:col>0</xdr:col>
      <xdr:colOff>180976</xdr:colOff>
      <xdr:row>13</xdr:row>
      <xdr:rowOff>38101</xdr:rowOff>
    </xdr:from>
    <xdr:ext cx="628529" cy="857249"/>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829301"/>
          <a:ext cx="628529" cy="857249"/>
        </a:xfrm>
        <a:prstGeom prst="rect">
          <a:avLst/>
        </a:prstGeom>
      </xdr:spPr>
    </xdr:pic>
    <xdr:clientData/>
  </xdr:oneCellAnchor>
  <xdr:oneCellAnchor>
    <xdr:from>
      <xdr:col>0</xdr:col>
      <xdr:colOff>38101</xdr:colOff>
      <xdr:row>14</xdr:row>
      <xdr:rowOff>314325</xdr:rowOff>
    </xdr:from>
    <xdr:ext cx="920092" cy="847725"/>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029450"/>
          <a:ext cx="920092" cy="847725"/>
        </a:xfrm>
        <a:prstGeom prst="rect">
          <a:avLst/>
        </a:prstGeom>
      </xdr:spPr>
    </xdr:pic>
    <xdr:clientData/>
  </xdr:oneCellAnchor>
  <xdr:oneCellAnchor>
    <xdr:from>
      <xdr:col>0</xdr:col>
      <xdr:colOff>66676</xdr:colOff>
      <xdr:row>15</xdr:row>
      <xdr:rowOff>47624</xdr:rowOff>
    </xdr:from>
    <xdr:ext cx="895349" cy="828163"/>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286749"/>
          <a:ext cx="895349" cy="828163"/>
        </a:xfrm>
        <a:prstGeom prst="rect">
          <a:avLst/>
        </a:prstGeom>
      </xdr:spPr>
    </xdr:pic>
    <xdr:clientData/>
  </xdr:oneCellAnchor>
  <xdr:oneCellAnchor>
    <xdr:from>
      <xdr:col>0</xdr:col>
      <xdr:colOff>0</xdr:colOff>
      <xdr:row>19</xdr:row>
      <xdr:rowOff>66676</xdr:rowOff>
    </xdr:from>
    <xdr:ext cx="944696" cy="800100"/>
    <xdr:pic>
      <xdr:nvPicPr>
        <xdr:cNvPr id="9"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182226"/>
          <a:ext cx="944696" cy="800100"/>
        </a:xfrm>
        <a:prstGeom prst="rect">
          <a:avLst/>
        </a:prstGeom>
      </xdr:spPr>
    </xdr:pic>
    <xdr:clientData/>
  </xdr:oneCellAnchor>
  <xdr:oneCellAnchor>
    <xdr:from>
      <xdr:col>0</xdr:col>
      <xdr:colOff>0</xdr:colOff>
      <xdr:row>21</xdr:row>
      <xdr:rowOff>161925</xdr:rowOff>
    </xdr:from>
    <xdr:ext cx="950768" cy="600075"/>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772900"/>
          <a:ext cx="950768" cy="600075"/>
        </a:xfrm>
        <a:prstGeom prst="rect">
          <a:avLst/>
        </a:prstGeom>
      </xdr:spPr>
    </xdr:pic>
    <xdr:clientData/>
  </xdr:oneCellAnchor>
  <xdr:twoCellAnchor>
    <xdr:from>
      <xdr:col>0</xdr:col>
      <xdr:colOff>0</xdr:colOff>
      <xdr:row>1</xdr:row>
      <xdr:rowOff>0</xdr:rowOff>
    </xdr:from>
    <xdr:to>
      <xdr:col>1</xdr:col>
      <xdr:colOff>428809</xdr:colOff>
      <xdr:row>1</xdr:row>
      <xdr:rowOff>149679</xdr:rowOff>
    </xdr:to>
    <xdr:sp macro="" textlink="">
      <xdr:nvSpPr>
        <xdr:cNvPr id="11" name="Скругленный прямоугольник 10">
          <a:hlinkClick xmlns:r="http://schemas.openxmlformats.org/officeDocument/2006/relationships" r:id="rId10"/>
        </xdr:cNvPr>
        <xdr:cNvSpPr/>
      </xdr:nvSpPr>
      <xdr:spPr>
        <a:xfrm>
          <a:off x="0" y="18097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xdr:colOff>
      <xdr:row>5</xdr:row>
      <xdr:rowOff>47625</xdr:rowOff>
    </xdr:from>
    <xdr:ext cx="914399" cy="833583"/>
    <xdr:pic>
      <xdr:nvPicPr>
        <xdr:cNvPr id="12" name="Рисунок 1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343025"/>
          <a:ext cx="914399" cy="833583"/>
        </a:xfrm>
        <a:prstGeom prst="rect">
          <a:avLst/>
        </a:prstGeom>
      </xdr:spPr>
    </xdr:pic>
    <xdr:clientData/>
  </xdr:oneCellAnchor>
  <xdr:oneCellAnchor>
    <xdr:from>
      <xdr:col>0</xdr:col>
      <xdr:colOff>0</xdr:colOff>
      <xdr:row>6</xdr:row>
      <xdr:rowOff>28576</xdr:rowOff>
    </xdr:from>
    <xdr:ext cx="942975" cy="885824"/>
    <xdr:pic>
      <xdr:nvPicPr>
        <xdr:cNvPr id="13" name="Рисунок 1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247901"/>
          <a:ext cx="942975" cy="885824"/>
        </a:xfrm>
        <a:prstGeom prst="rect">
          <a:avLst/>
        </a:prstGeom>
      </xdr:spPr>
    </xdr:pic>
    <xdr:clientData/>
  </xdr:oneCellAnchor>
  <xdr:oneCellAnchor>
    <xdr:from>
      <xdr:col>0</xdr:col>
      <xdr:colOff>9525</xdr:colOff>
      <xdr:row>7</xdr:row>
      <xdr:rowOff>47626</xdr:rowOff>
    </xdr:from>
    <xdr:ext cx="952500" cy="809896"/>
    <xdr:pic>
      <xdr:nvPicPr>
        <xdr:cNvPr id="14" name="Рисунок 1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190876"/>
          <a:ext cx="952500" cy="809896"/>
        </a:xfrm>
        <a:prstGeom prst="rect">
          <a:avLst/>
        </a:prstGeom>
      </xdr:spPr>
    </xdr:pic>
    <xdr:clientData/>
  </xdr:oneCellAnchor>
  <xdr:oneCellAnchor>
    <xdr:from>
      <xdr:col>0</xdr:col>
      <xdr:colOff>19050</xdr:colOff>
      <xdr:row>12</xdr:row>
      <xdr:rowOff>142876</xdr:rowOff>
    </xdr:from>
    <xdr:ext cx="958145" cy="609600"/>
    <xdr:pic>
      <xdr:nvPicPr>
        <xdr:cNvPr id="15" name="Рисунок 1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162551"/>
          <a:ext cx="958145" cy="609600"/>
        </a:xfrm>
        <a:prstGeom prst="rect">
          <a:avLst/>
        </a:prstGeom>
      </xdr:spPr>
    </xdr:pic>
    <xdr:clientData/>
  </xdr:oneCellAnchor>
  <xdr:oneCellAnchor>
    <xdr:from>
      <xdr:col>0</xdr:col>
      <xdr:colOff>180976</xdr:colOff>
      <xdr:row>13</xdr:row>
      <xdr:rowOff>38101</xdr:rowOff>
    </xdr:from>
    <xdr:ext cx="628529" cy="857249"/>
    <xdr:pic>
      <xdr:nvPicPr>
        <xdr:cNvPr id="16" name="Рисунок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981701"/>
          <a:ext cx="628529" cy="857249"/>
        </a:xfrm>
        <a:prstGeom prst="rect">
          <a:avLst/>
        </a:prstGeom>
      </xdr:spPr>
    </xdr:pic>
    <xdr:clientData/>
  </xdr:oneCellAnchor>
  <xdr:oneCellAnchor>
    <xdr:from>
      <xdr:col>0</xdr:col>
      <xdr:colOff>38101</xdr:colOff>
      <xdr:row>14</xdr:row>
      <xdr:rowOff>314325</xdr:rowOff>
    </xdr:from>
    <xdr:ext cx="920092" cy="847725"/>
    <xdr:pic>
      <xdr:nvPicPr>
        <xdr:cNvPr id="17" name="Рисунок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181850"/>
          <a:ext cx="920092" cy="847725"/>
        </a:xfrm>
        <a:prstGeom prst="rect">
          <a:avLst/>
        </a:prstGeom>
      </xdr:spPr>
    </xdr:pic>
    <xdr:clientData/>
  </xdr:oneCellAnchor>
  <xdr:oneCellAnchor>
    <xdr:from>
      <xdr:col>0</xdr:col>
      <xdr:colOff>66676</xdr:colOff>
      <xdr:row>15</xdr:row>
      <xdr:rowOff>47624</xdr:rowOff>
    </xdr:from>
    <xdr:ext cx="895349" cy="828163"/>
    <xdr:pic>
      <xdr:nvPicPr>
        <xdr:cNvPr id="18" name="Рисунок 1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439149"/>
          <a:ext cx="895349" cy="828163"/>
        </a:xfrm>
        <a:prstGeom prst="rect">
          <a:avLst/>
        </a:prstGeom>
      </xdr:spPr>
    </xdr:pic>
    <xdr:clientData/>
  </xdr:oneCellAnchor>
  <xdr:oneCellAnchor>
    <xdr:from>
      <xdr:col>0</xdr:col>
      <xdr:colOff>0</xdr:colOff>
      <xdr:row>19</xdr:row>
      <xdr:rowOff>66676</xdr:rowOff>
    </xdr:from>
    <xdr:ext cx="944696" cy="800100"/>
    <xdr:pic>
      <xdr:nvPicPr>
        <xdr:cNvPr id="19" name="Рисунок 1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334626"/>
          <a:ext cx="944696" cy="800100"/>
        </a:xfrm>
        <a:prstGeom prst="rect">
          <a:avLst/>
        </a:prstGeom>
      </xdr:spPr>
    </xdr:pic>
    <xdr:clientData/>
  </xdr:oneCellAnchor>
  <xdr:oneCellAnchor>
    <xdr:from>
      <xdr:col>0</xdr:col>
      <xdr:colOff>0</xdr:colOff>
      <xdr:row>21</xdr:row>
      <xdr:rowOff>161925</xdr:rowOff>
    </xdr:from>
    <xdr:ext cx="950768" cy="600075"/>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925300"/>
          <a:ext cx="950768" cy="600075"/>
        </a:xfrm>
        <a:prstGeom prst="rect">
          <a:avLst/>
        </a:prstGeom>
      </xdr:spPr>
    </xdr:pic>
    <xdr:clientData/>
  </xdr:oneCellAnchor>
  <xdr:twoCellAnchor editAs="oneCell">
    <xdr:from>
      <xdr:col>0</xdr:col>
      <xdr:colOff>123825</xdr:colOff>
      <xdr:row>11</xdr:row>
      <xdr:rowOff>85724</xdr:rowOff>
    </xdr:from>
    <xdr:to>
      <xdr:col>0</xdr:col>
      <xdr:colOff>914400</xdr:colOff>
      <xdr:row>11</xdr:row>
      <xdr:rowOff>827325</xdr:rowOff>
    </xdr:to>
    <xdr:pic>
      <xdr:nvPicPr>
        <xdr:cNvPr id="21" name="Рисунок 20"/>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r="2494" b="11667"/>
        <a:stretch/>
      </xdr:blipFill>
      <xdr:spPr bwMode="auto">
        <a:xfrm>
          <a:off x="123825" y="5105399"/>
          <a:ext cx="790575" cy="74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323850</xdr:colOff>
      <xdr:row>5</xdr:row>
      <xdr:rowOff>38101</xdr:rowOff>
    </xdr:from>
    <xdr:to>
      <xdr:col>0</xdr:col>
      <xdr:colOff>1125253</xdr:colOff>
      <xdr:row>5</xdr:row>
      <xdr:rowOff>914401</xdr:rowOff>
    </xdr:to>
    <xdr:pic>
      <xdr:nvPicPr>
        <xdr:cNvPr id="2" name="Рисунок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438276"/>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3" name="Рисунок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562225"/>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3909686"/>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143500"/>
          <a:ext cx="733576" cy="933450"/>
        </a:xfrm>
        <a:prstGeom prst="rect">
          <a:avLst/>
        </a:prstGeom>
      </xdr:spPr>
    </xdr:pic>
    <xdr:clientData/>
  </xdr:twoCellAnchor>
  <xdr:twoCellAnchor>
    <xdr:from>
      <xdr:col>0</xdr:col>
      <xdr:colOff>0</xdr:colOff>
      <xdr:row>1</xdr:row>
      <xdr:rowOff>0</xdr:rowOff>
    </xdr:from>
    <xdr:to>
      <xdr:col>1</xdr:col>
      <xdr:colOff>85909</xdr:colOff>
      <xdr:row>1</xdr:row>
      <xdr:rowOff>149679</xdr:rowOff>
    </xdr:to>
    <xdr:sp macro="" textlink="">
      <xdr:nvSpPr>
        <xdr:cNvPr id="6" name="Скругленный прямоугольник 5">
          <a:hlinkClick xmlns:r="http://schemas.openxmlformats.org/officeDocument/2006/relationships" r:id="rId5"/>
        </xdr:cNvPr>
        <xdr:cNvSpPr/>
      </xdr:nvSpPr>
      <xdr:spPr>
        <a:xfrm>
          <a:off x="0" y="20002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323850</xdr:colOff>
      <xdr:row>5</xdr:row>
      <xdr:rowOff>38101</xdr:rowOff>
    </xdr:from>
    <xdr:to>
      <xdr:col>0</xdr:col>
      <xdr:colOff>1125253</xdr:colOff>
      <xdr:row>5</xdr:row>
      <xdr:rowOff>914401</xdr:rowOff>
    </xdr:to>
    <xdr:pic>
      <xdr:nvPicPr>
        <xdr:cNvPr id="7" name="Рисунок 6"/>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600201"/>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8" name="Рисунок 7"/>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724150"/>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9" name="Рисунок 8"/>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4071611"/>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10" name="Рисунок 9"/>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305425"/>
          <a:ext cx="733576" cy="93345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40820</xdr:colOff>
      <xdr:row>1</xdr:row>
      <xdr:rowOff>27214</xdr:rowOff>
    </xdr:from>
    <xdr:to>
      <xdr:col>2</xdr:col>
      <xdr:colOff>19049</xdr:colOff>
      <xdr:row>2</xdr:row>
      <xdr:rowOff>38100</xdr:rowOff>
    </xdr:to>
    <xdr:sp macro="" textlink="">
      <xdr:nvSpPr>
        <xdr:cNvPr id="3" name="Скругленный прямоугольник 2">
          <a:hlinkClick xmlns:r="http://schemas.openxmlformats.org/officeDocument/2006/relationships" r:id="rId1"/>
        </xdr:cNvPr>
        <xdr:cNvSpPr/>
      </xdr:nvSpPr>
      <xdr:spPr>
        <a:xfrm>
          <a:off x="40820" y="208189"/>
          <a:ext cx="2168979" cy="1918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430696</xdr:colOff>
      <xdr:row>5</xdr:row>
      <xdr:rowOff>47862</xdr:rowOff>
    </xdr:from>
    <xdr:to>
      <xdr:col>0</xdr:col>
      <xdr:colOff>579783</xdr:colOff>
      <xdr:row>11</xdr:row>
      <xdr:rowOff>156953</xdr:rowOff>
    </xdr:to>
    <xdr:pic>
      <xdr:nvPicPr>
        <xdr:cNvPr id="9" name="Рисунок 8"/>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0696" y="1596710"/>
          <a:ext cx="149087" cy="1252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40821</xdr:colOff>
      <xdr:row>1</xdr:row>
      <xdr:rowOff>27214</xdr:rowOff>
    </xdr:from>
    <xdr:to>
      <xdr:col>0</xdr:col>
      <xdr:colOff>1517380</xdr:colOff>
      <xdr:row>2</xdr:row>
      <xdr:rowOff>0</xdr:rowOff>
    </xdr:to>
    <xdr:sp macro="" textlink="">
      <xdr:nvSpPr>
        <xdr:cNvPr id="4" name="Скругленный прямоугольник 3">
          <a:hlinkClick xmlns:r="http://schemas.openxmlformats.org/officeDocument/2006/relationships" r:id="rId1"/>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685799</xdr:colOff>
      <xdr:row>17</xdr:row>
      <xdr:rowOff>28575</xdr:rowOff>
    </xdr:from>
    <xdr:ext cx="150876" cy="1628774"/>
    <xdr:pic>
      <xdr:nvPicPr>
        <xdr:cNvPr id="7" name="Рисунок 6"/>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twoCellAnchor editAs="oneCell">
    <xdr:from>
      <xdr:col>0</xdr:col>
      <xdr:colOff>644388</xdr:colOff>
      <xdr:row>5</xdr:row>
      <xdr:rowOff>86552</xdr:rowOff>
    </xdr:from>
    <xdr:to>
      <xdr:col>0</xdr:col>
      <xdr:colOff>788625</xdr:colOff>
      <xdr:row>13</xdr:row>
      <xdr:rowOff>119655</xdr:rowOff>
    </xdr:to>
    <xdr:pic>
      <xdr:nvPicPr>
        <xdr:cNvPr id="9" name="Рисунок 8"/>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44388" y="1635400"/>
          <a:ext cx="144237" cy="1557103"/>
        </a:xfrm>
        <a:prstGeom prst="rect">
          <a:avLst/>
        </a:prstGeom>
      </xdr:spPr>
    </xdr:pic>
    <xdr:clientData/>
  </xdr:twoCellAnchor>
  <xdr:oneCellAnchor>
    <xdr:from>
      <xdr:col>0</xdr:col>
      <xdr:colOff>685799</xdr:colOff>
      <xdr:row>17</xdr:row>
      <xdr:rowOff>28575</xdr:rowOff>
    </xdr:from>
    <xdr:ext cx="150876" cy="1628774"/>
    <xdr:pic>
      <xdr:nvPicPr>
        <xdr:cNvPr id="10" name="Рисунок 9"/>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76336"/>
          <a:ext cx="150876" cy="1628774"/>
        </a:xfrm>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xdr:cNvPr>
        <xdr:cNvSpPr/>
      </xdr:nvSpPr>
      <xdr:spPr>
        <a:xfrm>
          <a:off x="40821" y="389164"/>
          <a:ext cx="1476559"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371476</xdr:colOff>
      <xdr:row>6</xdr:row>
      <xdr:rowOff>57151</xdr:rowOff>
    </xdr:from>
    <xdr:to>
      <xdr:col>0</xdr:col>
      <xdr:colOff>1242591</xdr:colOff>
      <xdr:row>6</xdr:row>
      <xdr:rowOff>819151</xdr:rowOff>
    </xdr:to>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twoCellAnchor editAs="oneCell">
    <xdr:from>
      <xdr:col>0</xdr:col>
      <xdr:colOff>371476</xdr:colOff>
      <xdr:row>6</xdr:row>
      <xdr:rowOff>57151</xdr:rowOff>
    </xdr:from>
    <xdr:to>
      <xdr:col>0</xdr:col>
      <xdr:colOff>1242591</xdr:colOff>
      <xdr:row>6</xdr:row>
      <xdr:rowOff>819151</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0594"/>
          <a:ext cx="1369879" cy="22288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3.xml><?xml version="1.0" encoding="utf-8"?>
<xdr:wsDr xmlns:xdr="http://schemas.openxmlformats.org/drawingml/2006/spreadsheetDrawing" xmlns:a="http://schemas.openxmlformats.org/drawingml/2006/main">
  <xdr:oneCellAnchor>
    <xdr:from>
      <xdr:col>0</xdr:col>
      <xdr:colOff>0</xdr:colOff>
      <xdr:row>5</xdr:row>
      <xdr:rowOff>66676</xdr:rowOff>
    </xdr:from>
    <xdr:ext cx="993610" cy="1409699"/>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19176"/>
          <a:ext cx="993610" cy="1409699"/>
        </a:xfrm>
        <a:prstGeom prst="rect">
          <a:avLst/>
        </a:prstGeom>
      </xdr:spPr>
    </xdr:pic>
    <xdr:clientData/>
  </xdr:oneCellAnchor>
  <xdr:oneCellAnchor>
    <xdr:from>
      <xdr:col>0</xdr:col>
      <xdr:colOff>9526</xdr:colOff>
      <xdr:row>16</xdr:row>
      <xdr:rowOff>152402</xdr:rowOff>
    </xdr:from>
    <xdr:ext cx="892907" cy="1266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200402"/>
          <a:ext cx="892907" cy="1266824"/>
        </a:xfrm>
        <a:prstGeom prst="rect">
          <a:avLst/>
        </a:prstGeom>
      </xdr:spPr>
    </xdr:pic>
    <xdr:clientData/>
  </xdr:oneCellAnchor>
  <xdr:twoCellAnchor>
    <xdr:from>
      <xdr:col>0</xdr:col>
      <xdr:colOff>0</xdr:colOff>
      <xdr:row>1</xdr:row>
      <xdr:rowOff>0</xdr:rowOff>
    </xdr:from>
    <xdr:to>
      <xdr:col>1</xdr:col>
      <xdr:colOff>400234</xdr:colOff>
      <xdr:row>2</xdr:row>
      <xdr:rowOff>36419</xdr:rowOff>
    </xdr:to>
    <xdr:sp macro="" textlink="">
      <xdr:nvSpPr>
        <xdr:cNvPr id="4" name="Скругленный прямоугольник 3">
          <a:hlinkClick xmlns:r="http://schemas.openxmlformats.org/officeDocument/2006/relationships" r:id="rId3"/>
        </xdr:cNvPr>
        <xdr:cNvSpPr/>
      </xdr:nvSpPr>
      <xdr:spPr>
        <a:xfrm>
          <a:off x="0" y="1619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0</xdr:colOff>
      <xdr:row>5</xdr:row>
      <xdr:rowOff>66676</xdr:rowOff>
    </xdr:from>
    <xdr:ext cx="993610" cy="1409699"/>
    <xdr:pic>
      <xdr:nvPicPr>
        <xdr:cNvPr id="5" name="Рисунок 4"/>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04926"/>
          <a:ext cx="993610" cy="1409699"/>
        </a:xfrm>
        <a:prstGeom prst="rect">
          <a:avLst/>
        </a:prstGeom>
      </xdr:spPr>
    </xdr:pic>
    <xdr:clientData/>
  </xdr:oneCellAnchor>
  <xdr:oneCellAnchor>
    <xdr:from>
      <xdr:col>0</xdr:col>
      <xdr:colOff>9526</xdr:colOff>
      <xdr:row>16</xdr:row>
      <xdr:rowOff>152402</xdr:rowOff>
    </xdr:from>
    <xdr:ext cx="892907" cy="1266824"/>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781427"/>
          <a:ext cx="892907" cy="1266824"/>
        </a:xfrm>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2951573" cy="251732"/>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786011</xdr:colOff>
      <xdr:row>25</xdr:row>
      <xdr:rowOff>40819</xdr:rowOff>
    </xdr:from>
    <xdr:ext cx="1159296" cy="4572001"/>
    <xdr:pic>
      <xdr:nvPicPr>
        <xdr:cNvPr id="3" name="Рисунок 2"/>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sharpenSoften amount="25000"/>
                  </a14:imgEffect>
                </a14:imgLayer>
              </a14:imgProps>
            </a:ext>
            <a:ext uri="{28A0092B-C50C-407E-A947-70E740481C1C}">
              <a14:useLocalDpi xmlns:a14="http://schemas.microsoft.com/office/drawing/2010/main" val="0"/>
            </a:ext>
          </a:extLst>
        </a:blip>
        <a:srcRect r="10995"/>
        <a:stretch/>
      </xdr:blipFill>
      <xdr:spPr bwMode="auto">
        <a:xfrm>
          <a:off x="605036" y="4612819"/>
          <a:ext cx="1159296" cy="45720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122461</xdr:colOff>
      <xdr:row>28</xdr:row>
      <xdr:rowOff>1</xdr:rowOff>
    </xdr:from>
    <xdr:ext cx="625927" cy="3675358"/>
    <xdr:pic>
      <xdr:nvPicPr>
        <xdr:cNvPr id="4" name="Рисунок 3"/>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5719" r="4145" b="10879"/>
        <a:stretch/>
      </xdr:blipFill>
      <xdr:spPr bwMode="auto">
        <a:xfrm rot="5400000">
          <a:off x="-1402254" y="6668216"/>
          <a:ext cx="3675358" cy="6259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257738</xdr:colOff>
      <xdr:row>305</xdr:row>
      <xdr:rowOff>80042</xdr:rowOff>
    </xdr:from>
    <xdr:ext cx="1423808" cy="4029315"/>
    <xdr:pic>
      <xdr:nvPicPr>
        <xdr:cNvPr id="5" name="Рисунок 4"/>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2176"/>
        <a:stretch/>
      </xdr:blipFill>
      <xdr:spPr bwMode="auto">
        <a:xfrm>
          <a:off x="257738" y="25416542"/>
          <a:ext cx="1423808" cy="40293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544286</xdr:colOff>
      <xdr:row>266</xdr:row>
      <xdr:rowOff>59231</xdr:rowOff>
    </xdr:from>
    <xdr:ext cx="1015016" cy="2569846"/>
    <xdr:pic>
      <xdr:nvPicPr>
        <xdr:cNvPr id="6" name="Рисунок 5"/>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836" r="35412"/>
        <a:stretch/>
      </xdr:blipFill>
      <xdr:spPr bwMode="auto">
        <a:xfrm rot="5400000">
          <a:off x="-233129" y="23506146"/>
          <a:ext cx="2569846" cy="10150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761999</xdr:colOff>
      <xdr:row>147</xdr:row>
      <xdr:rowOff>95250</xdr:rowOff>
    </xdr:from>
    <xdr:ext cx="1229570" cy="4567919"/>
    <xdr:pic>
      <xdr:nvPicPr>
        <xdr:cNvPr id="7" name="Рисунок 6"/>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599" y="14001750"/>
          <a:ext cx="1229570" cy="4567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81638</xdr:colOff>
      <xdr:row>147</xdr:row>
      <xdr:rowOff>136071</xdr:rowOff>
    </xdr:from>
    <xdr:ext cx="724339" cy="4201878"/>
    <xdr:pic>
      <xdr:nvPicPr>
        <xdr:cNvPr id="8" name="Рисунок 7"/>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5400000">
          <a:off x="-1657131" y="15781340"/>
          <a:ext cx="4201878" cy="724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53661</xdr:colOff>
      <xdr:row>490</xdr:row>
      <xdr:rowOff>11704</xdr:rowOff>
    </xdr:from>
    <xdr:to>
      <xdr:col>3</xdr:col>
      <xdr:colOff>27979</xdr:colOff>
      <xdr:row>509</xdr:row>
      <xdr:rowOff>147569</xdr:rowOff>
    </xdr:to>
    <xdr:pic>
      <xdr:nvPicPr>
        <xdr:cNvPr id="9" name="Рисунок 8" descr="image003"/>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661" y="43840119"/>
          <a:ext cx="3301360" cy="3704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02623"/>
          <a:ext cx="3046279" cy="25336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11</xdr:row>
      <xdr:rowOff>60961</xdr:rowOff>
    </xdr:from>
    <xdr:to>
      <xdr:col>0</xdr:col>
      <xdr:colOff>1954023</xdr:colOff>
      <xdr:row>46</xdr:row>
      <xdr:rowOff>54429</xdr:rowOff>
    </xdr:to>
    <xdr:pic>
      <xdr:nvPicPr>
        <xdr:cNvPr id="10" name="Рисунок 9"/>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758" r="31578"/>
        <a:stretch/>
      </xdr:blipFill>
      <xdr:spPr bwMode="auto">
        <a:xfrm rot="10800000" flipH="1" flipV="1">
          <a:off x="0" y="2809604"/>
          <a:ext cx="1954023" cy="6660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249381</xdr:colOff>
      <xdr:row>188</xdr:row>
      <xdr:rowOff>138545</xdr:rowOff>
    </xdr:from>
    <xdr:to>
      <xdr:col>0</xdr:col>
      <xdr:colOff>2011286</xdr:colOff>
      <xdr:row>225</xdr:row>
      <xdr:rowOff>103080</xdr:rowOff>
    </xdr:to>
    <xdr:pic>
      <xdr:nvPicPr>
        <xdr:cNvPr id="14" name="Рисунок 13"/>
        <xdr:cNvPicPr>
          <a:picLocks noChangeAspect="1"/>
        </xdr:cNvPicPr>
      </xdr:nvPicPr>
      <xdr:blipFill>
        <a:blip xmlns:r="http://schemas.openxmlformats.org/officeDocument/2006/relationships" r:embed="rId3" cstate="print"/>
        <a:stretch>
          <a:fillRect/>
        </a:stretch>
      </xdr:blipFill>
      <xdr:spPr>
        <a:xfrm>
          <a:off x="249381" y="34830327"/>
          <a:ext cx="1761905" cy="6628571"/>
        </a:xfrm>
        <a:prstGeom prst="rect">
          <a:avLst/>
        </a:prstGeom>
      </xdr:spPr>
    </xdr:pic>
    <xdr:clientData/>
  </xdr:twoCellAnchor>
  <xdr:twoCellAnchor editAs="oneCell">
    <xdr:from>
      <xdr:col>0</xdr:col>
      <xdr:colOff>55420</xdr:colOff>
      <xdr:row>365</xdr:row>
      <xdr:rowOff>138543</xdr:rowOff>
    </xdr:from>
    <xdr:to>
      <xdr:col>0</xdr:col>
      <xdr:colOff>1996537</xdr:colOff>
      <xdr:row>396</xdr:row>
      <xdr:rowOff>95278</xdr:rowOff>
    </xdr:to>
    <xdr:pic>
      <xdr:nvPicPr>
        <xdr:cNvPr id="16" name="Рисунок 15"/>
        <xdr:cNvPicPr>
          <a:picLocks noChangeAspect="1"/>
        </xdr:cNvPicPr>
      </xdr:nvPicPr>
      <xdr:blipFill>
        <a:blip xmlns:r="http://schemas.openxmlformats.org/officeDocument/2006/relationships" r:embed="rId4" cstate="print"/>
        <a:stretch>
          <a:fillRect/>
        </a:stretch>
      </xdr:blipFill>
      <xdr:spPr>
        <a:xfrm>
          <a:off x="55420" y="66848179"/>
          <a:ext cx="1941117" cy="5553972"/>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1</xdr:row>
      <xdr:rowOff>0</xdr:rowOff>
    </xdr:from>
    <xdr:to>
      <xdr:col>3</xdr:col>
      <xdr:colOff>259541</xdr:colOff>
      <xdr:row>2</xdr:row>
      <xdr:rowOff>47625</xdr:rowOff>
    </xdr:to>
    <xdr:sp macro="" textlink="">
      <xdr:nvSpPr>
        <xdr:cNvPr id="2" name="Скругленный прямоугольник 1">
          <a:hlinkClick xmlns:r="http://schemas.openxmlformats.org/officeDocument/2006/relationships" r:id="rId1"/>
        </xdr:cNvPr>
        <xdr:cNvSpPr>
          <a:spLocks noChangeAspect="1"/>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95250</xdr:colOff>
      <xdr:row>53</xdr:row>
      <xdr:rowOff>0</xdr:rowOff>
    </xdr:from>
    <xdr:to>
      <xdr:col>0</xdr:col>
      <xdr:colOff>923925</xdr:colOff>
      <xdr:row>53</xdr:row>
      <xdr:rowOff>0</xdr:rowOff>
    </xdr:to>
    <xdr:pic>
      <xdr:nvPicPr>
        <xdr:cNvPr id="3" name="Рисунок 10"/>
        <xdr:cNvPicPr>
          <a:picLocks noChangeAspect="1"/>
        </xdr:cNvPicPr>
      </xdr:nvPicPr>
      <xdr:blipFill>
        <a:blip xmlns:r="http://schemas.openxmlformats.org/officeDocument/2006/relationships" r:embed="rId2"/>
        <a:srcRect/>
        <a:stretch>
          <a:fillRect/>
        </a:stretch>
      </xdr:blipFill>
      <xdr:spPr bwMode="auto">
        <a:xfrm>
          <a:off x="95250" y="8191500"/>
          <a:ext cx="828675" cy="0"/>
        </a:xfrm>
        <a:prstGeom prst="rect">
          <a:avLst/>
        </a:prstGeom>
        <a:noFill/>
        <a:ln w="9525">
          <a:noFill/>
          <a:miter lim="800000"/>
          <a:headEnd/>
          <a:tailEnd/>
        </a:ln>
      </xdr:spPr>
    </xdr:pic>
    <xdr:clientData/>
  </xdr:twoCellAnchor>
  <xdr:twoCellAnchor>
    <xdr:from>
      <xdr:col>0</xdr:col>
      <xdr:colOff>142875</xdr:colOff>
      <xdr:row>53</xdr:row>
      <xdr:rowOff>0</xdr:rowOff>
    </xdr:from>
    <xdr:to>
      <xdr:col>0</xdr:col>
      <xdr:colOff>866775</xdr:colOff>
      <xdr:row>53</xdr:row>
      <xdr:rowOff>0</xdr:rowOff>
    </xdr:to>
    <xdr:pic>
      <xdr:nvPicPr>
        <xdr:cNvPr id="4" name="Рисунок 11"/>
        <xdr:cNvPicPr>
          <a:picLocks noChangeAspect="1"/>
        </xdr:cNvPicPr>
      </xdr:nvPicPr>
      <xdr:blipFill>
        <a:blip xmlns:r="http://schemas.openxmlformats.org/officeDocument/2006/relationships" r:embed="rId3"/>
        <a:srcRect/>
        <a:stretch>
          <a:fillRect/>
        </a:stretch>
      </xdr:blipFill>
      <xdr:spPr bwMode="auto">
        <a:xfrm>
          <a:off x="142875" y="8191500"/>
          <a:ext cx="723900" cy="0"/>
        </a:xfrm>
        <a:prstGeom prst="rect">
          <a:avLst/>
        </a:prstGeom>
        <a:noFill/>
        <a:ln w="9525">
          <a:noFill/>
          <a:miter lim="800000"/>
          <a:headEnd/>
          <a:tailEnd/>
        </a:ln>
      </xdr:spPr>
    </xdr:pic>
    <xdr:clientData/>
  </xdr:twoCellAnchor>
  <xdr:twoCellAnchor>
    <xdr:from>
      <xdr:col>0</xdr:col>
      <xdr:colOff>66675</xdr:colOff>
      <xdr:row>53</xdr:row>
      <xdr:rowOff>0</xdr:rowOff>
    </xdr:from>
    <xdr:to>
      <xdr:col>0</xdr:col>
      <xdr:colOff>895350</xdr:colOff>
      <xdr:row>53</xdr:row>
      <xdr:rowOff>0</xdr:rowOff>
    </xdr:to>
    <xdr:pic>
      <xdr:nvPicPr>
        <xdr:cNvPr id="5" name="Рисунок 10"/>
        <xdr:cNvPicPr>
          <a:picLocks noChangeAspect="1"/>
        </xdr:cNvPicPr>
      </xdr:nvPicPr>
      <xdr:blipFill>
        <a:blip xmlns:r="http://schemas.openxmlformats.org/officeDocument/2006/relationships" r:embed="rId2"/>
        <a:srcRect/>
        <a:stretch>
          <a:fillRect/>
        </a:stretch>
      </xdr:blipFill>
      <xdr:spPr bwMode="auto">
        <a:xfrm>
          <a:off x="66675" y="8191500"/>
          <a:ext cx="828675" cy="0"/>
        </a:xfrm>
        <a:prstGeom prst="rect">
          <a:avLst/>
        </a:prstGeom>
        <a:noFill/>
        <a:ln w="9525">
          <a:noFill/>
          <a:miter lim="800000"/>
          <a:headEnd/>
          <a:tailEnd/>
        </a:ln>
      </xdr:spPr>
    </xdr:pic>
    <xdr:clientData/>
  </xdr:twoCellAnchor>
  <xdr:twoCellAnchor>
    <xdr:from>
      <xdr:col>0</xdr:col>
      <xdr:colOff>276225</xdr:colOff>
      <xdr:row>30</xdr:row>
      <xdr:rowOff>85725</xdr:rowOff>
    </xdr:from>
    <xdr:to>
      <xdr:col>0</xdr:col>
      <xdr:colOff>1171575</xdr:colOff>
      <xdr:row>30</xdr:row>
      <xdr:rowOff>578304</xdr:rowOff>
    </xdr:to>
    <xdr:pic>
      <xdr:nvPicPr>
        <xdr:cNvPr id="11"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6225" y="19859625"/>
          <a:ext cx="895350" cy="492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0</xdr:rowOff>
    </xdr:from>
    <xdr:to>
      <xdr:col>3</xdr:col>
      <xdr:colOff>259541</xdr:colOff>
      <xdr:row>2</xdr:row>
      <xdr:rowOff>47625</xdr:rowOff>
    </xdr:to>
    <xdr:sp macro="" textlink="">
      <xdr:nvSpPr>
        <xdr:cNvPr id="12" name="Скругленный прямоугольник 11">
          <a:hlinkClick xmlns:r="http://schemas.openxmlformats.org/officeDocument/2006/relationships" r:id="rId1"/>
        </xdr:cNvPr>
        <xdr:cNvSpPr>
          <a:spLocks noChangeAspect="1"/>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95250</xdr:colOff>
      <xdr:row>56</xdr:row>
      <xdr:rowOff>0</xdr:rowOff>
    </xdr:from>
    <xdr:to>
      <xdr:col>0</xdr:col>
      <xdr:colOff>923925</xdr:colOff>
      <xdr:row>56</xdr:row>
      <xdr:rowOff>0</xdr:rowOff>
    </xdr:to>
    <xdr:pic>
      <xdr:nvPicPr>
        <xdr:cNvPr id="13"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twoCellAnchor>
  <xdr:twoCellAnchor>
    <xdr:from>
      <xdr:col>0</xdr:col>
      <xdr:colOff>142875</xdr:colOff>
      <xdr:row>56</xdr:row>
      <xdr:rowOff>0</xdr:rowOff>
    </xdr:from>
    <xdr:to>
      <xdr:col>0</xdr:col>
      <xdr:colOff>866775</xdr:colOff>
      <xdr:row>56</xdr:row>
      <xdr:rowOff>0</xdr:rowOff>
    </xdr:to>
    <xdr:pic>
      <xdr:nvPicPr>
        <xdr:cNvPr id="14"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twoCellAnchor>
  <xdr:twoCellAnchor>
    <xdr:from>
      <xdr:col>0</xdr:col>
      <xdr:colOff>66675</xdr:colOff>
      <xdr:row>56</xdr:row>
      <xdr:rowOff>0</xdr:rowOff>
    </xdr:from>
    <xdr:to>
      <xdr:col>0</xdr:col>
      <xdr:colOff>895350</xdr:colOff>
      <xdr:row>56</xdr:row>
      <xdr:rowOff>0</xdr:rowOff>
    </xdr:to>
    <xdr:pic>
      <xdr:nvPicPr>
        <xdr:cNvPr id="15"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twoCellAnchor>
  <xdr:twoCellAnchor>
    <xdr:from>
      <xdr:col>0</xdr:col>
      <xdr:colOff>239485</xdr:colOff>
      <xdr:row>22</xdr:row>
      <xdr:rowOff>40821</xdr:rowOff>
    </xdr:from>
    <xdr:to>
      <xdr:col>0</xdr:col>
      <xdr:colOff>1049110</xdr:colOff>
      <xdr:row>22</xdr:row>
      <xdr:rowOff>599516</xdr:rowOff>
    </xdr:to>
    <xdr:pic>
      <xdr:nvPicPr>
        <xdr:cNvPr id="17" name="Рисунок 6"/>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9485" y="17566821"/>
          <a:ext cx="809625" cy="55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0</xdr:rowOff>
    </xdr:from>
    <xdr:to>
      <xdr:col>3</xdr:col>
      <xdr:colOff>259541</xdr:colOff>
      <xdr:row>2</xdr:row>
      <xdr:rowOff>47625</xdr:rowOff>
    </xdr:to>
    <xdr:sp macro="" textlink="">
      <xdr:nvSpPr>
        <xdr:cNvPr id="18" name="Скругленный прямоугольник 17">
          <a:hlinkClick xmlns:r="http://schemas.openxmlformats.org/officeDocument/2006/relationships" r:id="rId1"/>
        </xdr:cNvPr>
        <xdr:cNvSpPr>
          <a:spLocks noChangeAspect="1"/>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95250</xdr:colOff>
      <xdr:row>56</xdr:row>
      <xdr:rowOff>0</xdr:rowOff>
    </xdr:from>
    <xdr:to>
      <xdr:col>0</xdr:col>
      <xdr:colOff>923925</xdr:colOff>
      <xdr:row>56</xdr:row>
      <xdr:rowOff>0</xdr:rowOff>
    </xdr:to>
    <xdr:pic>
      <xdr:nvPicPr>
        <xdr:cNvPr id="19"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twoCellAnchor>
  <xdr:twoCellAnchor>
    <xdr:from>
      <xdr:col>0</xdr:col>
      <xdr:colOff>142875</xdr:colOff>
      <xdr:row>56</xdr:row>
      <xdr:rowOff>0</xdr:rowOff>
    </xdr:from>
    <xdr:to>
      <xdr:col>0</xdr:col>
      <xdr:colOff>866775</xdr:colOff>
      <xdr:row>56</xdr:row>
      <xdr:rowOff>0</xdr:rowOff>
    </xdr:to>
    <xdr:pic>
      <xdr:nvPicPr>
        <xdr:cNvPr id="20"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twoCellAnchor>
  <xdr:twoCellAnchor>
    <xdr:from>
      <xdr:col>0</xdr:col>
      <xdr:colOff>66675</xdr:colOff>
      <xdr:row>56</xdr:row>
      <xdr:rowOff>0</xdr:rowOff>
    </xdr:from>
    <xdr:to>
      <xdr:col>0</xdr:col>
      <xdr:colOff>895350</xdr:colOff>
      <xdr:row>56</xdr:row>
      <xdr:rowOff>0</xdr:rowOff>
    </xdr:to>
    <xdr:pic>
      <xdr:nvPicPr>
        <xdr:cNvPr id="21"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twoCellAnchor>
  <xdr:twoCellAnchor>
    <xdr:from>
      <xdr:col>0</xdr:col>
      <xdr:colOff>291352</xdr:colOff>
      <xdr:row>55</xdr:row>
      <xdr:rowOff>109818</xdr:rowOff>
    </xdr:from>
    <xdr:to>
      <xdr:col>0</xdr:col>
      <xdr:colOff>1158127</xdr:colOff>
      <xdr:row>55</xdr:row>
      <xdr:rowOff>614643</xdr:rowOff>
    </xdr:to>
    <xdr:pic>
      <xdr:nvPicPr>
        <xdr:cNvPr id="25" name="Рисунок 15" descr="крепление для коллектора"/>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2367" t="42278" r="11162" b="7243"/>
        <a:stretch>
          <a:fillRect/>
        </a:stretch>
      </xdr:blipFill>
      <xdr:spPr bwMode="auto">
        <a:xfrm>
          <a:off x="291352" y="8682318"/>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40</xdr:row>
      <xdr:rowOff>114300</xdr:rowOff>
    </xdr:from>
    <xdr:to>
      <xdr:col>0</xdr:col>
      <xdr:colOff>1123950</xdr:colOff>
      <xdr:row>40</xdr:row>
      <xdr:rowOff>523875</xdr:rowOff>
    </xdr:to>
    <xdr:pic>
      <xdr:nvPicPr>
        <xdr:cNvPr id="34" name="Рисунок 12"/>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47650" y="28498800"/>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295274</xdr:colOff>
      <xdr:row>39</xdr:row>
      <xdr:rowOff>66675</xdr:rowOff>
    </xdr:from>
    <xdr:to>
      <xdr:col>0</xdr:col>
      <xdr:colOff>1073467</xdr:colOff>
      <xdr:row>39</xdr:row>
      <xdr:rowOff>476250</xdr:rowOff>
    </xdr:to>
    <xdr:pic>
      <xdr:nvPicPr>
        <xdr:cNvPr id="35" name="Рисунок 11"/>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95274" y="27825246"/>
          <a:ext cx="778193"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257175</xdr:colOff>
      <xdr:row>38</xdr:row>
      <xdr:rowOff>219075</xdr:rowOff>
    </xdr:from>
    <xdr:to>
      <xdr:col>0</xdr:col>
      <xdr:colOff>1085850</xdr:colOff>
      <xdr:row>38</xdr:row>
      <xdr:rowOff>590550</xdr:rowOff>
    </xdr:to>
    <xdr:pic>
      <xdr:nvPicPr>
        <xdr:cNvPr id="36" name="Рисунок 10"/>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57175" y="27106789"/>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257175</xdr:colOff>
      <xdr:row>37</xdr:row>
      <xdr:rowOff>209550</xdr:rowOff>
    </xdr:from>
    <xdr:to>
      <xdr:col>0</xdr:col>
      <xdr:colOff>1133475</xdr:colOff>
      <xdr:row>37</xdr:row>
      <xdr:rowOff>600075</xdr:rowOff>
    </xdr:to>
    <xdr:pic>
      <xdr:nvPicPr>
        <xdr:cNvPr id="37" name="Рисунок 8"/>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57175" y="26362479"/>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228600</xdr:colOff>
      <xdr:row>36</xdr:row>
      <xdr:rowOff>142875</xdr:rowOff>
    </xdr:from>
    <xdr:to>
      <xdr:col>0</xdr:col>
      <xdr:colOff>1123950</xdr:colOff>
      <xdr:row>36</xdr:row>
      <xdr:rowOff>714375</xdr:rowOff>
    </xdr:to>
    <xdr:pic>
      <xdr:nvPicPr>
        <xdr:cNvPr id="38" name="Рисунок 7"/>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28600" y="25520196"/>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355228</xdr:colOff>
      <xdr:row>74</xdr:row>
      <xdr:rowOff>246529</xdr:rowOff>
    </xdr:from>
    <xdr:to>
      <xdr:col>0</xdr:col>
      <xdr:colOff>1118737</xdr:colOff>
      <xdr:row>74</xdr:row>
      <xdr:rowOff>593351</xdr:rowOff>
    </xdr:to>
    <xdr:pic>
      <xdr:nvPicPr>
        <xdr:cNvPr id="47" name="Рисунок 46"/>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55228" y="50348029"/>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187701</xdr:colOff>
      <xdr:row>75</xdr:row>
      <xdr:rowOff>197223</xdr:rowOff>
    </xdr:from>
    <xdr:to>
      <xdr:col>0</xdr:col>
      <xdr:colOff>1189506</xdr:colOff>
      <xdr:row>75</xdr:row>
      <xdr:rowOff>526377</xdr:rowOff>
    </xdr:to>
    <xdr:pic>
      <xdr:nvPicPr>
        <xdr:cNvPr id="48" name="Рисунок 47"/>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87701" y="51027105"/>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142316</xdr:colOff>
      <xdr:row>76</xdr:row>
      <xdr:rowOff>204508</xdr:rowOff>
    </xdr:from>
    <xdr:to>
      <xdr:col>0</xdr:col>
      <xdr:colOff>1344147</xdr:colOff>
      <xdr:row>76</xdr:row>
      <xdr:rowOff>513745</xdr:rowOff>
    </xdr:to>
    <xdr:pic>
      <xdr:nvPicPr>
        <xdr:cNvPr id="49" name="Рисунок 48"/>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42316" y="51762773"/>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47625</xdr:colOff>
      <xdr:row>77</xdr:row>
      <xdr:rowOff>190500</xdr:rowOff>
    </xdr:from>
    <xdr:to>
      <xdr:col>0</xdr:col>
      <xdr:colOff>1220881</xdr:colOff>
      <xdr:row>77</xdr:row>
      <xdr:rowOff>440395</xdr:rowOff>
    </xdr:to>
    <xdr:pic>
      <xdr:nvPicPr>
        <xdr:cNvPr id="50" name="Рисунок 49"/>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7625" y="52477147"/>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257176</xdr:colOff>
      <xdr:row>78</xdr:row>
      <xdr:rowOff>47625</xdr:rowOff>
    </xdr:from>
    <xdr:to>
      <xdr:col>0</xdr:col>
      <xdr:colOff>969194</xdr:colOff>
      <xdr:row>78</xdr:row>
      <xdr:rowOff>575422</xdr:rowOff>
    </xdr:to>
    <xdr:pic>
      <xdr:nvPicPr>
        <xdr:cNvPr id="51" name="Рисунок 50"/>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57176" y="11858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85725</xdr:colOff>
      <xdr:row>79</xdr:row>
      <xdr:rowOff>47625</xdr:rowOff>
    </xdr:from>
    <xdr:to>
      <xdr:col>0</xdr:col>
      <xdr:colOff>1210101</xdr:colOff>
      <xdr:row>79</xdr:row>
      <xdr:rowOff>565897</xdr:rowOff>
    </xdr:to>
    <xdr:pic>
      <xdr:nvPicPr>
        <xdr:cNvPr id="52" name="Рисунок 51"/>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5725" y="12049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181535</xdr:colOff>
      <xdr:row>80</xdr:row>
      <xdr:rowOff>152961</xdr:rowOff>
    </xdr:from>
    <xdr:to>
      <xdr:col>0</xdr:col>
      <xdr:colOff>1245767</xdr:colOff>
      <xdr:row>80</xdr:row>
      <xdr:rowOff>642658</xdr:rowOff>
    </xdr:to>
    <xdr:pic>
      <xdr:nvPicPr>
        <xdr:cNvPr id="53" name="Рисунок 52"/>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81535" y="5462475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85726</xdr:colOff>
      <xdr:row>81</xdr:row>
      <xdr:rowOff>228600</xdr:rowOff>
    </xdr:from>
    <xdr:to>
      <xdr:col>0</xdr:col>
      <xdr:colOff>1304875</xdr:colOff>
      <xdr:row>81</xdr:row>
      <xdr:rowOff>632572</xdr:rowOff>
    </xdr:to>
    <xdr:pic>
      <xdr:nvPicPr>
        <xdr:cNvPr id="54" name="Рисунок 53"/>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5726" y="12573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115982</xdr:colOff>
      <xdr:row>82</xdr:row>
      <xdr:rowOff>177052</xdr:rowOff>
    </xdr:from>
    <xdr:to>
      <xdr:col>0</xdr:col>
      <xdr:colOff>1183569</xdr:colOff>
      <xdr:row>82</xdr:row>
      <xdr:rowOff>538441</xdr:rowOff>
    </xdr:to>
    <xdr:pic>
      <xdr:nvPicPr>
        <xdr:cNvPr id="55" name="Рисунок 54"/>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15982" y="56105611"/>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xdr:colOff>
      <xdr:row>83</xdr:row>
      <xdr:rowOff>114300</xdr:rowOff>
    </xdr:from>
    <xdr:to>
      <xdr:col>0</xdr:col>
      <xdr:colOff>1151953</xdr:colOff>
      <xdr:row>83</xdr:row>
      <xdr:rowOff>638735</xdr:rowOff>
    </xdr:to>
    <xdr:pic>
      <xdr:nvPicPr>
        <xdr:cNvPr id="56" name="Рисунок 55"/>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6675" y="56771241"/>
          <a:ext cx="1085278" cy="524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425823</xdr:colOff>
      <xdr:row>56</xdr:row>
      <xdr:rowOff>67236</xdr:rowOff>
    </xdr:from>
    <xdr:to>
      <xdr:col>0</xdr:col>
      <xdr:colOff>986118</xdr:colOff>
      <xdr:row>56</xdr:row>
      <xdr:rowOff>576902</xdr:rowOff>
    </xdr:to>
    <xdr:pic>
      <xdr:nvPicPr>
        <xdr:cNvPr id="58" name="Рисунок 57" descr="http://warme-rus.ru/upload/iblock/b97/b974c767b21bbab1802a07e3b92e5b56.jpg"/>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25823" y="8830236"/>
          <a:ext cx="560295" cy="509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243170</xdr:colOff>
      <xdr:row>62</xdr:row>
      <xdr:rowOff>168088</xdr:rowOff>
    </xdr:from>
    <xdr:to>
      <xdr:col>0</xdr:col>
      <xdr:colOff>1006679</xdr:colOff>
      <xdr:row>62</xdr:row>
      <xdr:rowOff>514910</xdr:rowOff>
    </xdr:to>
    <xdr:pic>
      <xdr:nvPicPr>
        <xdr:cNvPr id="59" name="Рисунок 58"/>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43170" y="36105353"/>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165289</xdr:colOff>
      <xdr:row>63</xdr:row>
      <xdr:rowOff>208429</xdr:rowOff>
    </xdr:from>
    <xdr:to>
      <xdr:col>0</xdr:col>
      <xdr:colOff>1167094</xdr:colOff>
      <xdr:row>63</xdr:row>
      <xdr:rowOff>537583</xdr:rowOff>
    </xdr:to>
    <xdr:pic>
      <xdr:nvPicPr>
        <xdr:cNvPr id="60" name="Рисунок 59"/>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5289" y="43751286"/>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97492</xdr:colOff>
      <xdr:row>64</xdr:row>
      <xdr:rowOff>238125</xdr:rowOff>
    </xdr:from>
    <xdr:to>
      <xdr:col>0</xdr:col>
      <xdr:colOff>1299323</xdr:colOff>
      <xdr:row>64</xdr:row>
      <xdr:rowOff>547362</xdr:rowOff>
    </xdr:to>
    <xdr:pic>
      <xdr:nvPicPr>
        <xdr:cNvPr id="61" name="Рисунок 60"/>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7492" y="44434125"/>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126066</xdr:colOff>
      <xdr:row>65</xdr:row>
      <xdr:rowOff>190500</xdr:rowOff>
    </xdr:from>
    <xdr:to>
      <xdr:col>0</xdr:col>
      <xdr:colOff>1299322</xdr:colOff>
      <xdr:row>65</xdr:row>
      <xdr:rowOff>440395</xdr:rowOff>
    </xdr:to>
    <xdr:pic>
      <xdr:nvPicPr>
        <xdr:cNvPr id="62" name="Рисунок 61"/>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26066" y="45039643"/>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335617</xdr:colOff>
      <xdr:row>66</xdr:row>
      <xdr:rowOff>47625</xdr:rowOff>
    </xdr:from>
    <xdr:to>
      <xdr:col>0</xdr:col>
      <xdr:colOff>1047635</xdr:colOff>
      <xdr:row>66</xdr:row>
      <xdr:rowOff>575422</xdr:rowOff>
    </xdr:to>
    <xdr:pic>
      <xdr:nvPicPr>
        <xdr:cNvPr id="63" name="Рисунок 62"/>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35617" y="38629478"/>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130548</xdr:colOff>
      <xdr:row>67</xdr:row>
      <xdr:rowOff>58831</xdr:rowOff>
    </xdr:from>
    <xdr:to>
      <xdr:col>0</xdr:col>
      <xdr:colOff>1254924</xdr:colOff>
      <xdr:row>67</xdr:row>
      <xdr:rowOff>577103</xdr:rowOff>
    </xdr:to>
    <xdr:pic>
      <xdr:nvPicPr>
        <xdr:cNvPr id="64" name="Рисунок 63"/>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30548" y="46214260"/>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170329</xdr:colOff>
      <xdr:row>68</xdr:row>
      <xdr:rowOff>85725</xdr:rowOff>
    </xdr:from>
    <xdr:to>
      <xdr:col>0</xdr:col>
      <xdr:colOff>1234561</xdr:colOff>
      <xdr:row>68</xdr:row>
      <xdr:rowOff>575422</xdr:rowOff>
    </xdr:to>
    <xdr:pic>
      <xdr:nvPicPr>
        <xdr:cNvPr id="65" name="Рисунок 64"/>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70329" y="39989872"/>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85726</xdr:colOff>
      <xdr:row>69</xdr:row>
      <xdr:rowOff>228600</xdr:rowOff>
    </xdr:from>
    <xdr:to>
      <xdr:col>0</xdr:col>
      <xdr:colOff>1304875</xdr:colOff>
      <xdr:row>69</xdr:row>
      <xdr:rowOff>632572</xdr:rowOff>
    </xdr:to>
    <xdr:pic>
      <xdr:nvPicPr>
        <xdr:cNvPr id="66" name="Рисунок 65"/>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5726" y="10668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227241</xdr:colOff>
      <xdr:row>70</xdr:row>
      <xdr:rowOff>130628</xdr:rowOff>
    </xdr:from>
    <xdr:to>
      <xdr:col>0</xdr:col>
      <xdr:colOff>1294828</xdr:colOff>
      <xdr:row>70</xdr:row>
      <xdr:rowOff>492017</xdr:rowOff>
    </xdr:to>
    <xdr:pic>
      <xdr:nvPicPr>
        <xdr:cNvPr id="67" name="Рисунок 66"/>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27241" y="48245485"/>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495460</xdr:colOff>
      <xdr:row>7</xdr:row>
      <xdr:rowOff>124064</xdr:rowOff>
    </xdr:from>
    <xdr:to>
      <xdr:col>0</xdr:col>
      <xdr:colOff>981235</xdr:colOff>
      <xdr:row>7</xdr:row>
      <xdr:rowOff>816428</xdr:rowOff>
    </xdr:to>
    <xdr:pic>
      <xdr:nvPicPr>
        <xdr:cNvPr id="72" name="Рисунок 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95460" y="2124314"/>
          <a:ext cx="485775" cy="692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448236</xdr:colOff>
      <xdr:row>8</xdr:row>
      <xdr:rowOff>100853</xdr:rowOff>
    </xdr:from>
    <xdr:to>
      <xdr:col>0</xdr:col>
      <xdr:colOff>934011</xdr:colOff>
      <xdr:row>8</xdr:row>
      <xdr:rowOff>870857</xdr:rowOff>
    </xdr:to>
    <xdr:pic>
      <xdr:nvPicPr>
        <xdr:cNvPr id="73"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8236" y="3108032"/>
          <a:ext cx="485775" cy="770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453037</xdr:colOff>
      <xdr:row>9</xdr:row>
      <xdr:rowOff>112059</xdr:rowOff>
    </xdr:from>
    <xdr:to>
      <xdr:col>0</xdr:col>
      <xdr:colOff>957862</xdr:colOff>
      <xdr:row>9</xdr:row>
      <xdr:rowOff>857250</xdr:rowOff>
    </xdr:to>
    <xdr:pic>
      <xdr:nvPicPr>
        <xdr:cNvPr id="74"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53037" y="4126166"/>
          <a:ext cx="504825" cy="74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437830</xdr:colOff>
      <xdr:row>10</xdr:row>
      <xdr:rowOff>164885</xdr:rowOff>
    </xdr:from>
    <xdr:to>
      <xdr:col>0</xdr:col>
      <xdr:colOff>961705</xdr:colOff>
      <xdr:row>10</xdr:row>
      <xdr:rowOff>911679</xdr:rowOff>
    </xdr:to>
    <xdr:pic>
      <xdr:nvPicPr>
        <xdr:cNvPr id="75" name="Рисунок 5"/>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37830" y="5185921"/>
          <a:ext cx="523875" cy="7467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346263</xdr:colOff>
      <xdr:row>90</xdr:row>
      <xdr:rowOff>96735</xdr:rowOff>
    </xdr:from>
    <xdr:to>
      <xdr:col>0</xdr:col>
      <xdr:colOff>1187824</xdr:colOff>
      <xdr:row>93</xdr:row>
      <xdr:rowOff>62191</xdr:rowOff>
    </xdr:to>
    <xdr:pic>
      <xdr:nvPicPr>
        <xdr:cNvPr id="76" name="Рисунок 75" descr="https://warme-rus.ru/upload/iblock/310/k46t5pti5vrmqxw5oqhj6pusydhupiwp.png"/>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346263" y="59868911"/>
          <a:ext cx="841561" cy="705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220757</xdr:colOff>
      <xdr:row>97</xdr:row>
      <xdr:rowOff>89089</xdr:rowOff>
    </xdr:from>
    <xdr:to>
      <xdr:col>0</xdr:col>
      <xdr:colOff>1199030</xdr:colOff>
      <xdr:row>99</xdr:row>
      <xdr:rowOff>268942</xdr:rowOff>
    </xdr:to>
    <xdr:pic>
      <xdr:nvPicPr>
        <xdr:cNvPr id="77" name="Рисунок 76" descr="https://warme-rus.ru/upload/iblock/880/pbdsg13mv9ku2b0ck52fw4jnebozyn8t.png"/>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20757" y="62080030"/>
          <a:ext cx="978273" cy="852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123265</xdr:colOff>
      <xdr:row>106</xdr:row>
      <xdr:rowOff>8965</xdr:rowOff>
    </xdr:from>
    <xdr:to>
      <xdr:col>0</xdr:col>
      <xdr:colOff>1389530</xdr:colOff>
      <xdr:row>111</xdr:row>
      <xdr:rowOff>89647</xdr:rowOff>
    </xdr:to>
    <xdr:pic>
      <xdr:nvPicPr>
        <xdr:cNvPr id="78" name="Рисунок 77" descr="https://warme-rus.ru/upload/iblock/315/icn45vz500yfq0uzh7lzi90bgbq18po8.png"/>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23265" y="64644494"/>
          <a:ext cx="1266265" cy="865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89648</xdr:colOff>
      <xdr:row>117</xdr:row>
      <xdr:rowOff>100853</xdr:rowOff>
    </xdr:from>
    <xdr:to>
      <xdr:col>0</xdr:col>
      <xdr:colOff>1372035</xdr:colOff>
      <xdr:row>124</xdr:row>
      <xdr:rowOff>11206</xdr:rowOff>
    </xdr:to>
    <xdr:pic>
      <xdr:nvPicPr>
        <xdr:cNvPr id="79" name="Рисунок 78" descr="https://warme-rus.ru/upload/iblock/315/icn45vz500yfq0uzh7lzi90bgbq18po8.png"/>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89648" y="67089618"/>
          <a:ext cx="1282387" cy="1008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247651</xdr:colOff>
      <xdr:row>15</xdr:row>
      <xdr:rowOff>114300</xdr:rowOff>
    </xdr:from>
    <xdr:to>
      <xdr:col>0</xdr:col>
      <xdr:colOff>1257979</xdr:colOff>
      <xdr:row>15</xdr:row>
      <xdr:rowOff>638174</xdr:rowOff>
    </xdr:to>
    <xdr:pic>
      <xdr:nvPicPr>
        <xdr:cNvPr id="80" name="Рисунок 79" descr="Стальной распределительный коллектор ROMMER RDG-0016 2(3) отопительных контура 1х1 1/4. Фото 0"/>
        <xdr:cNvPicPr>
          <a:picLocks noChangeAspect="1" noChangeArrowheads="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24306" b="23842"/>
        <a:stretch/>
      </xdr:blipFill>
      <xdr:spPr bwMode="auto">
        <a:xfrm>
          <a:off x="247651" y="10915650"/>
          <a:ext cx="1010328"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209550</xdr:colOff>
      <xdr:row>14</xdr:row>
      <xdr:rowOff>180976</xdr:rowOff>
    </xdr:from>
    <xdr:to>
      <xdr:col>0</xdr:col>
      <xdr:colOff>1260208</xdr:colOff>
      <xdr:row>14</xdr:row>
      <xdr:rowOff>723900</xdr:rowOff>
    </xdr:to>
    <xdr:pic>
      <xdr:nvPicPr>
        <xdr:cNvPr id="81" name="Рисунок 80" descr="Стальной распределительный коллектор ROMMER RDG-0016 2 отопительных контура 1х1 1/4. Фото 0"/>
        <xdr:cNvPicPr>
          <a:picLocks noChangeAspect="1" noChangeArrowheads="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t="23923" b="24402"/>
        <a:stretch/>
      </xdr:blipFill>
      <xdr:spPr bwMode="auto">
        <a:xfrm>
          <a:off x="209550" y="10134601"/>
          <a:ext cx="1050658" cy="542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16</xdr:row>
      <xdr:rowOff>133350</xdr:rowOff>
    </xdr:from>
    <xdr:to>
      <xdr:col>0</xdr:col>
      <xdr:colOff>1465465</xdr:colOff>
      <xdr:row>16</xdr:row>
      <xdr:rowOff>533400</xdr:rowOff>
    </xdr:to>
    <xdr:pic>
      <xdr:nvPicPr>
        <xdr:cNvPr id="82" name="Рисунок 81" descr="Стальной распределительный коллектор ROMMER RDG-0016 3 отопительных контура 1х1 1/4. Фото 1"/>
        <xdr:cNvPicPr>
          <a:picLocks noChangeAspect="1" noChangeArrowheads="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t="35601" b="35603"/>
        <a:stretch/>
      </xdr:blipFill>
      <xdr:spPr bwMode="auto">
        <a:xfrm>
          <a:off x="76200" y="11687175"/>
          <a:ext cx="1389265"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85726</xdr:colOff>
      <xdr:row>17</xdr:row>
      <xdr:rowOff>134428</xdr:rowOff>
    </xdr:from>
    <xdr:to>
      <xdr:col>0</xdr:col>
      <xdr:colOff>1381126</xdr:colOff>
      <xdr:row>17</xdr:row>
      <xdr:rowOff>647700</xdr:rowOff>
    </xdr:to>
    <xdr:pic>
      <xdr:nvPicPr>
        <xdr:cNvPr id="83" name="Рисунок 82" descr="Стальной распределительный коллектор ROMMER RDG-0016 3(4) отопительных контура 1х1 1/4. Фото 0"/>
        <xdr:cNvPicPr>
          <a:picLocks noChangeAspect="1" noChangeArrowheads="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t="29434" b="30943"/>
        <a:stretch/>
      </xdr:blipFill>
      <xdr:spPr bwMode="auto">
        <a:xfrm>
          <a:off x="85726" y="12393103"/>
          <a:ext cx="1295400" cy="513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18</xdr:row>
      <xdr:rowOff>190500</xdr:rowOff>
    </xdr:from>
    <xdr:to>
      <xdr:col>0</xdr:col>
      <xdr:colOff>1442002</xdr:colOff>
      <xdr:row>18</xdr:row>
      <xdr:rowOff>514350</xdr:rowOff>
    </xdr:to>
    <xdr:pic>
      <xdr:nvPicPr>
        <xdr:cNvPr id="84" name="Рисунок 83" descr="Стальной распределительный коллектор ROMMER RDG-0016 4 отопительных контура 1х1,1/4. Фото 0"/>
        <xdr:cNvPicPr>
          <a:picLocks noChangeAspect="1" noChangeArrowheads="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t="38144" b="38145"/>
        <a:stretch/>
      </xdr:blipFill>
      <xdr:spPr bwMode="auto">
        <a:xfrm>
          <a:off x="76200" y="13182600"/>
          <a:ext cx="1365802"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85726</xdr:colOff>
      <xdr:row>19</xdr:row>
      <xdr:rowOff>161925</xdr:rowOff>
    </xdr:from>
    <xdr:to>
      <xdr:col>0</xdr:col>
      <xdr:colOff>1396244</xdr:colOff>
      <xdr:row>19</xdr:row>
      <xdr:rowOff>581025</xdr:rowOff>
    </xdr:to>
    <xdr:pic>
      <xdr:nvPicPr>
        <xdr:cNvPr id="85" name="Рисунок 84" descr="Стальной распределительный коллектор ROMMER RDG-0016 4(5) отопительных контура 1х1 1/4. Фото 0"/>
        <xdr:cNvPicPr>
          <a:picLocks noChangeAspect="1" noChangeArrowheads="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t="33503" b="34518"/>
        <a:stretch/>
      </xdr:blipFill>
      <xdr:spPr bwMode="auto">
        <a:xfrm>
          <a:off x="85726" y="13887450"/>
          <a:ext cx="1310518" cy="419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104775</xdr:colOff>
      <xdr:row>20</xdr:row>
      <xdr:rowOff>123825</xdr:rowOff>
    </xdr:from>
    <xdr:to>
      <xdr:col>0</xdr:col>
      <xdr:colOff>1357311</xdr:colOff>
      <xdr:row>20</xdr:row>
      <xdr:rowOff>638175</xdr:rowOff>
    </xdr:to>
    <xdr:pic>
      <xdr:nvPicPr>
        <xdr:cNvPr id="86" name="Рисунок 85" descr="Стальной распределительный коллектор ROMMER RDG-0016 3(5) отопительных контура 1х1 1/4. Фото 0"/>
        <xdr:cNvPicPr>
          <a:picLocks noChangeAspect="1" noChangeArrowheads="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t="29278" b="29658"/>
        <a:stretch/>
      </xdr:blipFill>
      <xdr:spPr bwMode="auto">
        <a:xfrm>
          <a:off x="104775" y="14611350"/>
          <a:ext cx="1252536"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21</xdr:row>
      <xdr:rowOff>66675</xdr:rowOff>
    </xdr:from>
    <xdr:to>
      <xdr:col>0</xdr:col>
      <xdr:colOff>1504949</xdr:colOff>
      <xdr:row>21</xdr:row>
      <xdr:rowOff>581025</xdr:rowOff>
    </xdr:to>
    <xdr:pic>
      <xdr:nvPicPr>
        <xdr:cNvPr id="87" name="Рисунок 86" descr="Стальной распределительный коллектор ROMMER RDG-0016 4(6) отопительных контура 1х1 1/4. Фото 0"/>
        <xdr:cNvPicPr>
          <a:picLocks noChangeAspect="1" noChangeArrowheads="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t="33549" b="31613"/>
        <a:stretch/>
      </xdr:blipFill>
      <xdr:spPr bwMode="auto">
        <a:xfrm>
          <a:off x="28575" y="15382875"/>
          <a:ext cx="1476374"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161925</xdr:colOff>
      <xdr:row>26</xdr:row>
      <xdr:rowOff>107836</xdr:rowOff>
    </xdr:from>
    <xdr:to>
      <xdr:col>0</xdr:col>
      <xdr:colOff>1238250</xdr:colOff>
      <xdr:row>26</xdr:row>
      <xdr:rowOff>685798</xdr:rowOff>
    </xdr:to>
    <xdr:pic>
      <xdr:nvPicPr>
        <xdr:cNvPr id="88" name="Рисунок 87" descr="Стальной распределительный коллектор ROMMER RDG-0017 2 отопительных контура 1 1/2. Фото 0"/>
        <xdr:cNvPicPr>
          <a:picLocks noChangeAspect="1" noChangeArrowheads="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t="23151" b="23151"/>
        <a:stretch/>
      </xdr:blipFill>
      <xdr:spPr bwMode="auto">
        <a:xfrm rot="10800000">
          <a:off x="161925" y="16928986"/>
          <a:ext cx="1076325" cy="5779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27</xdr:row>
      <xdr:rowOff>95982</xdr:rowOff>
    </xdr:from>
    <xdr:to>
      <xdr:col>0</xdr:col>
      <xdr:colOff>1381124</xdr:colOff>
      <xdr:row>27</xdr:row>
      <xdr:rowOff>590550</xdr:rowOff>
    </xdr:to>
    <xdr:pic>
      <xdr:nvPicPr>
        <xdr:cNvPr id="89" name="Рисунок 88" descr="Стальной распределительный коллектор ROMMER RDG-0017 3 отопительных контура 1 1/2. Фото 0"/>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t="30419" b="31119"/>
        <a:stretch/>
      </xdr:blipFill>
      <xdr:spPr bwMode="auto">
        <a:xfrm rot="10800000">
          <a:off x="95250" y="17679132"/>
          <a:ext cx="1285874" cy="494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28574</xdr:colOff>
      <xdr:row>28</xdr:row>
      <xdr:rowOff>200025</xdr:rowOff>
    </xdr:from>
    <xdr:to>
      <xdr:col>0</xdr:col>
      <xdr:colOff>1481945</xdr:colOff>
      <xdr:row>28</xdr:row>
      <xdr:rowOff>485773</xdr:rowOff>
    </xdr:to>
    <xdr:pic>
      <xdr:nvPicPr>
        <xdr:cNvPr id="90" name="Рисунок 89" descr="https://www.teremonline.ru/upload/iblock/9e0/3al7ksorgmnjvtxey0sddhccissz5mt5/RG008TCKLE67EG.jpg"/>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40339" b="40000"/>
        <a:stretch/>
      </xdr:blipFill>
      <xdr:spPr bwMode="auto">
        <a:xfrm rot="10800000">
          <a:off x="28574" y="18564225"/>
          <a:ext cx="1453371" cy="2857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57150</xdr:colOff>
      <xdr:row>29</xdr:row>
      <xdr:rowOff>102471</xdr:rowOff>
    </xdr:from>
    <xdr:to>
      <xdr:col>0</xdr:col>
      <xdr:colOff>1466850</xdr:colOff>
      <xdr:row>29</xdr:row>
      <xdr:rowOff>466723</xdr:rowOff>
    </xdr:to>
    <xdr:pic>
      <xdr:nvPicPr>
        <xdr:cNvPr id="91" name="Рисунок 90" descr="Стальной распределительный коллектор ROMMER RDG-0017 3(4) отопительных контура 1 1/2. Фото 1"/>
        <xdr:cNvPicPr>
          <a:picLocks noChangeAspect="1" noChangeArrowheads="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t="36913" b="37248"/>
        <a:stretch/>
      </xdr:blipFill>
      <xdr:spPr bwMode="auto">
        <a:xfrm rot="10800000">
          <a:off x="57150" y="19247721"/>
          <a:ext cx="1409700" cy="3642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28574</xdr:colOff>
      <xdr:row>31</xdr:row>
      <xdr:rowOff>152400</xdr:rowOff>
    </xdr:from>
    <xdr:to>
      <xdr:col>0</xdr:col>
      <xdr:colOff>1493259</xdr:colOff>
      <xdr:row>31</xdr:row>
      <xdr:rowOff>476250</xdr:rowOff>
    </xdr:to>
    <xdr:pic>
      <xdr:nvPicPr>
        <xdr:cNvPr id="92" name="Рисунок 91" descr="Стальной распределительный коллектор ROMMER RDG-0017 4(5) отопительных контура 1 1/2. Фото 0"/>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t="39196" b="38694"/>
        <a:stretch/>
      </xdr:blipFill>
      <xdr:spPr bwMode="auto">
        <a:xfrm>
          <a:off x="28574" y="20554950"/>
          <a:ext cx="146468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32</xdr:row>
      <xdr:rowOff>161925</xdr:rowOff>
    </xdr:from>
    <xdr:to>
      <xdr:col>0</xdr:col>
      <xdr:colOff>1489073</xdr:colOff>
      <xdr:row>32</xdr:row>
      <xdr:rowOff>466725</xdr:rowOff>
    </xdr:to>
    <xdr:pic>
      <xdr:nvPicPr>
        <xdr:cNvPr id="93" name="Рисунок 92" descr="https://www.teremonline.ru/upload/iblock/94a/jci6vvngcs55ijgc4wa5it4rj2mh2173/RG008T2Q29QJD0_01.jpg"/>
        <xdr:cNvPicPr>
          <a:picLocks noChangeAspect="1" noChangeArrowheads="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t="39643" b="38929"/>
        <a:stretch/>
      </xdr:blipFill>
      <xdr:spPr bwMode="auto">
        <a:xfrm rot="10800000">
          <a:off x="66675" y="21221700"/>
          <a:ext cx="1422398" cy="304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323850</xdr:colOff>
      <xdr:row>42</xdr:row>
      <xdr:rowOff>66675</xdr:rowOff>
    </xdr:from>
    <xdr:to>
      <xdr:col>0</xdr:col>
      <xdr:colOff>971549</xdr:colOff>
      <xdr:row>42</xdr:row>
      <xdr:rowOff>714374</xdr:rowOff>
    </xdr:to>
    <xdr:pic>
      <xdr:nvPicPr>
        <xdr:cNvPr id="94" name="Рисунок 93" descr="Стальной распределительный коллектор ROMMER RDG-0018 2 отопительных контура с гидравлическим разделителем 1. Фото 0"/>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23850" y="26079450"/>
          <a:ext cx="647699" cy="647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314325</xdr:colOff>
      <xdr:row>46</xdr:row>
      <xdr:rowOff>118265</xdr:rowOff>
    </xdr:from>
    <xdr:to>
      <xdr:col>0</xdr:col>
      <xdr:colOff>1104900</xdr:colOff>
      <xdr:row>46</xdr:row>
      <xdr:rowOff>733424</xdr:rowOff>
    </xdr:to>
    <xdr:pic>
      <xdr:nvPicPr>
        <xdr:cNvPr id="95" name="Рисунок 94" descr="Гидравлическая стрелка ROMMER RDG-0015 1 1/4, 4,53 м3/час. Фото 0"/>
        <xdr:cNvPicPr>
          <a:picLocks noChangeAspect="1" noChangeArrowheads="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t="10942" b="11247"/>
        <a:stretch/>
      </xdr:blipFill>
      <xdr:spPr bwMode="auto">
        <a:xfrm>
          <a:off x="314325" y="27102590"/>
          <a:ext cx="790575" cy="615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219075</xdr:colOff>
      <xdr:row>47</xdr:row>
      <xdr:rowOff>164891</xdr:rowOff>
    </xdr:from>
    <xdr:to>
      <xdr:col>0</xdr:col>
      <xdr:colOff>1152525</xdr:colOff>
      <xdr:row>47</xdr:row>
      <xdr:rowOff>838199</xdr:rowOff>
    </xdr:to>
    <xdr:pic>
      <xdr:nvPicPr>
        <xdr:cNvPr id="96" name="Рисунок 95" descr="Гидравлическая стрелка с накидными гайками ROMMER RDG-0015 1 1/4, 4,53 м3/час. Фото 0"/>
        <xdr:cNvPicPr>
          <a:picLocks noChangeAspect="1" noChangeArrowheads="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t="13583" b="14286"/>
        <a:stretch/>
      </xdr:blipFill>
      <xdr:spPr bwMode="auto">
        <a:xfrm>
          <a:off x="219075" y="27958841"/>
          <a:ext cx="933450" cy="6733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238125</xdr:colOff>
      <xdr:row>48</xdr:row>
      <xdr:rowOff>90959</xdr:rowOff>
    </xdr:from>
    <xdr:to>
      <xdr:col>0</xdr:col>
      <xdr:colOff>1123950</xdr:colOff>
      <xdr:row>48</xdr:row>
      <xdr:rowOff>847724</xdr:rowOff>
    </xdr:to>
    <xdr:pic>
      <xdr:nvPicPr>
        <xdr:cNvPr id="97" name="Рисунок 96" descr="Гидравлическая стрелка с накидными гайками ROMMER RDG-0015 1 1/2, 5,60 м3/час. Фото 0"/>
        <xdr:cNvPicPr>
          <a:picLocks noChangeAspect="1" noChangeArrowheads="1"/>
        </xdr:cNvPicPr>
      </xdr:nvPicPr>
      <xdr:blipFill rotWithShape="1">
        <a:blip xmlns:r="http://schemas.openxmlformats.org/officeDocument/2006/relationships" r:embed="rId48" cstate="print">
          <a:extLst>
            <a:ext uri="{28A0092B-C50C-407E-A947-70E740481C1C}">
              <a14:useLocalDpi xmlns:a14="http://schemas.microsoft.com/office/drawing/2010/main" val="0"/>
            </a:ext>
          </a:extLst>
        </a:blip>
        <a:srcRect t="6623" b="7947"/>
        <a:stretch/>
      </xdr:blipFill>
      <xdr:spPr bwMode="auto">
        <a:xfrm>
          <a:off x="238125" y="28827884"/>
          <a:ext cx="885825" cy="756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56028</xdr:colOff>
      <xdr:row>49</xdr:row>
      <xdr:rowOff>161925</xdr:rowOff>
    </xdr:from>
    <xdr:to>
      <xdr:col>0</xdr:col>
      <xdr:colOff>1308619</xdr:colOff>
      <xdr:row>49</xdr:row>
      <xdr:rowOff>809625</xdr:rowOff>
    </xdr:to>
    <xdr:pic>
      <xdr:nvPicPr>
        <xdr:cNvPr id="98" name="Рисунок 97" descr="Гидравлическая стрелка ROMMER RDG-0015 1 1/2, 5,93 м3/час. Фото 0"/>
        <xdr:cNvPicPr>
          <a:picLocks noChangeAspect="1" noChangeArrowheads="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t="20780" b="21428"/>
        <a:stretch/>
      </xdr:blipFill>
      <xdr:spPr bwMode="auto">
        <a:xfrm>
          <a:off x="56028" y="29832300"/>
          <a:ext cx="1252591"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180975</xdr:colOff>
      <xdr:row>50</xdr:row>
      <xdr:rowOff>86045</xdr:rowOff>
    </xdr:from>
    <xdr:to>
      <xdr:col>0</xdr:col>
      <xdr:colOff>1200150</xdr:colOff>
      <xdr:row>50</xdr:row>
      <xdr:rowOff>933449</xdr:rowOff>
    </xdr:to>
    <xdr:pic>
      <xdr:nvPicPr>
        <xdr:cNvPr id="99" name="Рисунок 98" descr="Гидравлическая стрелка ROMMER RDG-0015 с накидными гайками 1 1/2, 5,93 м3/час. Фото 0"/>
        <xdr:cNvPicPr>
          <a:picLocks noChangeAspect="1" noChangeArrowheads="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t="8240" b="8614"/>
        <a:stretch/>
      </xdr:blipFill>
      <xdr:spPr bwMode="auto">
        <a:xfrm>
          <a:off x="180975" y="30785120"/>
          <a:ext cx="1019175" cy="8474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447675</xdr:colOff>
      <xdr:row>54</xdr:row>
      <xdr:rowOff>57150</xdr:rowOff>
    </xdr:from>
    <xdr:to>
      <xdr:col>0</xdr:col>
      <xdr:colOff>1028699</xdr:colOff>
      <xdr:row>54</xdr:row>
      <xdr:rowOff>638174</xdr:rowOff>
    </xdr:to>
    <xdr:pic>
      <xdr:nvPicPr>
        <xdr:cNvPr id="100" name="Рисунок 99" descr="Кронштейн для крепления коллекторов со скобой для крепления ROMMER (80 мм). Фото 0"/>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447675" y="33013650"/>
          <a:ext cx="581024" cy="581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58</xdr:row>
      <xdr:rowOff>0</xdr:rowOff>
    </xdr:from>
    <xdr:to>
      <xdr:col>0</xdr:col>
      <xdr:colOff>304800</xdr:colOff>
      <xdr:row>58</xdr:row>
      <xdr:rowOff>304800</xdr:rowOff>
    </xdr:to>
    <xdr:sp macro="" textlink="">
      <xdr:nvSpPr>
        <xdr:cNvPr id="74775" name="AutoShape 23" descr="https://www.teremonline.ru/upload/iblock/0d2/kklhacz2npzdd0ndhfzb3mdpzerd0p1d/RG00924D7GUMQ1_4.webp"/>
        <xdr:cNvSpPr>
          <a:spLocks noChangeAspect="1" noChangeArrowheads="1"/>
        </xdr:cNvSpPr>
      </xdr:nvSpPr>
      <xdr:spPr bwMode="auto">
        <a:xfrm>
          <a:off x="0" y="3508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58</xdr:row>
      <xdr:rowOff>0</xdr:rowOff>
    </xdr:from>
    <xdr:to>
      <xdr:col>0</xdr:col>
      <xdr:colOff>304800</xdr:colOff>
      <xdr:row>58</xdr:row>
      <xdr:rowOff>304800</xdr:rowOff>
    </xdr:to>
    <xdr:sp macro="" textlink="">
      <xdr:nvSpPr>
        <xdr:cNvPr id="74776" name="AutoShape 24" descr="https://www.teremonline.ru/upload/iblock/0d2/kklhacz2npzdd0ndhfzb3mdpzerd0p1d/RG00924D7GUMQ1_4.webp"/>
        <xdr:cNvSpPr>
          <a:spLocks noChangeAspect="1" noChangeArrowheads="1"/>
        </xdr:cNvSpPr>
      </xdr:nvSpPr>
      <xdr:spPr bwMode="auto">
        <a:xfrm>
          <a:off x="0" y="3508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58</xdr:row>
      <xdr:rowOff>0</xdr:rowOff>
    </xdr:from>
    <xdr:to>
      <xdr:col>0</xdr:col>
      <xdr:colOff>304800</xdr:colOff>
      <xdr:row>58</xdr:row>
      <xdr:rowOff>304800</xdr:rowOff>
    </xdr:to>
    <xdr:sp macro="" textlink="">
      <xdr:nvSpPr>
        <xdr:cNvPr id="74777" name="AutoShape 25" descr="Кронштейн для крепления коллекторов-дублеров ROMMER со скобой крепления 50 мм. Фото 3"/>
        <xdr:cNvSpPr>
          <a:spLocks noChangeAspect="1" noChangeArrowheads="1"/>
        </xdr:cNvSpPr>
      </xdr:nvSpPr>
      <xdr:spPr bwMode="auto">
        <a:xfrm>
          <a:off x="0" y="3508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58</xdr:row>
      <xdr:rowOff>0</xdr:rowOff>
    </xdr:from>
    <xdr:to>
      <xdr:col>0</xdr:col>
      <xdr:colOff>304800</xdr:colOff>
      <xdr:row>58</xdr:row>
      <xdr:rowOff>304800</xdr:rowOff>
    </xdr:to>
    <xdr:sp macro="" textlink="">
      <xdr:nvSpPr>
        <xdr:cNvPr id="74778" name="AutoShape 26" descr="Кронштейн для крепления коллекторов-дублеров ROMMER со скобой крепления 50 мм. Фото 3"/>
        <xdr:cNvSpPr>
          <a:spLocks noChangeAspect="1" noChangeArrowheads="1"/>
        </xdr:cNvSpPr>
      </xdr:nvSpPr>
      <xdr:spPr bwMode="auto">
        <a:xfrm>
          <a:off x="0" y="3508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450272</xdr:colOff>
      <xdr:row>58</xdr:row>
      <xdr:rowOff>90053</xdr:rowOff>
    </xdr:from>
    <xdr:to>
      <xdr:col>0</xdr:col>
      <xdr:colOff>917864</xdr:colOff>
      <xdr:row>58</xdr:row>
      <xdr:rowOff>557645</xdr:rowOff>
    </xdr:to>
    <xdr:pic>
      <xdr:nvPicPr>
        <xdr:cNvPr id="68" name="Рисунок 67"/>
        <xdr:cNvPicPr>
          <a:picLocks noChangeAspect="1"/>
        </xdr:cNvPicPr>
      </xdr:nvPicPr>
      <xdr:blipFill>
        <a:blip xmlns:r="http://schemas.openxmlformats.org/officeDocument/2006/relationships" r:embed="rId52"/>
        <a:stretch>
          <a:fillRect/>
        </a:stretch>
      </xdr:blipFill>
      <xdr:spPr>
        <a:xfrm>
          <a:off x="450272" y="35142053"/>
          <a:ext cx="467592" cy="467592"/>
        </a:xfrm>
        <a:prstGeom prst="rect">
          <a:avLst/>
        </a:prstGeom>
      </xdr:spPr>
    </xdr:pic>
    <xdr:clientData/>
  </xdr:twoCellAnchor>
  <xdr:twoCellAnchor editAs="oneCell">
    <xdr:from>
      <xdr:col>0</xdr:col>
      <xdr:colOff>358588</xdr:colOff>
      <xdr:row>57</xdr:row>
      <xdr:rowOff>39450</xdr:rowOff>
    </xdr:from>
    <xdr:to>
      <xdr:col>0</xdr:col>
      <xdr:colOff>926726</xdr:colOff>
      <xdr:row>57</xdr:row>
      <xdr:rowOff>610720</xdr:rowOff>
    </xdr:to>
    <xdr:pic>
      <xdr:nvPicPr>
        <xdr:cNvPr id="101" name="Рисунок 100" descr="Кронштейн для крепления коллекторов-дублеров со скобой крепления 60 мм. Фото 0"/>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58588" y="34912156"/>
          <a:ext cx="568138" cy="571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xdr:from>
      <xdr:col>0</xdr:col>
      <xdr:colOff>9525</xdr:colOff>
      <xdr:row>1</xdr:row>
      <xdr:rowOff>0</xdr:rowOff>
    </xdr:from>
    <xdr:to>
      <xdr:col>1</xdr:col>
      <xdr:colOff>131327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9525"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479613</xdr:colOff>
      <xdr:row>6</xdr:row>
      <xdr:rowOff>45385</xdr:rowOff>
    </xdr:from>
    <xdr:to>
      <xdr:col>0</xdr:col>
      <xdr:colOff>1066800</xdr:colOff>
      <xdr:row>6</xdr:row>
      <xdr:rowOff>985554</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479613" y="1664635"/>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447677" y="2743199"/>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447677" y="3810000"/>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428626" y="6343651"/>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333374" y="4943475"/>
          <a:ext cx="876301" cy="1047681"/>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351627" y="7719253"/>
          <a:ext cx="743748" cy="881822"/>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352425" y="1064334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294714" y="872210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483533" y="972110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 name="Рисунок 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17651"/>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4" name="Рисунок 3"/>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35802"/>
          <a:ext cx="662610" cy="1035327"/>
        </a:xfrm>
        <a:prstGeom prst="rect">
          <a:avLst/>
        </a:prstGeom>
      </xdr:spPr>
    </xdr:pic>
    <xdr:clientData/>
  </xdr:twoCellAnchor>
  <xdr:twoCellAnchor>
    <xdr:from>
      <xdr:col>0</xdr:col>
      <xdr:colOff>479613</xdr:colOff>
      <xdr:row>6</xdr:row>
      <xdr:rowOff>45385</xdr:rowOff>
    </xdr:from>
    <xdr:to>
      <xdr:col>0</xdr:col>
      <xdr:colOff>1066800</xdr:colOff>
      <xdr:row>6</xdr:row>
      <xdr:rowOff>985554</xdr:rowOff>
    </xdr:to>
    <xdr:pic>
      <xdr:nvPicPr>
        <xdr:cNvPr id="15" name="Рисунок 14"/>
        <xdr:cNvPicPr>
          <a:picLocks noChangeAspect="1"/>
        </xdr:cNvPicPr>
      </xdr:nvPicPr>
      <xdr:blipFill>
        <a:blip xmlns:r="http://schemas.openxmlformats.org/officeDocument/2006/relationships" r:embed="rId2"/>
        <a:stretch>
          <a:fillRect/>
        </a:stretch>
      </xdr:blipFill>
      <xdr:spPr>
        <a:xfrm>
          <a:off x="479613" y="1464610"/>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16" name="Рисунок 15"/>
        <xdr:cNvPicPr>
          <a:picLocks noChangeAspect="1"/>
        </xdr:cNvPicPr>
      </xdr:nvPicPr>
      <xdr:blipFill>
        <a:blip xmlns:r="http://schemas.openxmlformats.org/officeDocument/2006/relationships" r:embed="rId3"/>
        <a:stretch>
          <a:fillRect/>
        </a:stretch>
      </xdr:blipFill>
      <xdr:spPr>
        <a:xfrm>
          <a:off x="447677" y="2543174"/>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17" name="Рисунок 16"/>
        <xdr:cNvPicPr>
          <a:picLocks noChangeAspect="1"/>
        </xdr:cNvPicPr>
      </xdr:nvPicPr>
      <xdr:blipFill>
        <a:blip xmlns:r="http://schemas.openxmlformats.org/officeDocument/2006/relationships" r:embed="rId4"/>
        <a:stretch>
          <a:fillRect/>
        </a:stretch>
      </xdr:blipFill>
      <xdr:spPr>
        <a:xfrm>
          <a:off x="447677" y="3609975"/>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18" name="Рисунок 17"/>
        <xdr:cNvPicPr>
          <a:picLocks noChangeAspect="1"/>
        </xdr:cNvPicPr>
      </xdr:nvPicPr>
      <xdr:blipFill>
        <a:blip xmlns:r="http://schemas.openxmlformats.org/officeDocument/2006/relationships" r:embed="rId5"/>
        <a:stretch>
          <a:fillRect/>
        </a:stretch>
      </xdr:blipFill>
      <xdr:spPr>
        <a:xfrm>
          <a:off x="428626" y="6143626"/>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9" name="Рисунок 18"/>
        <xdr:cNvPicPr>
          <a:picLocks noChangeAspect="1"/>
        </xdr:cNvPicPr>
      </xdr:nvPicPr>
      <xdr:blipFill>
        <a:blip xmlns:r="http://schemas.openxmlformats.org/officeDocument/2006/relationships" r:embed="rId6"/>
        <a:stretch>
          <a:fillRect/>
        </a:stretch>
      </xdr:blipFill>
      <xdr:spPr>
        <a:xfrm>
          <a:off x="333374" y="4743450"/>
          <a:ext cx="876301" cy="1047680"/>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351627" y="9986203"/>
          <a:ext cx="743748" cy="881824"/>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352425" y="1291029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294714" y="1098905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483533" y="1198805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4" name="Рисунок 23"/>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25" name="Рисунок 24"/>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27638"/>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6" name="Рисунок 25"/>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385287</xdr:colOff>
      <xdr:row>19</xdr:row>
      <xdr:rowOff>24181</xdr:rowOff>
    </xdr:from>
    <xdr:to>
      <xdr:col>0</xdr:col>
      <xdr:colOff>1047897</xdr:colOff>
      <xdr:row>19</xdr:row>
      <xdr:rowOff>1059508</xdr:rowOff>
    </xdr:to>
    <xdr:pic>
      <xdr:nvPicPr>
        <xdr:cNvPr id="27" name="Рисунок 26"/>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85287" y="8615731"/>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8" name="Рисунок 27"/>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357185</xdr:colOff>
      <xdr:row>20</xdr:row>
      <xdr:rowOff>95249</xdr:rowOff>
    </xdr:from>
    <xdr:to>
      <xdr:col>0</xdr:col>
      <xdr:colOff>1127722</xdr:colOff>
      <xdr:row>20</xdr:row>
      <xdr:rowOff>928687</xdr:rowOff>
    </xdr:to>
    <xdr:pic>
      <xdr:nvPicPr>
        <xdr:cNvPr id="29" name="Рисунок 28" descr="U:\Насосы\Китай\РАБОТАЕМ\Джунлян (Катя Тесла)\Смесительные узлы\Фото\узел1.pn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5515" t="9738" r="26398" b="12476"/>
        <a:stretch/>
      </xdr:blipFill>
      <xdr:spPr bwMode="auto">
        <a:xfrm>
          <a:off x="357185" y="9786937"/>
          <a:ext cx="770537" cy="833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547688</xdr:colOff>
      <xdr:row>23</xdr:row>
      <xdr:rowOff>59531</xdr:rowOff>
    </xdr:from>
    <xdr:to>
      <xdr:col>0</xdr:col>
      <xdr:colOff>968188</xdr:colOff>
      <xdr:row>23</xdr:row>
      <xdr:rowOff>1023936</xdr:rowOff>
    </xdr:to>
    <xdr:pic>
      <xdr:nvPicPr>
        <xdr:cNvPr id="30" name="Рисунок 29" descr="U:\Насосы\Китай\РАБОТАЕМ\Джунлян (Катя Тесла)\Сепараторы\фото\Image_20250828122324.png"/>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35539" t="12143" r="31478" b="12499"/>
        <a:stretch/>
      </xdr:blipFill>
      <xdr:spPr bwMode="auto">
        <a:xfrm>
          <a:off x="547688" y="12227719"/>
          <a:ext cx="420500" cy="96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345280</xdr:colOff>
      <xdr:row>24</xdr:row>
      <xdr:rowOff>34395</xdr:rowOff>
    </xdr:from>
    <xdr:to>
      <xdr:col>0</xdr:col>
      <xdr:colOff>1012030</xdr:colOff>
      <xdr:row>24</xdr:row>
      <xdr:rowOff>1071562</xdr:rowOff>
    </xdr:to>
    <xdr:pic>
      <xdr:nvPicPr>
        <xdr:cNvPr id="31" name="Рисунок 30" descr="U:\Насосы\Китай\РАБОТАЕМ\Джунлян (Катя Тесла)\Смесительные узлы\Упаковка\RGD-0120-009001.jpg"/>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24800" t="13333" r="25918" b="10303"/>
        <a:stretch/>
      </xdr:blipFill>
      <xdr:spPr bwMode="auto">
        <a:xfrm>
          <a:off x="345280" y="13297958"/>
          <a:ext cx="666750" cy="1037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404813</xdr:colOff>
      <xdr:row>21</xdr:row>
      <xdr:rowOff>47625</xdr:rowOff>
    </xdr:from>
    <xdr:to>
      <xdr:col>0</xdr:col>
      <xdr:colOff>1134227</xdr:colOff>
      <xdr:row>21</xdr:row>
      <xdr:rowOff>619125</xdr:rowOff>
    </xdr:to>
    <xdr:pic>
      <xdr:nvPicPr>
        <xdr:cNvPr id="32" name="Рисунок 31" descr="U:\Насосы\Китай\РАБОТАЕМ\Джунлян (Катя Тесла)\Смесительные узлы\Фото\датчик.png"/>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30138" t="31034" r="32587" b="25288"/>
        <a:stretch/>
      </xdr:blipFill>
      <xdr:spPr bwMode="auto">
        <a:xfrm>
          <a:off x="404813" y="10834688"/>
          <a:ext cx="729414"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476251</xdr:colOff>
      <xdr:row>22</xdr:row>
      <xdr:rowOff>119061</xdr:rowOff>
    </xdr:from>
    <xdr:to>
      <xdr:col>0</xdr:col>
      <xdr:colOff>1016092</xdr:colOff>
      <xdr:row>22</xdr:row>
      <xdr:rowOff>571499</xdr:rowOff>
    </xdr:to>
    <xdr:pic>
      <xdr:nvPicPr>
        <xdr:cNvPr id="33" name="Рисунок 32" descr="U:\Насосы\Китай\РАБОТАЕМ\Джунлян (Катя Тесла)\Сепараторы\фото\Image_20250828122345.png"/>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6385" t="30494" r="27441" b="30940"/>
        <a:stretch/>
      </xdr:blipFill>
      <xdr:spPr bwMode="auto">
        <a:xfrm>
          <a:off x="476251" y="11584780"/>
          <a:ext cx="539841" cy="452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71438</xdr:colOff>
      <xdr:row>11</xdr:row>
      <xdr:rowOff>11908</xdr:rowOff>
    </xdr:from>
    <xdr:to>
      <xdr:col>0</xdr:col>
      <xdr:colOff>1345407</xdr:colOff>
      <xdr:row>11</xdr:row>
      <xdr:rowOff>1267603</xdr:rowOff>
    </xdr:to>
    <xdr:pic>
      <xdr:nvPicPr>
        <xdr:cNvPr id="5" name="Рисунок 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1438" y="4643439"/>
          <a:ext cx="1273969" cy="125569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147655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xdr:cNvPr>
        <xdr:cNvSpPr/>
      </xdr:nvSpPr>
      <xdr:spPr>
        <a:xfrm>
          <a:off x="38100" y="257175"/>
          <a:ext cx="40576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304800"/>
          <a:ext cx="13430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0</xdr:row>
      <xdr:rowOff>104775</xdr:rowOff>
    </xdr:from>
    <xdr:to>
      <xdr:col>1</xdr:col>
      <xdr:colOff>609600</xdr:colOff>
      <xdr:row>1</xdr:row>
      <xdr:rowOff>57150</xdr:rowOff>
    </xdr:to>
    <xdr:sp macro="" textlink="">
      <xdr:nvSpPr>
        <xdr:cNvPr id="2" name="Скругленный прямоугольник 1">
          <a:hlinkClick xmlns:r="http://schemas.openxmlformats.org/officeDocument/2006/relationships" r:id="rId1"/>
        </xdr:cNvPr>
        <xdr:cNvSpPr/>
      </xdr:nvSpPr>
      <xdr:spPr>
        <a:xfrm>
          <a:off x="0" y="104775"/>
          <a:ext cx="16478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11906</xdr:rowOff>
    </xdr:from>
    <xdr:to>
      <xdr:col>0</xdr:col>
      <xdr:colOff>828450</xdr:colOff>
      <xdr:row>13</xdr:row>
      <xdr:rowOff>170189</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142875" y="1670377"/>
          <a:ext cx="685575" cy="165987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4" name="Скругленный прямоугольник 3">
          <a:hlinkClick xmlns:r="http://schemas.openxmlformats.org/officeDocument/2006/relationships" r:id="rId1"/>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38101</xdr:colOff>
      <xdr:row>4</xdr:row>
      <xdr:rowOff>0</xdr:rowOff>
    </xdr:from>
    <xdr:to>
      <xdr:col>1</xdr:col>
      <xdr:colOff>1906</xdr:colOff>
      <xdr:row>5</xdr:row>
      <xdr:rowOff>168043</xdr:rowOff>
    </xdr:to>
    <xdr:pic>
      <xdr:nvPicPr>
        <xdr:cNvPr id="2" name="Рисунок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249680"/>
          <a:ext cx="678180" cy="3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4</xdr:row>
      <xdr:rowOff>0</xdr:rowOff>
    </xdr:from>
    <xdr:to>
      <xdr:col>0</xdr:col>
      <xdr:colOff>647700</xdr:colOff>
      <xdr:row>6</xdr:row>
      <xdr:rowOff>40714</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661160"/>
          <a:ext cx="571500" cy="42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xdr:colOff>
      <xdr:row>4</xdr:row>
      <xdr:rowOff>0</xdr:rowOff>
    </xdr:from>
    <xdr:to>
      <xdr:col>0</xdr:col>
      <xdr:colOff>590086</xdr:colOff>
      <xdr:row>6</xdr:row>
      <xdr:rowOff>121920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440" y="2110740"/>
          <a:ext cx="498646" cy="502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xdr:colOff>
      <xdr:row>4</xdr:row>
      <xdr:rowOff>99060</xdr:rowOff>
    </xdr:from>
    <xdr:to>
      <xdr:col>0</xdr:col>
      <xdr:colOff>680697</xdr:colOff>
      <xdr:row>6</xdr:row>
      <xdr:rowOff>121920</xdr:rowOff>
    </xdr:to>
    <xdr:pic>
      <xdr:nvPicPr>
        <xdr:cNvPr id="5" name="Рисунок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720" y="2720340"/>
          <a:ext cx="634977"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xdr:colOff>
      <xdr:row>7</xdr:row>
      <xdr:rowOff>175260</xdr:rowOff>
    </xdr:from>
    <xdr:to>
      <xdr:col>0</xdr:col>
      <xdr:colOff>701942</xdr:colOff>
      <xdr:row>9</xdr:row>
      <xdr:rowOff>175260</xdr:rowOff>
    </xdr:to>
    <xdr:pic>
      <xdr:nvPicPr>
        <xdr:cNvPr id="6" name="Рисунок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480" y="3345180"/>
          <a:ext cx="671462"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xdr:colOff>
      <xdr:row>11</xdr:row>
      <xdr:rowOff>114300</xdr:rowOff>
    </xdr:from>
    <xdr:to>
      <xdr:col>0</xdr:col>
      <xdr:colOff>705729</xdr:colOff>
      <xdr:row>13</xdr:row>
      <xdr:rowOff>91440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 y="4015740"/>
          <a:ext cx="682869"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1094741</xdr:colOff>
      <xdr:row>11</xdr:row>
      <xdr:rowOff>33020</xdr:rowOff>
    </xdr:from>
    <xdr:to>
      <xdr:col>1</xdr:col>
      <xdr:colOff>2286000</xdr:colOff>
      <xdr:row>11</xdr:row>
      <xdr:rowOff>1031875</xdr:rowOff>
    </xdr:to>
    <xdr:pic>
      <xdr:nvPicPr>
        <xdr:cNvPr id="90" name="Рисунок 89"/>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82116" y="6510020"/>
          <a:ext cx="1191259" cy="998855"/>
        </a:xfrm>
        <a:prstGeom prst="rect">
          <a:avLst/>
        </a:prstGeom>
      </xdr:spPr>
    </xdr:pic>
    <xdr:clientData/>
  </xdr:twoCellAnchor>
  <xdr:twoCellAnchor editAs="oneCell">
    <xdr:from>
      <xdr:col>1</xdr:col>
      <xdr:colOff>1206501</xdr:colOff>
      <xdr:row>13</xdr:row>
      <xdr:rowOff>45086</xdr:rowOff>
    </xdr:from>
    <xdr:to>
      <xdr:col>1</xdr:col>
      <xdr:colOff>2127250</xdr:colOff>
      <xdr:row>13</xdr:row>
      <xdr:rowOff>1047750</xdr:rowOff>
    </xdr:to>
    <xdr:pic>
      <xdr:nvPicPr>
        <xdr:cNvPr id="91" name="Рисунок 90"/>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793876" y="10586086"/>
          <a:ext cx="920749" cy="1002664"/>
        </a:xfrm>
        <a:prstGeom prst="rect">
          <a:avLst/>
        </a:prstGeom>
      </xdr:spPr>
    </xdr:pic>
    <xdr:clientData/>
  </xdr:twoCellAnchor>
  <xdr:twoCellAnchor editAs="oneCell">
    <xdr:from>
      <xdr:col>1</xdr:col>
      <xdr:colOff>1190625</xdr:colOff>
      <xdr:row>12</xdr:row>
      <xdr:rowOff>50801</xdr:rowOff>
    </xdr:from>
    <xdr:to>
      <xdr:col>1</xdr:col>
      <xdr:colOff>2141176</xdr:colOff>
      <xdr:row>12</xdr:row>
      <xdr:rowOff>1014891</xdr:rowOff>
    </xdr:to>
    <xdr:pic>
      <xdr:nvPicPr>
        <xdr:cNvPr id="92" name="Рисунок 9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778000" y="9448801"/>
          <a:ext cx="950551" cy="964090"/>
        </a:xfrm>
        <a:prstGeom prst="rect">
          <a:avLst/>
        </a:prstGeom>
      </xdr:spPr>
    </xdr:pic>
    <xdr:clientData/>
  </xdr:twoCellAnchor>
  <xdr:twoCellAnchor editAs="oneCell">
    <xdr:from>
      <xdr:col>1</xdr:col>
      <xdr:colOff>522923</xdr:colOff>
      <xdr:row>9</xdr:row>
      <xdr:rowOff>52390</xdr:rowOff>
    </xdr:from>
    <xdr:to>
      <xdr:col>1</xdr:col>
      <xdr:colOff>2873375</xdr:colOff>
      <xdr:row>9</xdr:row>
      <xdr:rowOff>1095376</xdr:rowOff>
    </xdr:to>
    <xdr:pic>
      <xdr:nvPicPr>
        <xdr:cNvPr id="93" name="Рисунок 92"/>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rot="5400000">
          <a:off x="1764031" y="3684907"/>
          <a:ext cx="1042986" cy="2350452"/>
        </a:xfrm>
        <a:prstGeom prst="rect">
          <a:avLst/>
        </a:prstGeom>
      </xdr:spPr>
    </xdr:pic>
    <xdr:clientData/>
  </xdr:twoCellAnchor>
  <xdr:twoCellAnchor editAs="oneCell">
    <xdr:from>
      <xdr:col>1</xdr:col>
      <xdr:colOff>66040</xdr:colOff>
      <xdr:row>7</xdr:row>
      <xdr:rowOff>142876</xdr:rowOff>
    </xdr:from>
    <xdr:to>
      <xdr:col>1</xdr:col>
      <xdr:colOff>3381375</xdr:colOff>
      <xdr:row>7</xdr:row>
      <xdr:rowOff>968376</xdr:rowOff>
    </xdr:to>
    <xdr:pic>
      <xdr:nvPicPr>
        <xdr:cNvPr id="94" name="Рисунок 93" descr="S:\И.Гущин\Рабочие документы (текучка)\Yisenhai дымоходы Китай\pictures and drawings\Фото дымохода со стенда без фона.jpg"/>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53415" y="2238376"/>
          <a:ext cx="3315335" cy="825500"/>
        </a:xfrm>
        <a:prstGeom prst="rect">
          <a:avLst/>
        </a:prstGeom>
        <a:noFill/>
        <a:ln>
          <a:noFill/>
        </a:ln>
      </xdr:spPr>
    </xdr:pic>
    <xdr:clientData/>
  </xdr:twoCellAnchor>
  <xdr:twoCellAnchor editAs="oneCell">
    <xdr:from>
      <xdr:col>1</xdr:col>
      <xdr:colOff>31750</xdr:colOff>
      <xdr:row>8</xdr:row>
      <xdr:rowOff>111125</xdr:rowOff>
    </xdr:from>
    <xdr:to>
      <xdr:col>1</xdr:col>
      <xdr:colOff>3347085</xdr:colOff>
      <xdr:row>8</xdr:row>
      <xdr:rowOff>936625</xdr:rowOff>
    </xdr:to>
    <xdr:pic>
      <xdr:nvPicPr>
        <xdr:cNvPr id="95" name="Рисунок 94" descr="S:\И.Гущин\Рабочие документы (текучка)\Yisenhai дымоходы Китай\pictures and drawings\Фото дымохода со стенда без фона.jpg"/>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19125" y="3302000"/>
          <a:ext cx="3315335" cy="825500"/>
        </a:xfrm>
        <a:prstGeom prst="rect">
          <a:avLst/>
        </a:prstGeom>
        <a:noFill/>
        <a:ln>
          <a:noFill/>
        </a:ln>
      </xdr:spPr>
    </xdr:pic>
    <xdr:clientData/>
  </xdr:twoCellAnchor>
  <xdr:twoCellAnchor editAs="oneCell">
    <xdr:from>
      <xdr:col>1</xdr:col>
      <xdr:colOff>508000</xdr:colOff>
      <xdr:row>10</xdr:row>
      <xdr:rowOff>31750</xdr:rowOff>
    </xdr:from>
    <xdr:to>
      <xdr:col>1</xdr:col>
      <xdr:colOff>2857500</xdr:colOff>
      <xdr:row>10</xdr:row>
      <xdr:rowOff>1127125</xdr:rowOff>
    </xdr:to>
    <xdr:pic>
      <xdr:nvPicPr>
        <xdr:cNvPr id="96" name="Рисунок 95"/>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rot="5400000">
          <a:off x="1722437" y="4786313"/>
          <a:ext cx="1095375" cy="2349500"/>
        </a:xfrm>
        <a:prstGeom prst="rect">
          <a:avLst/>
        </a:prstGeom>
      </xdr:spPr>
    </xdr:pic>
    <xdr:clientData/>
  </xdr:twoCellAnchor>
  <xdr:twoCellAnchor>
    <xdr:from>
      <xdr:col>1</xdr:col>
      <xdr:colOff>0</xdr:colOff>
      <xdr:row>2</xdr:row>
      <xdr:rowOff>0</xdr:rowOff>
    </xdr:from>
    <xdr:to>
      <xdr:col>1</xdr:col>
      <xdr:colOff>1306286</xdr:colOff>
      <xdr:row>3</xdr:row>
      <xdr:rowOff>0</xdr:rowOff>
    </xdr:to>
    <xdr:sp macro="" textlink="">
      <xdr:nvSpPr>
        <xdr:cNvPr id="97" name="Скругленный прямоугольник 96">
          <a:hlinkClick xmlns:r="http://schemas.openxmlformats.org/officeDocument/2006/relationships" r:id="rId6"/>
        </xdr:cNvPr>
        <xdr:cNvSpPr/>
      </xdr:nvSpPr>
      <xdr:spPr>
        <a:xfrm>
          <a:off x="587375" y="650875"/>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104776</xdr:colOff>
      <xdr:row>7</xdr:row>
      <xdr:rowOff>85725</xdr:rowOff>
    </xdr:from>
    <xdr:to>
      <xdr:col>1</xdr:col>
      <xdr:colOff>3305176</xdr:colOff>
      <xdr:row>7</xdr:row>
      <xdr:rowOff>1695083</xdr:rowOff>
    </xdr:to>
    <xdr:pic>
      <xdr:nvPicPr>
        <xdr:cNvPr id="64" name="Рисунок 63"/>
        <xdr:cNvPicPr>
          <a:picLocks noChangeAspect="1"/>
        </xdr:cNvPicPr>
      </xdr:nvPicPr>
      <xdr:blipFill>
        <a:blip xmlns:r="http://schemas.openxmlformats.org/officeDocument/2006/relationships" r:embed="rId1" cstate="print"/>
        <a:srcRect/>
        <a:stretch>
          <a:fillRect/>
        </a:stretch>
      </xdr:blipFill>
      <xdr:spPr>
        <a:xfrm>
          <a:off x="695326" y="1047750"/>
          <a:ext cx="3200400" cy="1609358"/>
        </a:xfrm>
        <a:prstGeom prst="rect">
          <a:avLst/>
        </a:prstGeom>
      </xdr:spPr>
    </xdr:pic>
    <xdr:clientData/>
  </xdr:twoCellAnchor>
  <xdr:twoCellAnchor editAs="oneCell">
    <xdr:from>
      <xdr:col>1</xdr:col>
      <xdr:colOff>352425</xdr:colOff>
      <xdr:row>8</xdr:row>
      <xdr:rowOff>28575</xdr:rowOff>
    </xdr:from>
    <xdr:to>
      <xdr:col>1</xdr:col>
      <xdr:colOff>3076575</xdr:colOff>
      <xdr:row>9</xdr:row>
      <xdr:rowOff>3452</xdr:rowOff>
    </xdr:to>
    <xdr:pic>
      <xdr:nvPicPr>
        <xdr:cNvPr id="65" name="Рисунок 64"/>
        <xdr:cNvPicPr>
          <a:picLocks noChangeAspect="1"/>
        </xdr:cNvPicPr>
      </xdr:nvPicPr>
      <xdr:blipFill>
        <a:blip xmlns:r="http://schemas.openxmlformats.org/officeDocument/2006/relationships" r:embed="rId2" cstate="print"/>
        <a:srcRect/>
        <a:stretch>
          <a:fillRect/>
        </a:stretch>
      </xdr:blipFill>
      <xdr:spPr>
        <a:xfrm>
          <a:off x="942975" y="2800350"/>
          <a:ext cx="2724150" cy="1778854"/>
        </a:xfrm>
        <a:prstGeom prst="rect">
          <a:avLst/>
        </a:prstGeom>
      </xdr:spPr>
    </xdr:pic>
    <xdr:clientData/>
  </xdr:twoCellAnchor>
  <xdr:twoCellAnchor editAs="oneCell">
    <xdr:from>
      <xdr:col>1</xdr:col>
      <xdr:colOff>66675</xdr:colOff>
      <xdr:row>9</xdr:row>
      <xdr:rowOff>66674</xdr:rowOff>
    </xdr:from>
    <xdr:to>
      <xdr:col>1</xdr:col>
      <xdr:colOff>3301533</xdr:colOff>
      <xdr:row>10</xdr:row>
      <xdr:rowOff>5771</xdr:rowOff>
    </xdr:to>
    <xdr:pic>
      <xdr:nvPicPr>
        <xdr:cNvPr id="66" name="Рисунок 6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57225" y="4648199"/>
          <a:ext cx="3234858" cy="1743075"/>
        </a:xfrm>
        <a:prstGeom prst="rect">
          <a:avLst/>
        </a:prstGeom>
      </xdr:spPr>
    </xdr:pic>
    <xdr:clientData/>
  </xdr:twoCellAnchor>
  <xdr:twoCellAnchor editAs="oneCell">
    <xdr:from>
      <xdr:col>1</xdr:col>
      <xdr:colOff>85724</xdr:colOff>
      <xdr:row>10</xdr:row>
      <xdr:rowOff>38099</xdr:rowOff>
    </xdr:from>
    <xdr:to>
      <xdr:col>1</xdr:col>
      <xdr:colOff>3276599</xdr:colOff>
      <xdr:row>10</xdr:row>
      <xdr:rowOff>1783198</xdr:rowOff>
    </xdr:to>
    <xdr:pic>
      <xdr:nvPicPr>
        <xdr:cNvPr id="67" name="Рисунок 6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76274" y="6429374"/>
          <a:ext cx="3190875" cy="1745099"/>
        </a:xfrm>
        <a:prstGeom prst="rect">
          <a:avLst/>
        </a:prstGeom>
      </xdr:spPr>
    </xdr:pic>
    <xdr:clientData/>
  </xdr:twoCellAnchor>
  <xdr:twoCellAnchor editAs="oneCell">
    <xdr:from>
      <xdr:col>1</xdr:col>
      <xdr:colOff>228600</xdr:colOff>
      <xdr:row>11</xdr:row>
      <xdr:rowOff>38100</xdr:rowOff>
    </xdr:from>
    <xdr:to>
      <xdr:col>1</xdr:col>
      <xdr:colOff>3124200</xdr:colOff>
      <xdr:row>11</xdr:row>
      <xdr:rowOff>1750233</xdr:rowOff>
    </xdr:to>
    <xdr:pic>
      <xdr:nvPicPr>
        <xdr:cNvPr id="68" name="Рисунок 67"/>
        <xdr:cNvPicPr>
          <a:picLocks noChangeAspect="1"/>
        </xdr:cNvPicPr>
      </xdr:nvPicPr>
      <xdr:blipFill>
        <a:blip xmlns:r="http://schemas.openxmlformats.org/officeDocument/2006/relationships" r:embed="rId5" cstate="print"/>
        <a:srcRect/>
        <a:stretch>
          <a:fillRect/>
        </a:stretch>
      </xdr:blipFill>
      <xdr:spPr>
        <a:xfrm>
          <a:off x="819150" y="8239125"/>
          <a:ext cx="2895600" cy="1712133"/>
        </a:xfrm>
        <a:prstGeom prst="rect">
          <a:avLst/>
        </a:prstGeom>
      </xdr:spPr>
    </xdr:pic>
    <xdr:clientData/>
  </xdr:twoCellAnchor>
  <xdr:twoCellAnchor editAs="oneCell">
    <xdr:from>
      <xdr:col>1</xdr:col>
      <xdr:colOff>276225</xdr:colOff>
      <xdr:row>12</xdr:row>
      <xdr:rowOff>9525</xdr:rowOff>
    </xdr:from>
    <xdr:to>
      <xdr:col>1</xdr:col>
      <xdr:colOff>3076575</xdr:colOff>
      <xdr:row>12</xdr:row>
      <xdr:rowOff>1754890</xdr:rowOff>
    </xdr:to>
    <xdr:pic>
      <xdr:nvPicPr>
        <xdr:cNvPr id="69" name="Рисунок 68"/>
        <xdr:cNvPicPr>
          <a:picLocks noChangeAspect="1"/>
        </xdr:cNvPicPr>
      </xdr:nvPicPr>
      <xdr:blipFill>
        <a:blip xmlns:r="http://schemas.openxmlformats.org/officeDocument/2006/relationships" r:embed="rId6" cstate="print"/>
        <a:srcRect/>
        <a:stretch>
          <a:fillRect/>
        </a:stretch>
      </xdr:blipFill>
      <xdr:spPr>
        <a:xfrm>
          <a:off x="866775" y="10020300"/>
          <a:ext cx="2800350" cy="1745365"/>
        </a:xfrm>
        <a:prstGeom prst="rect">
          <a:avLst/>
        </a:prstGeom>
      </xdr:spPr>
    </xdr:pic>
    <xdr:clientData/>
  </xdr:twoCellAnchor>
  <xdr:twoCellAnchor editAs="oneCell">
    <xdr:from>
      <xdr:col>1</xdr:col>
      <xdr:colOff>152400</xdr:colOff>
      <xdr:row>13</xdr:row>
      <xdr:rowOff>47625</xdr:rowOff>
    </xdr:from>
    <xdr:to>
      <xdr:col>1</xdr:col>
      <xdr:colOff>3038475</xdr:colOff>
      <xdr:row>13</xdr:row>
      <xdr:rowOff>1740419</xdr:rowOff>
    </xdr:to>
    <xdr:pic>
      <xdr:nvPicPr>
        <xdr:cNvPr id="70" name="Рисунок 69"/>
        <xdr:cNvPicPr>
          <a:picLocks noChangeAspect="1"/>
        </xdr:cNvPicPr>
      </xdr:nvPicPr>
      <xdr:blipFill>
        <a:blip xmlns:r="http://schemas.openxmlformats.org/officeDocument/2006/relationships" r:embed="rId7" cstate="print"/>
        <a:srcRect/>
        <a:stretch>
          <a:fillRect/>
        </a:stretch>
      </xdr:blipFill>
      <xdr:spPr>
        <a:xfrm>
          <a:off x="742950" y="11868150"/>
          <a:ext cx="2886075" cy="1692794"/>
        </a:xfrm>
        <a:prstGeom prst="rect">
          <a:avLst/>
        </a:prstGeom>
      </xdr:spPr>
    </xdr:pic>
    <xdr:clientData/>
  </xdr:twoCellAnchor>
  <xdr:twoCellAnchor editAs="oneCell">
    <xdr:from>
      <xdr:col>1</xdr:col>
      <xdr:colOff>161924</xdr:colOff>
      <xdr:row>14</xdr:row>
      <xdr:rowOff>76200</xdr:rowOff>
    </xdr:from>
    <xdr:to>
      <xdr:col>1</xdr:col>
      <xdr:colOff>3028949</xdr:colOff>
      <xdr:row>14</xdr:row>
      <xdr:rowOff>1756631</xdr:rowOff>
    </xdr:to>
    <xdr:pic>
      <xdr:nvPicPr>
        <xdr:cNvPr id="71" name="Рисунок 70"/>
        <xdr:cNvPicPr>
          <a:picLocks noChangeAspect="1"/>
        </xdr:cNvPicPr>
      </xdr:nvPicPr>
      <xdr:blipFill>
        <a:blip xmlns:r="http://schemas.openxmlformats.org/officeDocument/2006/relationships" r:embed="rId8" cstate="print"/>
        <a:srcRect/>
        <a:stretch>
          <a:fillRect/>
        </a:stretch>
      </xdr:blipFill>
      <xdr:spPr>
        <a:xfrm>
          <a:off x="752474" y="13706475"/>
          <a:ext cx="2867025" cy="1680431"/>
        </a:xfrm>
        <a:prstGeom prst="rect">
          <a:avLst/>
        </a:prstGeom>
      </xdr:spPr>
    </xdr:pic>
    <xdr:clientData/>
  </xdr:twoCellAnchor>
  <xdr:twoCellAnchor editAs="oneCell">
    <xdr:from>
      <xdr:col>1</xdr:col>
      <xdr:colOff>171450</xdr:colOff>
      <xdr:row>15</xdr:row>
      <xdr:rowOff>95250</xdr:rowOff>
    </xdr:from>
    <xdr:to>
      <xdr:col>1</xdr:col>
      <xdr:colOff>3152358</xdr:colOff>
      <xdr:row>15</xdr:row>
      <xdr:rowOff>1714500</xdr:rowOff>
    </xdr:to>
    <xdr:pic>
      <xdr:nvPicPr>
        <xdr:cNvPr id="72" name="Рисунок 7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762000" y="15535275"/>
          <a:ext cx="2980908" cy="1619250"/>
        </a:xfrm>
        <a:prstGeom prst="rect">
          <a:avLst/>
        </a:prstGeom>
      </xdr:spPr>
    </xdr:pic>
    <xdr:clientData/>
  </xdr:twoCellAnchor>
  <xdr:twoCellAnchor editAs="oneCell">
    <xdr:from>
      <xdr:col>1</xdr:col>
      <xdr:colOff>285749</xdr:colOff>
      <xdr:row>16</xdr:row>
      <xdr:rowOff>66675</xdr:rowOff>
    </xdr:from>
    <xdr:to>
      <xdr:col>1</xdr:col>
      <xdr:colOff>3152774</xdr:colOff>
      <xdr:row>16</xdr:row>
      <xdr:rowOff>1756410</xdr:rowOff>
    </xdr:to>
    <xdr:pic>
      <xdr:nvPicPr>
        <xdr:cNvPr id="73" name="Рисунок 7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876299" y="17316450"/>
          <a:ext cx="2867025" cy="1689735"/>
        </a:xfrm>
        <a:prstGeom prst="rect">
          <a:avLst/>
        </a:prstGeom>
      </xdr:spPr>
    </xdr:pic>
    <xdr:clientData/>
  </xdr:twoCellAnchor>
  <xdr:twoCellAnchor editAs="oneCell">
    <xdr:from>
      <xdr:col>1</xdr:col>
      <xdr:colOff>95249</xdr:colOff>
      <xdr:row>17</xdr:row>
      <xdr:rowOff>76200</xdr:rowOff>
    </xdr:from>
    <xdr:to>
      <xdr:col>1</xdr:col>
      <xdr:colOff>3190874</xdr:colOff>
      <xdr:row>17</xdr:row>
      <xdr:rowOff>1743395</xdr:rowOff>
    </xdr:to>
    <xdr:pic>
      <xdr:nvPicPr>
        <xdr:cNvPr id="74" name="Рисунок 7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85799" y="19135725"/>
          <a:ext cx="3095625" cy="1667195"/>
        </a:xfrm>
        <a:prstGeom prst="rect">
          <a:avLst/>
        </a:prstGeom>
      </xdr:spPr>
    </xdr:pic>
    <xdr:clientData/>
  </xdr:twoCellAnchor>
  <xdr:twoCellAnchor editAs="oneCell">
    <xdr:from>
      <xdr:col>1</xdr:col>
      <xdr:colOff>95250</xdr:colOff>
      <xdr:row>18</xdr:row>
      <xdr:rowOff>47625</xdr:rowOff>
    </xdr:from>
    <xdr:to>
      <xdr:col>1</xdr:col>
      <xdr:colOff>3263952</xdr:colOff>
      <xdr:row>18</xdr:row>
      <xdr:rowOff>1781175</xdr:rowOff>
    </xdr:to>
    <xdr:pic>
      <xdr:nvPicPr>
        <xdr:cNvPr id="75" name="Рисунок 7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85800" y="20916900"/>
          <a:ext cx="3168702" cy="1733550"/>
        </a:xfrm>
        <a:prstGeom prst="rect">
          <a:avLst/>
        </a:prstGeom>
      </xdr:spPr>
    </xdr:pic>
    <xdr:clientData/>
  </xdr:twoCellAnchor>
  <xdr:twoCellAnchor editAs="oneCell">
    <xdr:from>
      <xdr:col>1</xdr:col>
      <xdr:colOff>352425</xdr:colOff>
      <xdr:row>19</xdr:row>
      <xdr:rowOff>400050</xdr:rowOff>
    </xdr:from>
    <xdr:to>
      <xdr:col>1</xdr:col>
      <xdr:colOff>2936240</xdr:colOff>
      <xdr:row>23</xdr:row>
      <xdr:rowOff>19050</xdr:rowOff>
    </xdr:to>
    <xdr:pic>
      <xdr:nvPicPr>
        <xdr:cNvPr id="76" name="Рисунок 75"/>
        <xdr:cNvPicPr>
          <a:picLocks noChangeAspect="1"/>
        </xdr:cNvPicPr>
      </xdr:nvPicPr>
      <xdr:blipFill>
        <a:blip xmlns:r="http://schemas.openxmlformats.org/officeDocument/2006/relationships" r:embed="rId11" cstate="print"/>
        <a:stretch>
          <a:fillRect/>
        </a:stretch>
      </xdr:blipFill>
      <xdr:spPr>
        <a:xfrm>
          <a:off x="942975" y="23079075"/>
          <a:ext cx="2583815" cy="1617345"/>
        </a:xfrm>
        <a:prstGeom prst="rect">
          <a:avLst/>
        </a:prstGeom>
      </xdr:spPr>
    </xdr:pic>
    <xdr:clientData/>
  </xdr:twoCellAnchor>
  <xdr:twoCellAnchor editAs="oneCell">
    <xdr:from>
      <xdr:col>1</xdr:col>
      <xdr:colOff>447675</xdr:colOff>
      <xdr:row>24</xdr:row>
      <xdr:rowOff>123825</xdr:rowOff>
    </xdr:from>
    <xdr:to>
      <xdr:col>1</xdr:col>
      <xdr:colOff>2847975</xdr:colOff>
      <xdr:row>24</xdr:row>
      <xdr:rowOff>1751734</xdr:rowOff>
    </xdr:to>
    <xdr:pic>
      <xdr:nvPicPr>
        <xdr:cNvPr id="77" name="Изображение 23" descr="NA60100"/>
        <xdr:cNvPicPr>
          <a:picLocks noChangeAspect="1"/>
        </xdr:cNvPicPr>
      </xdr:nvPicPr>
      <xdr:blipFill>
        <a:blip xmlns:r="http://schemas.openxmlformats.org/officeDocument/2006/relationships" r:embed="rId12" cstate="print"/>
        <a:srcRect/>
        <a:stretch>
          <a:fillRect/>
        </a:stretch>
      </xdr:blipFill>
      <xdr:spPr>
        <a:xfrm>
          <a:off x="1038225" y="25279350"/>
          <a:ext cx="2400300" cy="1637656"/>
        </a:xfrm>
        <a:prstGeom prst="rect">
          <a:avLst/>
        </a:prstGeom>
      </xdr:spPr>
    </xdr:pic>
    <xdr:clientData/>
  </xdr:twoCellAnchor>
  <xdr:twoCellAnchor editAs="oneCell">
    <xdr:from>
      <xdr:col>1</xdr:col>
      <xdr:colOff>1314450</xdr:colOff>
      <xdr:row>25</xdr:row>
      <xdr:rowOff>57150</xdr:rowOff>
    </xdr:from>
    <xdr:to>
      <xdr:col>1</xdr:col>
      <xdr:colOff>2381250</xdr:colOff>
      <xdr:row>25</xdr:row>
      <xdr:rowOff>1777059</xdr:rowOff>
    </xdr:to>
    <xdr:pic>
      <xdr:nvPicPr>
        <xdr:cNvPr id="78" name="Изображение 35" descr="Ogolovok coax Vert 60x100"/>
        <xdr:cNvPicPr>
          <a:picLocks noChangeAspect="1"/>
        </xdr:cNvPicPr>
      </xdr:nvPicPr>
      <xdr:blipFill>
        <a:blip xmlns:r="http://schemas.openxmlformats.org/officeDocument/2006/relationships" r:embed="rId13" cstate="print"/>
        <a:srcRect/>
        <a:stretch>
          <a:fillRect/>
        </a:stretch>
      </xdr:blipFill>
      <xdr:spPr>
        <a:xfrm>
          <a:off x="1905000" y="27022425"/>
          <a:ext cx="1066800" cy="1719909"/>
        </a:xfrm>
        <a:prstGeom prst="rect">
          <a:avLst/>
        </a:prstGeom>
      </xdr:spPr>
    </xdr:pic>
    <xdr:clientData/>
  </xdr:twoCellAnchor>
  <xdr:twoCellAnchor editAs="oneCell">
    <xdr:from>
      <xdr:col>1</xdr:col>
      <xdr:colOff>971551</xdr:colOff>
      <xdr:row>26</xdr:row>
      <xdr:rowOff>209557</xdr:rowOff>
    </xdr:from>
    <xdr:to>
      <xdr:col>1</xdr:col>
      <xdr:colOff>2734499</xdr:colOff>
      <xdr:row>26</xdr:row>
      <xdr:rowOff>1162053</xdr:rowOff>
    </xdr:to>
    <xdr:pic>
      <xdr:nvPicPr>
        <xdr:cNvPr id="79" name="Рисунок 78"/>
        <xdr:cNvPicPr>
          <a:picLocks noChangeAspect="1"/>
        </xdr:cNvPicPr>
      </xdr:nvPicPr>
      <xdr:blipFill>
        <a:blip xmlns:r="http://schemas.openxmlformats.org/officeDocument/2006/relationships" r:embed="rId14" cstate="print"/>
        <a:srcRect b="-9493"/>
        <a:stretch>
          <a:fillRect/>
        </a:stretch>
      </xdr:blipFill>
      <xdr:spPr>
        <a:xfrm rot="5400000">
          <a:off x="1967327" y="28579356"/>
          <a:ext cx="952496" cy="1762948"/>
        </a:xfrm>
        <a:prstGeom prst="rect">
          <a:avLst/>
        </a:prstGeom>
      </xdr:spPr>
    </xdr:pic>
    <xdr:clientData/>
  </xdr:twoCellAnchor>
  <xdr:twoCellAnchor editAs="oneCell">
    <xdr:from>
      <xdr:col>1</xdr:col>
      <xdr:colOff>309245</xdr:colOff>
      <xdr:row>27</xdr:row>
      <xdr:rowOff>145415</xdr:rowOff>
    </xdr:from>
    <xdr:to>
      <xdr:col>1</xdr:col>
      <xdr:colOff>3101201</xdr:colOff>
      <xdr:row>27</xdr:row>
      <xdr:rowOff>1704975</xdr:rowOff>
    </xdr:to>
    <xdr:pic>
      <xdr:nvPicPr>
        <xdr:cNvPr id="80" name="Рисунок 79"/>
        <xdr:cNvPicPr>
          <a:picLocks noChangeAspect="1"/>
        </xdr:cNvPicPr>
      </xdr:nvPicPr>
      <xdr:blipFill>
        <a:blip xmlns:r="http://schemas.openxmlformats.org/officeDocument/2006/relationships" r:embed="rId15" cstate="print"/>
        <a:srcRect/>
        <a:stretch>
          <a:fillRect/>
        </a:stretch>
      </xdr:blipFill>
      <xdr:spPr>
        <a:xfrm>
          <a:off x="899795" y="30168215"/>
          <a:ext cx="2791956" cy="1559560"/>
        </a:xfrm>
        <a:prstGeom prst="rect">
          <a:avLst/>
        </a:prstGeom>
      </xdr:spPr>
    </xdr:pic>
    <xdr:clientData/>
  </xdr:twoCellAnchor>
  <xdr:twoCellAnchor editAs="oneCell">
    <xdr:from>
      <xdr:col>1</xdr:col>
      <xdr:colOff>285749</xdr:colOff>
      <xdr:row>28</xdr:row>
      <xdr:rowOff>85725</xdr:rowOff>
    </xdr:from>
    <xdr:to>
      <xdr:col>1</xdr:col>
      <xdr:colOff>3143250</xdr:colOff>
      <xdr:row>28</xdr:row>
      <xdr:rowOff>1682328</xdr:rowOff>
    </xdr:to>
    <xdr:pic>
      <xdr:nvPicPr>
        <xdr:cNvPr id="81" name="Рисунок 80"/>
        <xdr:cNvPicPr>
          <a:picLocks noChangeAspect="1"/>
        </xdr:cNvPicPr>
      </xdr:nvPicPr>
      <xdr:blipFill>
        <a:blip xmlns:r="http://schemas.openxmlformats.org/officeDocument/2006/relationships" r:embed="rId16" cstate="print"/>
        <a:srcRect/>
        <a:stretch>
          <a:fillRect/>
        </a:stretch>
      </xdr:blipFill>
      <xdr:spPr>
        <a:xfrm>
          <a:off x="876299" y="31918275"/>
          <a:ext cx="2857501" cy="1596603"/>
        </a:xfrm>
        <a:prstGeom prst="rect">
          <a:avLst/>
        </a:prstGeom>
      </xdr:spPr>
    </xdr:pic>
    <xdr:clientData/>
  </xdr:twoCellAnchor>
  <xdr:twoCellAnchor editAs="oneCell">
    <xdr:from>
      <xdr:col>1</xdr:col>
      <xdr:colOff>323850</xdr:colOff>
      <xdr:row>29</xdr:row>
      <xdr:rowOff>66674</xdr:rowOff>
    </xdr:from>
    <xdr:to>
      <xdr:col>1</xdr:col>
      <xdr:colOff>3150524</xdr:colOff>
      <xdr:row>29</xdr:row>
      <xdr:rowOff>1781175</xdr:rowOff>
    </xdr:to>
    <xdr:pic>
      <xdr:nvPicPr>
        <xdr:cNvPr id="82" name="Рисунок 81"/>
        <xdr:cNvPicPr>
          <a:picLocks noChangeAspect="1"/>
        </xdr:cNvPicPr>
      </xdr:nvPicPr>
      <xdr:blipFill>
        <a:blip xmlns:r="http://schemas.openxmlformats.org/officeDocument/2006/relationships" r:embed="rId17" cstate="print"/>
        <a:srcRect/>
        <a:stretch>
          <a:fillRect/>
        </a:stretch>
      </xdr:blipFill>
      <xdr:spPr>
        <a:xfrm>
          <a:off x="914400" y="33708974"/>
          <a:ext cx="2826674" cy="1714501"/>
        </a:xfrm>
        <a:prstGeom prst="rect">
          <a:avLst/>
        </a:prstGeom>
      </xdr:spPr>
    </xdr:pic>
    <xdr:clientData/>
  </xdr:twoCellAnchor>
  <xdr:twoCellAnchor editAs="oneCell">
    <xdr:from>
      <xdr:col>1</xdr:col>
      <xdr:colOff>208584</xdr:colOff>
      <xdr:row>30</xdr:row>
      <xdr:rowOff>181941</xdr:rowOff>
    </xdr:from>
    <xdr:to>
      <xdr:col>1</xdr:col>
      <xdr:colOff>3158014</xdr:colOff>
      <xdr:row>30</xdr:row>
      <xdr:rowOff>1552575</xdr:rowOff>
    </xdr:to>
    <xdr:pic>
      <xdr:nvPicPr>
        <xdr:cNvPr id="83" name="Рисунок 82"/>
        <xdr:cNvPicPr>
          <a:picLocks noChangeAspect="1"/>
        </xdr:cNvPicPr>
      </xdr:nvPicPr>
      <xdr:blipFill>
        <a:blip xmlns:r="http://schemas.openxmlformats.org/officeDocument/2006/relationships" r:embed="rId18" cstate="print"/>
        <a:srcRect/>
        <a:stretch>
          <a:fillRect/>
        </a:stretch>
      </xdr:blipFill>
      <xdr:spPr>
        <a:xfrm rot="16200000">
          <a:off x="1588532" y="34844593"/>
          <a:ext cx="1370634" cy="2949430"/>
        </a:xfrm>
        <a:prstGeom prst="rect">
          <a:avLst/>
        </a:prstGeom>
      </xdr:spPr>
    </xdr:pic>
    <xdr:clientData/>
  </xdr:twoCellAnchor>
  <xdr:twoCellAnchor editAs="oneCell">
    <xdr:from>
      <xdr:col>1</xdr:col>
      <xdr:colOff>358742</xdr:colOff>
      <xdr:row>31</xdr:row>
      <xdr:rowOff>165131</xdr:rowOff>
    </xdr:from>
    <xdr:to>
      <xdr:col>1</xdr:col>
      <xdr:colOff>2915165</xdr:colOff>
      <xdr:row>31</xdr:row>
      <xdr:rowOff>1600199</xdr:rowOff>
    </xdr:to>
    <xdr:pic>
      <xdr:nvPicPr>
        <xdr:cNvPr id="84" name="Рисунок 83"/>
        <xdr:cNvPicPr>
          <a:picLocks noChangeAspect="1"/>
        </xdr:cNvPicPr>
      </xdr:nvPicPr>
      <xdr:blipFill>
        <a:blip xmlns:r="http://schemas.openxmlformats.org/officeDocument/2006/relationships" r:embed="rId19" cstate="print"/>
        <a:srcRect b="-21"/>
        <a:stretch>
          <a:fillRect/>
        </a:stretch>
      </xdr:blipFill>
      <xdr:spPr>
        <a:xfrm rot="16200000">
          <a:off x="1509970" y="36866253"/>
          <a:ext cx="1435068" cy="2556423"/>
        </a:xfrm>
        <a:prstGeom prst="rect">
          <a:avLst/>
        </a:prstGeom>
      </xdr:spPr>
    </xdr:pic>
    <xdr:clientData/>
  </xdr:twoCellAnchor>
  <xdr:twoCellAnchor editAs="oneCell">
    <xdr:from>
      <xdr:col>1</xdr:col>
      <xdr:colOff>431987</xdr:colOff>
      <xdr:row>32</xdr:row>
      <xdr:rowOff>237938</xdr:rowOff>
    </xdr:from>
    <xdr:to>
      <xdr:col>1</xdr:col>
      <xdr:colOff>2865658</xdr:colOff>
      <xdr:row>32</xdr:row>
      <xdr:rowOff>1600199</xdr:rowOff>
    </xdr:to>
    <xdr:pic>
      <xdr:nvPicPr>
        <xdr:cNvPr id="85" name="Рисунок 84"/>
        <xdr:cNvPicPr>
          <a:picLocks noChangeAspect="1"/>
        </xdr:cNvPicPr>
      </xdr:nvPicPr>
      <xdr:blipFill>
        <a:blip xmlns:r="http://schemas.openxmlformats.org/officeDocument/2006/relationships" r:embed="rId20" cstate="print"/>
        <a:srcRect/>
        <a:stretch>
          <a:fillRect/>
        </a:stretch>
      </xdr:blipFill>
      <xdr:spPr>
        <a:xfrm rot="16200000">
          <a:off x="1558242" y="38773783"/>
          <a:ext cx="1362261" cy="2433671"/>
        </a:xfrm>
        <a:prstGeom prst="rect">
          <a:avLst/>
        </a:prstGeom>
      </xdr:spPr>
    </xdr:pic>
    <xdr:clientData/>
  </xdr:twoCellAnchor>
  <xdr:twoCellAnchor editAs="oneCell">
    <xdr:from>
      <xdr:col>1</xdr:col>
      <xdr:colOff>885825</xdr:colOff>
      <xdr:row>33</xdr:row>
      <xdr:rowOff>76199</xdr:rowOff>
    </xdr:from>
    <xdr:to>
      <xdr:col>1</xdr:col>
      <xdr:colOff>2787595</xdr:colOff>
      <xdr:row>33</xdr:row>
      <xdr:rowOff>1628774</xdr:rowOff>
    </xdr:to>
    <xdr:pic>
      <xdr:nvPicPr>
        <xdr:cNvPr id="86" name="Рисунок 85"/>
        <xdr:cNvPicPr>
          <a:picLocks noChangeAspect="1"/>
        </xdr:cNvPicPr>
      </xdr:nvPicPr>
      <xdr:blipFill>
        <a:blip xmlns:r="http://schemas.openxmlformats.org/officeDocument/2006/relationships" r:embed="rId21" cstate="print"/>
        <a:srcRect/>
        <a:stretch>
          <a:fillRect/>
        </a:stretch>
      </xdr:blipFill>
      <xdr:spPr>
        <a:xfrm>
          <a:off x="1476375" y="40957499"/>
          <a:ext cx="1901770" cy="1552575"/>
        </a:xfrm>
        <a:prstGeom prst="rect">
          <a:avLst/>
        </a:prstGeom>
      </xdr:spPr>
    </xdr:pic>
    <xdr:clientData/>
  </xdr:twoCellAnchor>
  <xdr:twoCellAnchor editAs="oneCell">
    <xdr:from>
      <xdr:col>1</xdr:col>
      <xdr:colOff>990600</xdr:colOff>
      <xdr:row>34</xdr:row>
      <xdr:rowOff>0</xdr:rowOff>
    </xdr:from>
    <xdr:to>
      <xdr:col>1</xdr:col>
      <xdr:colOff>2344310</xdr:colOff>
      <xdr:row>34</xdr:row>
      <xdr:rowOff>1752600</xdr:rowOff>
    </xdr:to>
    <xdr:pic>
      <xdr:nvPicPr>
        <xdr:cNvPr id="87" name="Рисунок 86"/>
        <xdr:cNvPicPr>
          <a:picLocks noChangeAspect="1"/>
        </xdr:cNvPicPr>
      </xdr:nvPicPr>
      <xdr:blipFill>
        <a:blip xmlns:r="http://schemas.openxmlformats.org/officeDocument/2006/relationships" r:embed="rId22" cstate="print"/>
        <a:srcRect/>
        <a:stretch>
          <a:fillRect/>
        </a:stretch>
      </xdr:blipFill>
      <xdr:spPr>
        <a:xfrm>
          <a:off x="1581150" y="42691050"/>
          <a:ext cx="1353710" cy="1752600"/>
        </a:xfrm>
        <a:prstGeom prst="rect">
          <a:avLst/>
        </a:prstGeom>
      </xdr:spPr>
    </xdr:pic>
    <xdr:clientData/>
  </xdr:twoCellAnchor>
  <xdr:twoCellAnchor editAs="oneCell">
    <xdr:from>
      <xdr:col>1</xdr:col>
      <xdr:colOff>1190625</xdr:colOff>
      <xdr:row>35</xdr:row>
      <xdr:rowOff>38101</xdr:rowOff>
    </xdr:from>
    <xdr:to>
      <xdr:col>1</xdr:col>
      <xdr:colOff>2109459</xdr:colOff>
      <xdr:row>36</xdr:row>
      <xdr:rowOff>1733552</xdr:rowOff>
    </xdr:to>
    <xdr:pic>
      <xdr:nvPicPr>
        <xdr:cNvPr id="88" name="Рисунок 8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flipH="1">
          <a:off x="1781175" y="44538901"/>
          <a:ext cx="918834" cy="3505200"/>
        </a:xfrm>
        <a:prstGeom prst="rect">
          <a:avLst/>
        </a:prstGeom>
      </xdr:spPr>
    </xdr:pic>
    <xdr:clientData/>
  </xdr:twoCellAnchor>
  <xdr:twoCellAnchor editAs="oneCell">
    <xdr:from>
      <xdr:col>1</xdr:col>
      <xdr:colOff>638175</xdr:colOff>
      <xdr:row>37</xdr:row>
      <xdr:rowOff>171450</xdr:rowOff>
    </xdr:from>
    <xdr:to>
      <xdr:col>1</xdr:col>
      <xdr:colOff>2393085</xdr:colOff>
      <xdr:row>38</xdr:row>
      <xdr:rowOff>460310</xdr:rowOff>
    </xdr:to>
    <xdr:pic>
      <xdr:nvPicPr>
        <xdr:cNvPr id="89" name="Рисунок 88"/>
        <xdr:cNvPicPr>
          <a:picLocks noChangeAspect="1"/>
        </xdr:cNvPicPr>
      </xdr:nvPicPr>
      <xdr:blipFill>
        <a:blip xmlns:r="http://schemas.openxmlformats.org/officeDocument/2006/relationships" r:embed="rId24" cstate="print"/>
        <a:stretch>
          <a:fillRect/>
        </a:stretch>
      </xdr:blipFill>
      <xdr:spPr>
        <a:xfrm>
          <a:off x="1228725" y="48291750"/>
          <a:ext cx="1754910" cy="879409"/>
        </a:xfrm>
        <a:prstGeom prst="rect">
          <a:avLst/>
        </a:prstGeom>
      </xdr:spPr>
    </xdr:pic>
    <xdr:clientData/>
  </xdr:twoCellAnchor>
  <xdr:twoCellAnchor editAs="oneCell">
    <xdr:from>
      <xdr:col>1</xdr:col>
      <xdr:colOff>1200150</xdr:colOff>
      <xdr:row>39</xdr:row>
      <xdr:rowOff>114300</xdr:rowOff>
    </xdr:from>
    <xdr:to>
      <xdr:col>1</xdr:col>
      <xdr:colOff>2063115</xdr:colOff>
      <xdr:row>39</xdr:row>
      <xdr:rowOff>1082675</xdr:rowOff>
    </xdr:to>
    <xdr:pic>
      <xdr:nvPicPr>
        <xdr:cNvPr id="90" name="Рисунок 89"/>
        <xdr:cNvPicPr>
          <a:picLocks noChangeAspect="1"/>
        </xdr:cNvPicPr>
      </xdr:nvPicPr>
      <xdr:blipFill>
        <a:blip xmlns:r="http://schemas.openxmlformats.org/officeDocument/2006/relationships" r:embed="rId25" cstate="print"/>
        <a:srcRect/>
        <a:stretch>
          <a:fillRect/>
        </a:stretch>
      </xdr:blipFill>
      <xdr:spPr>
        <a:xfrm>
          <a:off x="1790700" y="49415700"/>
          <a:ext cx="862965" cy="968375"/>
        </a:xfrm>
        <a:prstGeom prst="rect">
          <a:avLst/>
        </a:prstGeom>
      </xdr:spPr>
    </xdr:pic>
    <xdr:clientData/>
  </xdr:twoCellAnchor>
  <xdr:twoCellAnchor editAs="oneCell">
    <xdr:from>
      <xdr:col>1</xdr:col>
      <xdr:colOff>1095375</xdr:colOff>
      <xdr:row>40</xdr:row>
      <xdr:rowOff>19050</xdr:rowOff>
    </xdr:from>
    <xdr:to>
      <xdr:col>1</xdr:col>
      <xdr:colOff>2238375</xdr:colOff>
      <xdr:row>40</xdr:row>
      <xdr:rowOff>1614371</xdr:rowOff>
    </xdr:to>
    <xdr:pic>
      <xdr:nvPicPr>
        <xdr:cNvPr id="91" name="Рисунок 90"/>
        <xdr:cNvPicPr>
          <a:picLocks noChangeAspect="1"/>
        </xdr:cNvPicPr>
      </xdr:nvPicPr>
      <xdr:blipFill>
        <a:blip xmlns:r="http://schemas.openxmlformats.org/officeDocument/2006/relationships" r:embed="rId26" cstate="print"/>
        <a:srcRect/>
        <a:stretch>
          <a:fillRect/>
        </a:stretch>
      </xdr:blipFill>
      <xdr:spPr>
        <a:xfrm>
          <a:off x="1685925" y="50539650"/>
          <a:ext cx="1143000" cy="1595321"/>
        </a:xfrm>
        <a:prstGeom prst="rect">
          <a:avLst/>
        </a:prstGeom>
      </xdr:spPr>
    </xdr:pic>
    <xdr:clientData/>
  </xdr:twoCellAnchor>
  <xdr:twoCellAnchor editAs="oneCell">
    <xdr:from>
      <xdr:col>1</xdr:col>
      <xdr:colOff>645393</xdr:colOff>
      <xdr:row>41</xdr:row>
      <xdr:rowOff>120940</xdr:rowOff>
    </xdr:from>
    <xdr:to>
      <xdr:col>1</xdr:col>
      <xdr:colOff>2785451</xdr:colOff>
      <xdr:row>41</xdr:row>
      <xdr:rowOff>1028700</xdr:rowOff>
    </xdr:to>
    <xdr:pic>
      <xdr:nvPicPr>
        <xdr:cNvPr id="92" name="Рисунок 91"/>
        <xdr:cNvPicPr>
          <a:picLocks noChangeAspect="1"/>
        </xdr:cNvPicPr>
      </xdr:nvPicPr>
      <xdr:blipFill>
        <a:blip xmlns:r="http://schemas.openxmlformats.org/officeDocument/2006/relationships" r:embed="rId27" cstate="print"/>
        <a:srcRect/>
        <a:stretch>
          <a:fillRect/>
        </a:stretch>
      </xdr:blipFill>
      <xdr:spPr>
        <a:xfrm>
          <a:off x="1235943" y="52279840"/>
          <a:ext cx="2140058" cy="907760"/>
        </a:xfrm>
        <a:prstGeom prst="rect">
          <a:avLst/>
        </a:prstGeom>
      </xdr:spPr>
    </xdr:pic>
    <xdr:clientData/>
  </xdr:twoCellAnchor>
  <xdr:twoCellAnchor editAs="oneCell">
    <xdr:from>
      <xdr:col>1</xdr:col>
      <xdr:colOff>936626</xdr:colOff>
      <xdr:row>42</xdr:row>
      <xdr:rowOff>8080</xdr:rowOff>
    </xdr:from>
    <xdr:to>
      <xdr:col>1</xdr:col>
      <xdr:colOff>2198541</xdr:colOff>
      <xdr:row>42</xdr:row>
      <xdr:rowOff>1174171</xdr:rowOff>
    </xdr:to>
    <xdr:pic>
      <xdr:nvPicPr>
        <xdr:cNvPr id="93" name="Рисунок 92"/>
        <xdr:cNvPicPr>
          <a:picLocks noChangeAspect="1"/>
        </xdr:cNvPicPr>
      </xdr:nvPicPr>
      <xdr:blipFill>
        <a:blip xmlns:r="http://schemas.openxmlformats.org/officeDocument/2006/relationships" r:embed="rId28" cstate="print"/>
        <a:srcRect/>
        <a:stretch>
          <a:fillRect/>
        </a:stretch>
      </xdr:blipFill>
      <xdr:spPr>
        <a:xfrm>
          <a:off x="1527176" y="53300455"/>
          <a:ext cx="1261915" cy="1166091"/>
        </a:xfrm>
        <a:prstGeom prst="rect">
          <a:avLst/>
        </a:prstGeom>
      </xdr:spPr>
    </xdr:pic>
    <xdr:clientData/>
  </xdr:twoCellAnchor>
  <xdr:twoCellAnchor editAs="oneCell">
    <xdr:from>
      <xdr:col>1</xdr:col>
      <xdr:colOff>977901</xdr:colOff>
      <xdr:row>43</xdr:row>
      <xdr:rowOff>137970</xdr:rowOff>
    </xdr:from>
    <xdr:to>
      <xdr:col>1</xdr:col>
      <xdr:colOff>2214648</xdr:colOff>
      <xdr:row>43</xdr:row>
      <xdr:rowOff>888423</xdr:rowOff>
    </xdr:to>
    <xdr:pic>
      <xdr:nvPicPr>
        <xdr:cNvPr id="94" name="Рисунок 93"/>
        <xdr:cNvPicPr>
          <a:picLocks noChangeAspect="1"/>
        </xdr:cNvPicPr>
      </xdr:nvPicPr>
      <xdr:blipFill>
        <a:blip xmlns:r="http://schemas.openxmlformats.org/officeDocument/2006/relationships" r:embed="rId29" cstate="print"/>
        <a:srcRect/>
        <a:stretch>
          <a:fillRect/>
        </a:stretch>
      </xdr:blipFill>
      <xdr:spPr>
        <a:xfrm>
          <a:off x="1568451" y="54630495"/>
          <a:ext cx="1236747" cy="750453"/>
        </a:xfrm>
        <a:prstGeom prst="rect">
          <a:avLst/>
        </a:prstGeom>
      </xdr:spPr>
    </xdr:pic>
    <xdr:clientData/>
  </xdr:twoCellAnchor>
  <xdr:twoCellAnchor editAs="oneCell">
    <xdr:from>
      <xdr:col>1</xdr:col>
      <xdr:colOff>409575</xdr:colOff>
      <xdr:row>46</xdr:row>
      <xdr:rowOff>381000</xdr:rowOff>
    </xdr:from>
    <xdr:to>
      <xdr:col>1</xdr:col>
      <xdr:colOff>2929890</xdr:colOff>
      <xdr:row>49</xdr:row>
      <xdr:rowOff>479425</xdr:rowOff>
    </xdr:to>
    <xdr:pic>
      <xdr:nvPicPr>
        <xdr:cNvPr id="95" name="Рисунок 94"/>
        <xdr:cNvPicPr>
          <a:picLocks noChangeAspect="1"/>
        </xdr:cNvPicPr>
      </xdr:nvPicPr>
      <xdr:blipFill>
        <a:blip xmlns:r="http://schemas.openxmlformats.org/officeDocument/2006/relationships" r:embed="rId30" cstate="print"/>
        <a:srcRect/>
        <a:stretch>
          <a:fillRect/>
        </a:stretch>
      </xdr:blipFill>
      <xdr:spPr>
        <a:xfrm>
          <a:off x="1000125" y="56159400"/>
          <a:ext cx="2520315" cy="1584325"/>
        </a:xfrm>
        <a:prstGeom prst="rect">
          <a:avLst/>
        </a:prstGeom>
      </xdr:spPr>
    </xdr:pic>
    <xdr:clientData/>
  </xdr:twoCellAnchor>
  <xdr:twoCellAnchor editAs="oneCell">
    <xdr:from>
      <xdr:col>1</xdr:col>
      <xdr:colOff>1009650</xdr:colOff>
      <xdr:row>51</xdr:row>
      <xdr:rowOff>76202</xdr:rowOff>
    </xdr:from>
    <xdr:to>
      <xdr:col>1</xdr:col>
      <xdr:colOff>2520950</xdr:colOff>
      <xdr:row>51</xdr:row>
      <xdr:rowOff>974727</xdr:rowOff>
    </xdr:to>
    <xdr:pic>
      <xdr:nvPicPr>
        <xdr:cNvPr id="96" name="Рисунок 95"/>
        <xdr:cNvPicPr>
          <a:picLocks noChangeAspect="1"/>
        </xdr:cNvPicPr>
      </xdr:nvPicPr>
      <xdr:blipFill>
        <a:blip xmlns:r="http://schemas.openxmlformats.org/officeDocument/2006/relationships" r:embed="rId31" cstate="print"/>
        <a:srcRect b="-9493"/>
        <a:stretch>
          <a:fillRect/>
        </a:stretch>
      </xdr:blipFill>
      <xdr:spPr>
        <a:xfrm rot="5400000">
          <a:off x="1906587" y="58024715"/>
          <a:ext cx="898525" cy="1511300"/>
        </a:xfrm>
        <a:prstGeom prst="rect">
          <a:avLst/>
        </a:prstGeom>
      </xdr:spPr>
    </xdr:pic>
    <xdr:clientData/>
  </xdr:twoCellAnchor>
  <xdr:twoCellAnchor editAs="oneCell">
    <xdr:from>
      <xdr:col>1</xdr:col>
      <xdr:colOff>1266825</xdr:colOff>
      <xdr:row>54</xdr:row>
      <xdr:rowOff>104775</xdr:rowOff>
    </xdr:from>
    <xdr:to>
      <xdr:col>1</xdr:col>
      <xdr:colOff>2319755</xdr:colOff>
      <xdr:row>54</xdr:row>
      <xdr:rowOff>1091912</xdr:rowOff>
    </xdr:to>
    <xdr:pic>
      <xdr:nvPicPr>
        <xdr:cNvPr id="97" name="Рисунок 96"/>
        <xdr:cNvPicPr>
          <a:picLocks noChangeAspect="1"/>
        </xdr:cNvPicPr>
      </xdr:nvPicPr>
      <xdr:blipFill>
        <a:blip xmlns:r="http://schemas.openxmlformats.org/officeDocument/2006/relationships" r:embed="rId32" cstate="print"/>
        <a:srcRect/>
        <a:stretch>
          <a:fillRect/>
        </a:stretch>
      </xdr:blipFill>
      <xdr:spPr>
        <a:xfrm>
          <a:off x="1857375" y="62607825"/>
          <a:ext cx="1052930" cy="992906"/>
        </a:xfrm>
        <a:prstGeom prst="rect">
          <a:avLst/>
        </a:prstGeom>
      </xdr:spPr>
    </xdr:pic>
    <xdr:clientData/>
  </xdr:twoCellAnchor>
  <xdr:twoCellAnchor editAs="oneCell">
    <xdr:from>
      <xdr:col>1</xdr:col>
      <xdr:colOff>1343025</xdr:colOff>
      <xdr:row>55</xdr:row>
      <xdr:rowOff>85725</xdr:rowOff>
    </xdr:from>
    <xdr:to>
      <xdr:col>1</xdr:col>
      <xdr:colOff>2269498</xdr:colOff>
      <xdr:row>55</xdr:row>
      <xdr:rowOff>847723</xdr:rowOff>
    </xdr:to>
    <xdr:pic>
      <xdr:nvPicPr>
        <xdr:cNvPr id="98" name="Рисунок 97"/>
        <xdr:cNvPicPr>
          <a:picLocks noChangeAspect="1"/>
        </xdr:cNvPicPr>
      </xdr:nvPicPr>
      <xdr:blipFill>
        <a:blip xmlns:r="http://schemas.openxmlformats.org/officeDocument/2006/relationships" r:embed="rId33" cstate="print"/>
        <a:srcRect/>
        <a:stretch>
          <a:fillRect/>
        </a:stretch>
      </xdr:blipFill>
      <xdr:spPr>
        <a:xfrm>
          <a:off x="1933575" y="63788925"/>
          <a:ext cx="926473" cy="761998"/>
        </a:xfrm>
        <a:prstGeom prst="rect">
          <a:avLst/>
        </a:prstGeom>
      </xdr:spPr>
    </xdr:pic>
    <xdr:clientData/>
  </xdr:twoCellAnchor>
  <xdr:twoCellAnchor editAs="oneCell">
    <xdr:from>
      <xdr:col>1</xdr:col>
      <xdr:colOff>1295400</xdr:colOff>
      <xdr:row>56</xdr:row>
      <xdr:rowOff>133350</xdr:rowOff>
    </xdr:from>
    <xdr:to>
      <xdr:col>1</xdr:col>
      <xdr:colOff>2454910</xdr:colOff>
      <xdr:row>56</xdr:row>
      <xdr:rowOff>1253490</xdr:rowOff>
    </xdr:to>
    <xdr:pic>
      <xdr:nvPicPr>
        <xdr:cNvPr id="99" name="Рисунок 98"/>
        <xdr:cNvPicPr>
          <a:picLocks noChangeAspect="1"/>
        </xdr:cNvPicPr>
      </xdr:nvPicPr>
      <xdr:blipFill>
        <a:blip xmlns:r="http://schemas.openxmlformats.org/officeDocument/2006/relationships" r:embed="rId34" cstate="print"/>
        <a:srcRect/>
        <a:stretch>
          <a:fillRect/>
        </a:stretch>
      </xdr:blipFill>
      <xdr:spPr>
        <a:xfrm>
          <a:off x="1885950" y="64750950"/>
          <a:ext cx="1159510" cy="1120140"/>
        </a:xfrm>
        <a:prstGeom prst="rect">
          <a:avLst/>
        </a:prstGeom>
      </xdr:spPr>
    </xdr:pic>
    <xdr:clientData/>
  </xdr:twoCellAnchor>
  <xdr:twoCellAnchor editAs="oneCell">
    <xdr:from>
      <xdr:col>1</xdr:col>
      <xdr:colOff>1323975</xdr:colOff>
      <xdr:row>58</xdr:row>
      <xdr:rowOff>152400</xdr:rowOff>
    </xdr:from>
    <xdr:to>
      <xdr:col>1</xdr:col>
      <xdr:colOff>2290445</xdr:colOff>
      <xdr:row>58</xdr:row>
      <xdr:rowOff>1343025</xdr:rowOff>
    </xdr:to>
    <xdr:pic>
      <xdr:nvPicPr>
        <xdr:cNvPr id="100" name="Рисунок 99"/>
        <xdr:cNvPicPr>
          <a:picLocks noChangeAspect="1"/>
        </xdr:cNvPicPr>
      </xdr:nvPicPr>
      <xdr:blipFill>
        <a:blip xmlns:r="http://schemas.openxmlformats.org/officeDocument/2006/relationships" r:embed="rId35" cstate="print"/>
        <a:srcRect/>
        <a:stretch>
          <a:fillRect/>
        </a:stretch>
      </xdr:blipFill>
      <xdr:spPr>
        <a:xfrm>
          <a:off x="1914525" y="66151125"/>
          <a:ext cx="966470" cy="1190625"/>
        </a:xfrm>
        <a:prstGeom prst="rect">
          <a:avLst/>
        </a:prstGeom>
      </xdr:spPr>
    </xdr:pic>
    <xdr:clientData/>
  </xdr:twoCellAnchor>
  <xdr:twoCellAnchor editAs="oneCell">
    <xdr:from>
      <xdr:col>1</xdr:col>
      <xdr:colOff>209234</xdr:colOff>
      <xdr:row>60</xdr:row>
      <xdr:rowOff>133032</xdr:rowOff>
    </xdr:from>
    <xdr:to>
      <xdr:col>1</xdr:col>
      <xdr:colOff>3143249</xdr:colOff>
      <xdr:row>60</xdr:row>
      <xdr:rowOff>1681097</xdr:rowOff>
    </xdr:to>
    <xdr:pic>
      <xdr:nvPicPr>
        <xdr:cNvPr id="101" name="Рисунок 100"/>
        <xdr:cNvPicPr>
          <a:picLocks noChangeAspect="1"/>
        </xdr:cNvPicPr>
      </xdr:nvPicPr>
      <xdr:blipFill>
        <a:blip xmlns:r="http://schemas.openxmlformats.org/officeDocument/2006/relationships" r:embed="rId36" cstate="print"/>
        <a:srcRect/>
        <a:stretch>
          <a:fillRect/>
        </a:stretch>
      </xdr:blipFill>
      <xdr:spPr>
        <a:xfrm rot="16200000">
          <a:off x="1492759" y="66924682"/>
          <a:ext cx="1548065" cy="2934015"/>
        </a:xfrm>
        <a:prstGeom prst="rect">
          <a:avLst/>
        </a:prstGeom>
      </xdr:spPr>
    </xdr:pic>
    <xdr:clientData/>
  </xdr:twoCellAnchor>
  <xdr:twoCellAnchor editAs="oneCell">
    <xdr:from>
      <xdr:col>1</xdr:col>
      <xdr:colOff>144819</xdr:colOff>
      <xdr:row>61</xdr:row>
      <xdr:rowOff>83781</xdr:rowOff>
    </xdr:from>
    <xdr:to>
      <xdr:col>1</xdr:col>
      <xdr:colOff>3248172</xdr:colOff>
      <xdr:row>61</xdr:row>
      <xdr:rowOff>1762124</xdr:rowOff>
    </xdr:to>
    <xdr:pic>
      <xdr:nvPicPr>
        <xdr:cNvPr id="102" name="Рисунок 10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rot="16200000">
          <a:off x="1447874" y="68665651"/>
          <a:ext cx="1678343" cy="3103353"/>
        </a:xfrm>
        <a:prstGeom prst="rect">
          <a:avLst/>
        </a:prstGeom>
      </xdr:spPr>
    </xdr:pic>
    <xdr:clientData/>
  </xdr:twoCellAnchor>
  <xdr:twoCellAnchor editAs="oneCell">
    <xdr:from>
      <xdr:col>1</xdr:col>
      <xdr:colOff>151932</xdr:colOff>
      <xdr:row>62</xdr:row>
      <xdr:rowOff>333842</xdr:rowOff>
    </xdr:from>
    <xdr:to>
      <xdr:col>1</xdr:col>
      <xdr:colOff>3371973</xdr:colOff>
      <xdr:row>62</xdr:row>
      <xdr:rowOff>1409699</xdr:rowOff>
    </xdr:to>
    <xdr:pic>
      <xdr:nvPicPr>
        <xdr:cNvPr id="103" name="Рисунок 102"/>
        <xdr:cNvPicPr>
          <a:picLocks noChangeAspect="1"/>
        </xdr:cNvPicPr>
      </xdr:nvPicPr>
      <xdr:blipFill>
        <a:blip xmlns:r="http://schemas.openxmlformats.org/officeDocument/2006/relationships" r:embed="rId38" cstate="print"/>
        <a:srcRect/>
        <a:stretch>
          <a:fillRect/>
        </a:stretch>
      </xdr:blipFill>
      <xdr:spPr>
        <a:xfrm rot="16200000">
          <a:off x="1814574" y="70365875"/>
          <a:ext cx="1075857" cy="3220041"/>
        </a:xfrm>
        <a:prstGeom prst="rect">
          <a:avLst/>
        </a:prstGeom>
      </xdr:spPr>
    </xdr:pic>
    <xdr:clientData/>
  </xdr:twoCellAnchor>
  <xdr:twoCellAnchor editAs="oneCell">
    <xdr:from>
      <xdr:col>1</xdr:col>
      <xdr:colOff>1133475</xdr:colOff>
      <xdr:row>64</xdr:row>
      <xdr:rowOff>66676</xdr:rowOff>
    </xdr:from>
    <xdr:to>
      <xdr:col>1</xdr:col>
      <xdr:colOff>2252950</xdr:colOff>
      <xdr:row>64</xdr:row>
      <xdr:rowOff>1724026</xdr:rowOff>
    </xdr:to>
    <xdr:pic>
      <xdr:nvPicPr>
        <xdr:cNvPr id="104" name="Рисунок 103"/>
        <xdr:cNvPicPr>
          <a:picLocks noChangeAspect="1"/>
        </xdr:cNvPicPr>
      </xdr:nvPicPr>
      <xdr:blipFill>
        <a:blip xmlns:r="http://schemas.openxmlformats.org/officeDocument/2006/relationships" r:embed="rId39" cstate="print"/>
        <a:srcRect/>
        <a:stretch>
          <a:fillRect/>
        </a:stretch>
      </xdr:blipFill>
      <xdr:spPr>
        <a:xfrm>
          <a:off x="1724025" y="74790301"/>
          <a:ext cx="1119475" cy="1657350"/>
        </a:xfrm>
        <a:prstGeom prst="rect">
          <a:avLst/>
        </a:prstGeom>
      </xdr:spPr>
    </xdr:pic>
    <xdr:clientData/>
  </xdr:twoCellAnchor>
  <xdr:twoCellAnchor editAs="oneCell">
    <xdr:from>
      <xdr:col>1</xdr:col>
      <xdr:colOff>1038225</xdr:colOff>
      <xdr:row>65</xdr:row>
      <xdr:rowOff>28575</xdr:rowOff>
    </xdr:from>
    <xdr:to>
      <xdr:col>1</xdr:col>
      <xdr:colOff>2467126</xdr:colOff>
      <xdr:row>65</xdr:row>
      <xdr:rowOff>904875</xdr:rowOff>
    </xdr:to>
    <xdr:pic>
      <xdr:nvPicPr>
        <xdr:cNvPr id="105" name="Рисунок 104"/>
        <xdr:cNvPicPr>
          <a:picLocks noChangeAspect="1"/>
        </xdr:cNvPicPr>
      </xdr:nvPicPr>
      <xdr:blipFill>
        <a:blip xmlns:r="http://schemas.openxmlformats.org/officeDocument/2006/relationships" r:embed="rId40" cstate="print"/>
        <a:srcRect/>
        <a:stretch>
          <a:fillRect/>
        </a:stretch>
      </xdr:blipFill>
      <xdr:spPr>
        <a:xfrm>
          <a:off x="1628775" y="76561950"/>
          <a:ext cx="1428901" cy="876300"/>
        </a:xfrm>
        <a:prstGeom prst="rect">
          <a:avLst/>
        </a:prstGeom>
      </xdr:spPr>
    </xdr:pic>
    <xdr:clientData/>
  </xdr:twoCellAnchor>
  <xdr:twoCellAnchor editAs="oneCell">
    <xdr:from>
      <xdr:col>1</xdr:col>
      <xdr:colOff>1019174</xdr:colOff>
      <xdr:row>66</xdr:row>
      <xdr:rowOff>123825</xdr:rowOff>
    </xdr:from>
    <xdr:to>
      <xdr:col>1</xdr:col>
      <xdr:colOff>2362199</xdr:colOff>
      <xdr:row>66</xdr:row>
      <xdr:rowOff>1179833</xdr:rowOff>
    </xdr:to>
    <xdr:pic>
      <xdr:nvPicPr>
        <xdr:cNvPr id="106" name="Рисунок 105"/>
        <xdr:cNvPicPr>
          <a:picLocks noChangeAspect="1"/>
        </xdr:cNvPicPr>
      </xdr:nvPicPr>
      <xdr:blipFill>
        <a:blip xmlns:r="http://schemas.openxmlformats.org/officeDocument/2006/relationships" r:embed="rId41" cstate="print"/>
        <a:srcRect/>
        <a:stretch>
          <a:fillRect/>
        </a:stretch>
      </xdr:blipFill>
      <xdr:spPr>
        <a:xfrm>
          <a:off x="1609724" y="77609700"/>
          <a:ext cx="1343025" cy="1056008"/>
        </a:xfrm>
        <a:prstGeom prst="rect">
          <a:avLst/>
        </a:prstGeom>
      </xdr:spPr>
    </xdr:pic>
    <xdr:clientData/>
  </xdr:twoCellAnchor>
  <xdr:twoCellAnchor editAs="oneCell">
    <xdr:from>
      <xdr:col>1</xdr:col>
      <xdr:colOff>1028699</xdr:colOff>
      <xdr:row>67</xdr:row>
      <xdr:rowOff>47624</xdr:rowOff>
    </xdr:from>
    <xdr:to>
      <xdr:col>1</xdr:col>
      <xdr:colOff>2382710</xdr:colOff>
      <xdr:row>67</xdr:row>
      <xdr:rowOff>1257299</xdr:rowOff>
    </xdr:to>
    <xdr:pic>
      <xdr:nvPicPr>
        <xdr:cNvPr id="107" name="Рисунок 106"/>
        <xdr:cNvPicPr>
          <a:picLocks noChangeAspect="1"/>
        </xdr:cNvPicPr>
      </xdr:nvPicPr>
      <xdr:blipFill>
        <a:blip xmlns:r="http://schemas.openxmlformats.org/officeDocument/2006/relationships" r:embed="rId42" cstate="print"/>
        <a:srcRect/>
        <a:stretch>
          <a:fillRect/>
        </a:stretch>
      </xdr:blipFill>
      <xdr:spPr>
        <a:xfrm>
          <a:off x="1619249" y="78781274"/>
          <a:ext cx="1354011" cy="1209675"/>
        </a:xfrm>
        <a:prstGeom prst="rect">
          <a:avLst/>
        </a:prstGeom>
      </xdr:spPr>
    </xdr:pic>
    <xdr:clientData/>
  </xdr:twoCellAnchor>
  <xdr:twoCellAnchor editAs="oneCell">
    <xdr:from>
      <xdr:col>1</xdr:col>
      <xdr:colOff>1066800</xdr:colOff>
      <xdr:row>68</xdr:row>
      <xdr:rowOff>114300</xdr:rowOff>
    </xdr:from>
    <xdr:to>
      <xdr:col>1</xdr:col>
      <xdr:colOff>2356978</xdr:colOff>
      <xdr:row>68</xdr:row>
      <xdr:rowOff>923925</xdr:rowOff>
    </xdr:to>
    <xdr:pic>
      <xdr:nvPicPr>
        <xdr:cNvPr id="108" name="Рисунок 107"/>
        <xdr:cNvPicPr>
          <a:picLocks noChangeAspect="1"/>
        </xdr:cNvPicPr>
      </xdr:nvPicPr>
      <xdr:blipFill>
        <a:blip xmlns:r="http://schemas.openxmlformats.org/officeDocument/2006/relationships" r:embed="rId43" cstate="print"/>
        <a:srcRect/>
        <a:stretch>
          <a:fillRect/>
        </a:stretch>
      </xdr:blipFill>
      <xdr:spPr>
        <a:xfrm>
          <a:off x="1657350" y="80152875"/>
          <a:ext cx="1290178" cy="809625"/>
        </a:xfrm>
        <a:prstGeom prst="rect">
          <a:avLst/>
        </a:prstGeom>
      </xdr:spPr>
    </xdr:pic>
    <xdr:clientData/>
  </xdr:twoCellAnchor>
  <xdr:twoCellAnchor editAs="oneCell">
    <xdr:from>
      <xdr:col>1</xdr:col>
      <xdr:colOff>762000</xdr:colOff>
      <xdr:row>69</xdr:row>
      <xdr:rowOff>76200</xdr:rowOff>
    </xdr:from>
    <xdr:to>
      <xdr:col>1</xdr:col>
      <xdr:colOff>2516910</xdr:colOff>
      <xdr:row>69</xdr:row>
      <xdr:rowOff>955609</xdr:rowOff>
    </xdr:to>
    <xdr:pic>
      <xdr:nvPicPr>
        <xdr:cNvPr id="109" name="Рисунок 108"/>
        <xdr:cNvPicPr>
          <a:picLocks noChangeAspect="1"/>
        </xdr:cNvPicPr>
      </xdr:nvPicPr>
      <xdr:blipFill>
        <a:blip xmlns:r="http://schemas.openxmlformats.org/officeDocument/2006/relationships" r:embed="rId24" cstate="print"/>
        <a:stretch>
          <a:fillRect/>
        </a:stretch>
      </xdr:blipFill>
      <xdr:spPr>
        <a:xfrm>
          <a:off x="1352550" y="81076800"/>
          <a:ext cx="1754910" cy="879409"/>
        </a:xfrm>
        <a:prstGeom prst="rect">
          <a:avLst/>
        </a:prstGeom>
      </xdr:spPr>
    </xdr:pic>
    <xdr:clientData/>
  </xdr:twoCellAnchor>
  <xdr:twoCellAnchor editAs="oneCell">
    <xdr:from>
      <xdr:col>1</xdr:col>
      <xdr:colOff>1057275</xdr:colOff>
      <xdr:row>70</xdr:row>
      <xdr:rowOff>142875</xdr:rowOff>
    </xdr:from>
    <xdr:to>
      <xdr:col>1</xdr:col>
      <xdr:colOff>2394585</xdr:colOff>
      <xdr:row>70</xdr:row>
      <xdr:rowOff>1057275</xdr:rowOff>
    </xdr:to>
    <xdr:pic>
      <xdr:nvPicPr>
        <xdr:cNvPr id="110" name="Изображение 41" descr="mufta rastr D80 "/>
        <xdr:cNvPicPr>
          <a:picLocks noChangeAspect="1"/>
        </xdr:cNvPicPr>
      </xdr:nvPicPr>
      <xdr:blipFill>
        <a:blip xmlns:r="http://schemas.openxmlformats.org/officeDocument/2006/relationships" r:embed="rId44" cstate="print"/>
        <a:srcRect/>
        <a:stretch>
          <a:fillRect/>
        </a:stretch>
      </xdr:blipFill>
      <xdr:spPr>
        <a:xfrm rot="5400000">
          <a:off x="1859280" y="81989295"/>
          <a:ext cx="914400" cy="1337310"/>
        </a:xfrm>
        <a:prstGeom prst="rect">
          <a:avLst/>
        </a:prstGeom>
      </xdr:spPr>
    </xdr:pic>
    <xdr:clientData/>
  </xdr:twoCellAnchor>
  <xdr:twoCellAnchor>
    <xdr:from>
      <xdr:col>1</xdr:col>
      <xdr:colOff>838199</xdr:colOff>
      <xdr:row>76</xdr:row>
      <xdr:rowOff>114300</xdr:rowOff>
    </xdr:from>
    <xdr:to>
      <xdr:col>1</xdr:col>
      <xdr:colOff>2776650</xdr:colOff>
      <xdr:row>76</xdr:row>
      <xdr:rowOff>1323975</xdr:rowOff>
    </xdr:to>
    <xdr:pic>
      <xdr:nvPicPr>
        <xdr:cNvPr id="111" name="Рисунок 110"/>
        <xdr:cNvPicPr>
          <a:picLocks noChangeAspect="1"/>
        </xdr:cNvPicPr>
      </xdr:nvPicPr>
      <xdr:blipFill>
        <a:blip xmlns:r="http://schemas.openxmlformats.org/officeDocument/2006/relationships" r:embed="rId45" cstate="print"/>
        <a:srcRect/>
        <a:stretch>
          <a:fillRect/>
        </a:stretch>
      </xdr:blipFill>
      <xdr:spPr>
        <a:xfrm>
          <a:off x="1428749" y="85458300"/>
          <a:ext cx="1938451" cy="1209675"/>
        </a:xfrm>
        <a:prstGeom prst="rect">
          <a:avLst/>
        </a:prstGeom>
      </xdr:spPr>
    </xdr:pic>
    <xdr:clientData/>
  </xdr:twoCellAnchor>
  <xdr:twoCellAnchor>
    <xdr:from>
      <xdr:col>1</xdr:col>
      <xdr:colOff>885825</xdr:colOff>
      <xdr:row>77</xdr:row>
      <xdr:rowOff>152400</xdr:rowOff>
    </xdr:from>
    <xdr:to>
      <xdr:col>1</xdr:col>
      <xdr:colOff>2837210</xdr:colOff>
      <xdr:row>77</xdr:row>
      <xdr:rowOff>1314450</xdr:rowOff>
    </xdr:to>
    <xdr:pic>
      <xdr:nvPicPr>
        <xdr:cNvPr id="112" name="Рисунок 111"/>
        <xdr:cNvPicPr>
          <a:picLocks noChangeAspect="1"/>
        </xdr:cNvPicPr>
      </xdr:nvPicPr>
      <xdr:blipFill>
        <a:blip xmlns:r="http://schemas.openxmlformats.org/officeDocument/2006/relationships" r:embed="rId46" cstate="print"/>
        <a:srcRect/>
        <a:stretch>
          <a:fillRect/>
        </a:stretch>
      </xdr:blipFill>
      <xdr:spPr>
        <a:xfrm>
          <a:off x="1476375" y="86944200"/>
          <a:ext cx="1951385" cy="1162050"/>
        </a:xfrm>
        <a:prstGeom prst="rect">
          <a:avLst/>
        </a:prstGeom>
      </xdr:spPr>
    </xdr:pic>
    <xdr:clientData/>
  </xdr:twoCellAnchor>
  <xdr:twoCellAnchor editAs="oneCell">
    <xdr:from>
      <xdr:col>1</xdr:col>
      <xdr:colOff>406978</xdr:colOff>
      <xdr:row>78</xdr:row>
      <xdr:rowOff>47626</xdr:rowOff>
    </xdr:from>
    <xdr:to>
      <xdr:col>1</xdr:col>
      <xdr:colOff>3072704</xdr:colOff>
      <xdr:row>80</xdr:row>
      <xdr:rowOff>581027</xdr:rowOff>
    </xdr:to>
    <xdr:pic>
      <xdr:nvPicPr>
        <xdr:cNvPr id="113" name="Рисунок 112"/>
        <xdr:cNvPicPr>
          <a:picLocks noChangeAspect="1"/>
        </xdr:cNvPicPr>
      </xdr:nvPicPr>
      <xdr:blipFill>
        <a:blip xmlns:r="http://schemas.openxmlformats.org/officeDocument/2006/relationships" r:embed="rId47" cstate="print"/>
        <a:srcRect/>
        <a:stretch>
          <a:fillRect/>
        </a:stretch>
      </xdr:blipFill>
      <xdr:spPr>
        <a:xfrm>
          <a:off x="995796" y="89496035"/>
          <a:ext cx="2665726" cy="1780310"/>
        </a:xfrm>
        <a:prstGeom prst="rect">
          <a:avLst/>
        </a:prstGeom>
      </xdr:spPr>
    </xdr:pic>
    <xdr:clientData/>
  </xdr:twoCellAnchor>
  <xdr:twoCellAnchor editAs="oneCell">
    <xdr:from>
      <xdr:col>1</xdr:col>
      <xdr:colOff>981075</xdr:colOff>
      <xdr:row>52</xdr:row>
      <xdr:rowOff>19051</xdr:rowOff>
    </xdr:from>
    <xdr:to>
      <xdr:col>1</xdr:col>
      <xdr:colOff>2514600</xdr:colOff>
      <xdr:row>52</xdr:row>
      <xdr:rowOff>1378605</xdr:rowOff>
    </xdr:to>
    <xdr:pic>
      <xdr:nvPicPr>
        <xdr:cNvPr id="114" name="Рисунок 113"/>
        <xdr:cNvPicPr>
          <a:picLocks noChangeAspect="1"/>
        </xdr:cNvPicPr>
      </xdr:nvPicPr>
      <xdr:blipFill>
        <a:blip xmlns:r="http://schemas.openxmlformats.org/officeDocument/2006/relationships" r:embed="rId48" cstate="print"/>
        <a:stretch>
          <a:fillRect/>
        </a:stretch>
      </xdr:blipFill>
      <xdr:spPr>
        <a:xfrm>
          <a:off x="1571625" y="59302651"/>
          <a:ext cx="1533525" cy="1359554"/>
        </a:xfrm>
        <a:prstGeom prst="rect">
          <a:avLst/>
        </a:prstGeom>
      </xdr:spPr>
    </xdr:pic>
    <xdr:clientData/>
  </xdr:twoCellAnchor>
  <xdr:twoCellAnchor>
    <xdr:from>
      <xdr:col>1</xdr:col>
      <xdr:colOff>57150</xdr:colOff>
      <xdr:row>85</xdr:row>
      <xdr:rowOff>161925</xdr:rowOff>
    </xdr:from>
    <xdr:to>
      <xdr:col>1</xdr:col>
      <xdr:colOff>3200400</xdr:colOff>
      <xdr:row>86</xdr:row>
      <xdr:rowOff>222885</xdr:rowOff>
    </xdr:to>
    <xdr:pic>
      <xdr:nvPicPr>
        <xdr:cNvPr id="115" name="Рисунок 114" descr="6545.970-853x1000.jpg"/>
        <xdr:cNvPicPr>
          <a:picLocks noChangeAspect="1"/>
        </xdr:cNvPicPr>
      </xdr:nvPicPr>
      <xdr:blipFill>
        <a:blip xmlns:r="http://schemas.openxmlformats.org/officeDocument/2006/relationships" r:embed="rId49" cstate="print"/>
        <a:srcRect/>
        <a:stretch>
          <a:fillRect/>
        </a:stretch>
      </xdr:blipFill>
      <xdr:spPr>
        <a:xfrm>
          <a:off x="647700" y="91373325"/>
          <a:ext cx="3143250" cy="613410"/>
        </a:xfrm>
        <a:prstGeom prst="rect">
          <a:avLst/>
        </a:prstGeom>
      </xdr:spPr>
    </xdr:pic>
    <xdr:clientData/>
  </xdr:twoCellAnchor>
  <xdr:twoCellAnchor>
    <xdr:from>
      <xdr:col>1</xdr:col>
      <xdr:colOff>981075</xdr:colOff>
      <xdr:row>88</xdr:row>
      <xdr:rowOff>161925</xdr:rowOff>
    </xdr:from>
    <xdr:to>
      <xdr:col>1</xdr:col>
      <xdr:colOff>2286078</xdr:colOff>
      <xdr:row>88</xdr:row>
      <xdr:rowOff>1343025</xdr:rowOff>
    </xdr:to>
    <xdr:pic>
      <xdr:nvPicPr>
        <xdr:cNvPr id="116" name="Рисунок 115"/>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571625" y="93030675"/>
          <a:ext cx="1305003" cy="1181100"/>
        </a:xfrm>
        <a:prstGeom prst="rect">
          <a:avLst/>
        </a:prstGeom>
      </xdr:spPr>
    </xdr:pic>
    <xdr:clientData/>
  </xdr:twoCellAnchor>
  <xdr:twoCellAnchor>
    <xdr:from>
      <xdr:col>1</xdr:col>
      <xdr:colOff>809625</xdr:colOff>
      <xdr:row>89</xdr:row>
      <xdr:rowOff>123825</xdr:rowOff>
    </xdr:from>
    <xdr:to>
      <xdr:col>1</xdr:col>
      <xdr:colOff>2306523</xdr:colOff>
      <xdr:row>89</xdr:row>
      <xdr:rowOff>1333500</xdr:rowOff>
    </xdr:to>
    <xdr:pic>
      <xdr:nvPicPr>
        <xdr:cNvPr id="117" name="Рисунок 116"/>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400175" y="94440375"/>
          <a:ext cx="1496898" cy="1209675"/>
        </a:xfrm>
        <a:prstGeom prst="rect">
          <a:avLst/>
        </a:prstGeom>
      </xdr:spPr>
    </xdr:pic>
    <xdr:clientData/>
  </xdr:twoCellAnchor>
  <xdr:twoCellAnchor editAs="oneCell">
    <xdr:from>
      <xdr:col>1</xdr:col>
      <xdr:colOff>609600</xdr:colOff>
      <xdr:row>90</xdr:row>
      <xdr:rowOff>95251</xdr:rowOff>
    </xdr:from>
    <xdr:to>
      <xdr:col>1</xdr:col>
      <xdr:colOff>2295525</xdr:colOff>
      <xdr:row>90</xdr:row>
      <xdr:rowOff>940091</xdr:rowOff>
    </xdr:to>
    <xdr:pic>
      <xdr:nvPicPr>
        <xdr:cNvPr id="118" name="Рисунок 117"/>
        <xdr:cNvPicPr>
          <a:picLocks noChangeAspect="1"/>
        </xdr:cNvPicPr>
      </xdr:nvPicPr>
      <xdr:blipFill>
        <a:blip xmlns:r="http://schemas.openxmlformats.org/officeDocument/2006/relationships" r:embed="rId24" cstate="print"/>
        <a:stretch>
          <a:fillRect/>
        </a:stretch>
      </xdr:blipFill>
      <xdr:spPr>
        <a:xfrm>
          <a:off x="1200150" y="95859601"/>
          <a:ext cx="1685925" cy="844840"/>
        </a:xfrm>
        <a:prstGeom prst="rect">
          <a:avLst/>
        </a:prstGeom>
      </xdr:spPr>
    </xdr:pic>
    <xdr:clientData/>
  </xdr:twoCellAnchor>
  <xdr:twoCellAnchor editAs="oneCell">
    <xdr:from>
      <xdr:col>1</xdr:col>
      <xdr:colOff>590550</xdr:colOff>
      <xdr:row>91</xdr:row>
      <xdr:rowOff>114300</xdr:rowOff>
    </xdr:from>
    <xdr:to>
      <xdr:col>1</xdr:col>
      <xdr:colOff>2584006</xdr:colOff>
      <xdr:row>91</xdr:row>
      <xdr:rowOff>1219200</xdr:rowOff>
    </xdr:to>
    <xdr:pic>
      <xdr:nvPicPr>
        <xdr:cNvPr id="119" name="Рисунок 118"/>
        <xdr:cNvPicPr>
          <a:picLocks noChangeAspect="1"/>
        </xdr:cNvPicPr>
      </xdr:nvPicPr>
      <xdr:blipFill>
        <a:blip xmlns:r="http://schemas.openxmlformats.org/officeDocument/2006/relationships" r:embed="rId52" cstate="print"/>
        <a:srcRect/>
        <a:stretch>
          <a:fillRect/>
        </a:stretch>
      </xdr:blipFill>
      <xdr:spPr>
        <a:xfrm>
          <a:off x="1181100" y="96869250"/>
          <a:ext cx="1993456" cy="1104900"/>
        </a:xfrm>
        <a:prstGeom prst="rect">
          <a:avLst/>
        </a:prstGeom>
      </xdr:spPr>
    </xdr:pic>
    <xdr:clientData/>
  </xdr:twoCellAnchor>
  <xdr:twoCellAnchor editAs="oneCell">
    <xdr:from>
      <xdr:col>1</xdr:col>
      <xdr:colOff>924297</xdr:colOff>
      <xdr:row>53</xdr:row>
      <xdr:rowOff>94260</xdr:rowOff>
    </xdr:from>
    <xdr:to>
      <xdr:col>1</xdr:col>
      <xdr:colOff>2682510</xdr:colOff>
      <xdr:row>53</xdr:row>
      <xdr:rowOff>1740478</xdr:rowOff>
    </xdr:to>
    <xdr:pic>
      <xdr:nvPicPr>
        <xdr:cNvPr id="120" name="Рисунок 119"/>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14847" y="60787560"/>
          <a:ext cx="1758213" cy="1646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103910</xdr:colOff>
      <xdr:row>75</xdr:row>
      <xdr:rowOff>355023</xdr:rowOff>
    </xdr:from>
    <xdr:to>
      <xdr:col>1</xdr:col>
      <xdr:colOff>3316432</xdr:colOff>
      <xdr:row>75</xdr:row>
      <xdr:rowOff>1412902</xdr:rowOff>
    </xdr:to>
    <xdr:pic>
      <xdr:nvPicPr>
        <xdr:cNvPr id="121" name="Рисунок 120"/>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94460" y="83889273"/>
          <a:ext cx="3212522" cy="1057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129887</xdr:colOff>
      <xdr:row>96</xdr:row>
      <xdr:rowOff>138545</xdr:rowOff>
    </xdr:from>
    <xdr:to>
      <xdr:col>2</xdr:col>
      <xdr:colOff>4330</xdr:colOff>
      <xdr:row>98</xdr:row>
      <xdr:rowOff>410440</xdr:rowOff>
    </xdr:to>
    <xdr:pic>
      <xdr:nvPicPr>
        <xdr:cNvPr id="122" name="Рисунок 121"/>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20437" y="100846370"/>
          <a:ext cx="3255818" cy="118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588818</xdr:colOff>
      <xdr:row>94</xdr:row>
      <xdr:rowOff>207818</xdr:rowOff>
    </xdr:from>
    <xdr:to>
      <xdr:col>1</xdr:col>
      <xdr:colOff>3049516</xdr:colOff>
      <xdr:row>94</xdr:row>
      <xdr:rowOff>1662545</xdr:rowOff>
    </xdr:to>
    <xdr:pic>
      <xdr:nvPicPr>
        <xdr:cNvPr id="123" name="Рисунок 122"/>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79368" y="98648693"/>
          <a:ext cx="2460698" cy="1454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103909</xdr:colOff>
      <xdr:row>63</xdr:row>
      <xdr:rowOff>415636</xdr:rowOff>
    </xdr:from>
    <xdr:to>
      <xdr:col>1</xdr:col>
      <xdr:colOff>1225319</xdr:colOff>
      <xdr:row>63</xdr:row>
      <xdr:rowOff>1357341</xdr:rowOff>
    </xdr:to>
    <xdr:pic>
      <xdr:nvPicPr>
        <xdr:cNvPr id="124" name="图片 7" descr="VA80-01"/>
        <xdr:cNvPicPr>
          <a:picLocks noChangeAspect="1"/>
        </xdr:cNvPicPr>
      </xdr:nvPicPr>
      <xdr:blipFill>
        <a:blip xmlns:r="http://schemas.openxmlformats.org/officeDocument/2006/relationships" r:embed="rId57" cstate="print"/>
        <a:srcRect/>
        <a:stretch>
          <a:fillRect/>
        </a:stretch>
      </xdr:blipFill>
      <xdr:spPr>
        <a:xfrm>
          <a:off x="694459" y="73329511"/>
          <a:ext cx="1121410" cy="941705"/>
        </a:xfrm>
        <a:prstGeom prst="rect">
          <a:avLst/>
        </a:prstGeom>
      </xdr:spPr>
    </xdr:pic>
    <xdr:clientData/>
  </xdr:twoCellAnchor>
  <xdr:twoCellAnchor>
    <xdr:from>
      <xdr:col>1</xdr:col>
      <xdr:colOff>1217006</xdr:colOff>
      <xdr:row>63</xdr:row>
      <xdr:rowOff>414828</xdr:rowOff>
    </xdr:from>
    <xdr:to>
      <xdr:col>1</xdr:col>
      <xdr:colOff>3232496</xdr:colOff>
      <xdr:row>63</xdr:row>
      <xdr:rowOff>1352088</xdr:rowOff>
    </xdr:to>
    <xdr:pic>
      <xdr:nvPicPr>
        <xdr:cNvPr id="125" name="Рисунок 27" descr="332998788460346790.jpg"/>
        <xdr:cNvPicPr>
          <a:picLocks noChangeAspect="1"/>
        </xdr:cNvPicPr>
      </xdr:nvPicPr>
      <xdr:blipFill>
        <a:blip xmlns:r="http://schemas.openxmlformats.org/officeDocument/2006/relationships" r:embed="rId58" cstate="print"/>
        <a:srcRect/>
        <a:stretch>
          <a:fillRect/>
        </a:stretch>
      </xdr:blipFill>
      <xdr:spPr>
        <a:xfrm>
          <a:off x="1807556" y="73328703"/>
          <a:ext cx="2015490" cy="937260"/>
        </a:xfrm>
        <a:prstGeom prst="rect">
          <a:avLst/>
        </a:prstGeom>
      </xdr:spPr>
    </xdr:pic>
    <xdr:clientData/>
  </xdr:twoCellAnchor>
  <xdr:twoCellAnchor>
    <xdr:from>
      <xdr:col>1</xdr:col>
      <xdr:colOff>0</xdr:colOff>
      <xdr:row>2</xdr:row>
      <xdr:rowOff>0</xdr:rowOff>
    </xdr:from>
    <xdr:to>
      <xdr:col>1</xdr:col>
      <xdr:colOff>1306286</xdr:colOff>
      <xdr:row>2</xdr:row>
      <xdr:rowOff>238125</xdr:rowOff>
    </xdr:to>
    <xdr:sp macro="" textlink="">
      <xdr:nvSpPr>
        <xdr:cNvPr id="127" name="Скругленный прямоугольник 126">
          <a:hlinkClick xmlns:r="http://schemas.openxmlformats.org/officeDocument/2006/relationships" r:id="rId59"/>
        </xdr:cNvPr>
        <xdr:cNvSpPr/>
      </xdr:nvSpPr>
      <xdr:spPr>
        <a:xfrm>
          <a:off x="591705" y="0"/>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1004454</xdr:colOff>
      <xdr:row>43</xdr:row>
      <xdr:rowOff>935182</xdr:rowOff>
    </xdr:from>
    <xdr:to>
      <xdr:col>1</xdr:col>
      <xdr:colOff>2147454</xdr:colOff>
      <xdr:row>45</xdr:row>
      <xdr:rowOff>152434</xdr:rowOff>
    </xdr:to>
    <xdr:pic>
      <xdr:nvPicPr>
        <xdr:cNvPr id="126" name="Рисунок 125" descr="https://krats.ru/storage/images/1707019180.6674.png"/>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593272" y="56613137"/>
          <a:ext cx="1143000" cy="13993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946728</xdr:colOff>
      <xdr:row>70</xdr:row>
      <xdr:rowOff>1004455</xdr:rowOff>
    </xdr:from>
    <xdr:to>
      <xdr:col>1</xdr:col>
      <xdr:colOff>2314864</xdr:colOff>
      <xdr:row>72</xdr:row>
      <xdr:rowOff>155864</xdr:rowOff>
    </xdr:to>
    <xdr:pic>
      <xdr:nvPicPr>
        <xdr:cNvPr id="128" name="Рисунок 127"/>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535546" y="85517182"/>
          <a:ext cx="1368136" cy="1368136"/>
        </a:xfrm>
        <a:prstGeom prst="rect">
          <a:avLst/>
        </a:prstGeom>
      </xdr:spPr>
    </xdr:pic>
    <xdr:clientData/>
  </xdr:twoCellAnchor>
  <xdr:twoCellAnchor editAs="oneCell">
    <xdr:from>
      <xdr:col>1</xdr:col>
      <xdr:colOff>685511</xdr:colOff>
      <xdr:row>72</xdr:row>
      <xdr:rowOff>142876</xdr:rowOff>
    </xdr:from>
    <xdr:to>
      <xdr:col>1</xdr:col>
      <xdr:colOff>2528454</xdr:colOff>
      <xdr:row>72</xdr:row>
      <xdr:rowOff>1057168</xdr:rowOff>
    </xdr:to>
    <xdr:pic>
      <xdr:nvPicPr>
        <xdr:cNvPr id="129" name="Рисунок 128"/>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274329" y="86872331"/>
          <a:ext cx="1842943" cy="914292"/>
        </a:xfrm>
        <a:prstGeom prst="rect">
          <a:avLst/>
        </a:prstGeom>
      </xdr:spPr>
    </xdr:pic>
    <xdr:clientData/>
  </xdr:twoCellAnchor>
  <xdr:twoCellAnchor editAs="oneCell">
    <xdr:from>
      <xdr:col>1</xdr:col>
      <xdr:colOff>727364</xdr:colOff>
      <xdr:row>72</xdr:row>
      <xdr:rowOff>806738</xdr:rowOff>
    </xdr:from>
    <xdr:to>
      <xdr:col>1</xdr:col>
      <xdr:colOff>2563091</xdr:colOff>
      <xdr:row>75</xdr:row>
      <xdr:rowOff>62056</xdr:rowOff>
    </xdr:to>
    <xdr:pic>
      <xdr:nvPicPr>
        <xdr:cNvPr id="130" name="Рисунок 129"/>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316182" y="87536193"/>
          <a:ext cx="1835727" cy="1835727"/>
        </a:xfrm>
        <a:prstGeom prst="rect">
          <a:avLst/>
        </a:prstGeom>
      </xdr:spPr>
    </xdr:pic>
    <xdr:clientData/>
  </xdr:twoCellAnchor>
  <xdr:twoCellAnchor editAs="oneCell">
    <xdr:from>
      <xdr:col>1</xdr:col>
      <xdr:colOff>865908</xdr:colOff>
      <xdr:row>81</xdr:row>
      <xdr:rowOff>69273</xdr:rowOff>
    </xdr:from>
    <xdr:to>
      <xdr:col>1</xdr:col>
      <xdr:colOff>2216726</xdr:colOff>
      <xdr:row>81</xdr:row>
      <xdr:rowOff>1420091</xdr:rowOff>
    </xdr:to>
    <xdr:pic>
      <xdr:nvPicPr>
        <xdr:cNvPr id="131" name="Рисунок 130"/>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54726" y="95908091"/>
          <a:ext cx="1350818" cy="1350818"/>
        </a:xfrm>
        <a:prstGeom prst="rect">
          <a:avLst/>
        </a:prstGeom>
      </xdr:spPr>
    </xdr:pic>
    <xdr:clientData/>
  </xdr:twoCellAnchor>
  <xdr:twoCellAnchor editAs="oneCell">
    <xdr:from>
      <xdr:col>1</xdr:col>
      <xdr:colOff>744682</xdr:colOff>
      <xdr:row>92</xdr:row>
      <xdr:rowOff>51955</xdr:rowOff>
    </xdr:from>
    <xdr:to>
      <xdr:col>1</xdr:col>
      <xdr:colOff>2216728</xdr:colOff>
      <xdr:row>92</xdr:row>
      <xdr:rowOff>1277391</xdr:rowOff>
    </xdr:to>
    <xdr:pic>
      <xdr:nvPicPr>
        <xdr:cNvPr id="132" name="Рисунок 131"/>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333500" y="106402910"/>
          <a:ext cx="1472046" cy="1225436"/>
        </a:xfrm>
        <a:prstGeom prst="rect">
          <a:avLst/>
        </a:prstGeom>
      </xdr:spPr>
    </xdr:pic>
    <xdr:clientData/>
  </xdr:twoCellAnchor>
  <xdr:twoCellAnchor editAs="oneCell">
    <xdr:from>
      <xdr:col>1</xdr:col>
      <xdr:colOff>792306</xdr:colOff>
      <xdr:row>105</xdr:row>
      <xdr:rowOff>432955</xdr:rowOff>
    </xdr:from>
    <xdr:to>
      <xdr:col>1</xdr:col>
      <xdr:colOff>2268681</xdr:colOff>
      <xdr:row>106</xdr:row>
      <xdr:rowOff>1424421</xdr:rowOff>
    </xdr:to>
    <xdr:pic>
      <xdr:nvPicPr>
        <xdr:cNvPr id="133" name="Рисунок 13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81124" y="114784910"/>
          <a:ext cx="1476375" cy="1476375"/>
        </a:xfrm>
        <a:prstGeom prst="rect">
          <a:avLst/>
        </a:prstGeom>
      </xdr:spPr>
    </xdr:pic>
    <xdr:clientData/>
  </xdr:twoCellAnchor>
  <xdr:twoCellAnchor editAs="oneCell">
    <xdr:from>
      <xdr:col>1</xdr:col>
      <xdr:colOff>795193</xdr:colOff>
      <xdr:row>107</xdr:row>
      <xdr:rowOff>80820</xdr:rowOff>
    </xdr:from>
    <xdr:to>
      <xdr:col>1</xdr:col>
      <xdr:colOff>2255692</xdr:colOff>
      <xdr:row>108</xdr:row>
      <xdr:rowOff>86591</xdr:rowOff>
    </xdr:to>
    <xdr:pic>
      <xdr:nvPicPr>
        <xdr:cNvPr id="134" name="Рисунок 13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384011" y="116372411"/>
          <a:ext cx="1460499" cy="1460499"/>
        </a:xfrm>
        <a:prstGeom prst="rect">
          <a:avLst/>
        </a:prstGeom>
      </xdr:spPr>
    </xdr:pic>
    <xdr:clientData/>
  </xdr:twoCellAnchor>
  <xdr:twoCellAnchor editAs="oneCell">
    <xdr:from>
      <xdr:col>1</xdr:col>
      <xdr:colOff>467591</xdr:colOff>
      <xdr:row>107</xdr:row>
      <xdr:rowOff>1095376</xdr:rowOff>
    </xdr:from>
    <xdr:to>
      <xdr:col>1</xdr:col>
      <xdr:colOff>2547216</xdr:colOff>
      <xdr:row>109</xdr:row>
      <xdr:rowOff>265546</xdr:rowOff>
    </xdr:to>
    <xdr:pic>
      <xdr:nvPicPr>
        <xdr:cNvPr id="135" name="Рисунок 134"/>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056409" y="117386967"/>
          <a:ext cx="2079625" cy="2079625"/>
        </a:xfrm>
        <a:prstGeom prst="rect">
          <a:avLst/>
        </a:prstGeom>
      </xdr:spPr>
    </xdr:pic>
    <xdr:clientData/>
  </xdr:twoCellAnchor>
  <xdr:twoCellAnchor editAs="oneCell">
    <xdr:from>
      <xdr:col>1</xdr:col>
      <xdr:colOff>747568</xdr:colOff>
      <xdr:row>108</xdr:row>
      <xdr:rowOff>1290206</xdr:rowOff>
    </xdr:from>
    <xdr:to>
      <xdr:col>1</xdr:col>
      <xdr:colOff>2446193</xdr:colOff>
      <xdr:row>110</xdr:row>
      <xdr:rowOff>79377</xdr:rowOff>
    </xdr:to>
    <xdr:pic>
      <xdr:nvPicPr>
        <xdr:cNvPr id="136" name="Рисунок 135"/>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336386" y="119036524"/>
          <a:ext cx="1698625" cy="1698625"/>
        </a:xfrm>
        <a:prstGeom prst="rect">
          <a:avLst/>
        </a:prstGeom>
      </xdr:spPr>
    </xdr:pic>
    <xdr:clientData/>
  </xdr:twoCellAnchor>
  <xdr:twoCellAnchor editAs="oneCell">
    <xdr:from>
      <xdr:col>1</xdr:col>
      <xdr:colOff>925079</xdr:colOff>
      <xdr:row>117</xdr:row>
      <xdr:rowOff>103909</xdr:rowOff>
    </xdr:from>
    <xdr:to>
      <xdr:col>1</xdr:col>
      <xdr:colOff>2242704</xdr:colOff>
      <xdr:row>117</xdr:row>
      <xdr:rowOff>1421534</xdr:rowOff>
    </xdr:to>
    <xdr:pic>
      <xdr:nvPicPr>
        <xdr:cNvPr id="137" name="Рисунок 136"/>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513897" y="123825000"/>
          <a:ext cx="1317625" cy="1317625"/>
        </a:xfrm>
        <a:prstGeom prst="rect">
          <a:avLst/>
        </a:prstGeom>
      </xdr:spPr>
    </xdr:pic>
    <xdr:clientData/>
  </xdr:twoCellAnchor>
  <xdr:twoCellAnchor editAs="oneCell">
    <xdr:from>
      <xdr:col>1</xdr:col>
      <xdr:colOff>858694</xdr:colOff>
      <xdr:row>118</xdr:row>
      <xdr:rowOff>69273</xdr:rowOff>
    </xdr:from>
    <xdr:to>
      <xdr:col>1</xdr:col>
      <xdr:colOff>2255693</xdr:colOff>
      <xdr:row>118</xdr:row>
      <xdr:rowOff>1466272</xdr:rowOff>
    </xdr:to>
    <xdr:pic>
      <xdr:nvPicPr>
        <xdr:cNvPr id="138" name="Рисунок 137"/>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47512" y="125383637"/>
          <a:ext cx="1396999" cy="1396999"/>
        </a:xfrm>
        <a:prstGeom prst="rect">
          <a:avLst/>
        </a:prstGeom>
      </xdr:spPr>
    </xdr:pic>
    <xdr:clientData/>
  </xdr:twoCellAnchor>
  <xdr:twoCellAnchor editAs="oneCell">
    <xdr:from>
      <xdr:col>1</xdr:col>
      <xdr:colOff>968375</xdr:colOff>
      <xdr:row>119</xdr:row>
      <xdr:rowOff>137104</xdr:rowOff>
    </xdr:from>
    <xdr:to>
      <xdr:col>1</xdr:col>
      <xdr:colOff>2174874</xdr:colOff>
      <xdr:row>119</xdr:row>
      <xdr:rowOff>1379604</xdr:rowOff>
    </xdr:to>
    <xdr:pic>
      <xdr:nvPicPr>
        <xdr:cNvPr id="139" name="Рисунок 138"/>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57193" y="127044740"/>
          <a:ext cx="1206499" cy="1242500"/>
        </a:xfrm>
        <a:prstGeom prst="rect">
          <a:avLst/>
        </a:prstGeom>
      </xdr:spPr>
    </xdr:pic>
    <xdr:clientData/>
  </xdr:twoCellAnchor>
  <xdr:twoCellAnchor editAs="oneCell">
    <xdr:from>
      <xdr:col>1</xdr:col>
      <xdr:colOff>692728</xdr:colOff>
      <xdr:row>119</xdr:row>
      <xdr:rowOff>1562967</xdr:rowOff>
    </xdr:from>
    <xdr:to>
      <xdr:col>1</xdr:col>
      <xdr:colOff>2153228</xdr:colOff>
      <xdr:row>120</xdr:row>
      <xdr:rowOff>1430194</xdr:rowOff>
    </xdr:to>
    <xdr:pic>
      <xdr:nvPicPr>
        <xdr:cNvPr id="140" name="Рисунок 139"/>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281546" y="128470603"/>
          <a:ext cx="1460500" cy="1460500"/>
        </a:xfrm>
        <a:prstGeom prst="rect">
          <a:avLst/>
        </a:prstGeom>
      </xdr:spPr>
    </xdr:pic>
    <xdr:clientData/>
  </xdr:twoCellAnchor>
  <xdr:twoCellAnchor editAs="oneCell">
    <xdr:from>
      <xdr:col>1</xdr:col>
      <xdr:colOff>460374</xdr:colOff>
      <xdr:row>120</xdr:row>
      <xdr:rowOff>1280103</xdr:rowOff>
    </xdr:from>
    <xdr:to>
      <xdr:col>1</xdr:col>
      <xdr:colOff>2508249</xdr:colOff>
      <xdr:row>122</xdr:row>
      <xdr:rowOff>141433</xdr:rowOff>
    </xdr:to>
    <xdr:pic>
      <xdr:nvPicPr>
        <xdr:cNvPr id="141" name="Рисунок 140"/>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049192" y="129781012"/>
          <a:ext cx="2047875" cy="2047875"/>
        </a:xfrm>
        <a:prstGeom prst="rect">
          <a:avLst/>
        </a:prstGeom>
      </xdr:spPr>
    </xdr:pic>
    <xdr:clientData/>
  </xdr:twoCellAnchor>
  <xdr:twoCellAnchor editAs="oneCell">
    <xdr:from>
      <xdr:col>1</xdr:col>
      <xdr:colOff>467591</xdr:colOff>
      <xdr:row>121</xdr:row>
      <xdr:rowOff>1381125</xdr:rowOff>
    </xdr:from>
    <xdr:to>
      <xdr:col>1</xdr:col>
      <xdr:colOff>2483715</xdr:colOff>
      <xdr:row>123</xdr:row>
      <xdr:rowOff>210703</xdr:rowOff>
    </xdr:to>
    <xdr:pic>
      <xdr:nvPicPr>
        <xdr:cNvPr id="142" name="Рисунок 141"/>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056409" y="131475307"/>
          <a:ext cx="2016124" cy="2016124"/>
        </a:xfrm>
        <a:prstGeom prst="rect">
          <a:avLst/>
        </a:prstGeom>
      </xdr:spPr>
    </xdr:pic>
    <xdr:clientData/>
  </xdr:twoCellAnchor>
  <xdr:twoCellAnchor editAs="oneCell">
    <xdr:from>
      <xdr:col>1</xdr:col>
      <xdr:colOff>698500</xdr:colOff>
      <xdr:row>123</xdr:row>
      <xdr:rowOff>127001</xdr:rowOff>
    </xdr:from>
    <xdr:to>
      <xdr:col>1</xdr:col>
      <xdr:colOff>2158999</xdr:colOff>
      <xdr:row>123</xdr:row>
      <xdr:rowOff>1587500</xdr:rowOff>
    </xdr:to>
    <xdr:pic>
      <xdr:nvPicPr>
        <xdr:cNvPr id="143" name="Рисунок 142"/>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287318" y="133407728"/>
          <a:ext cx="1460499" cy="1460499"/>
        </a:xfrm>
        <a:prstGeom prst="rect">
          <a:avLst/>
        </a:prstGeom>
      </xdr:spPr>
    </xdr:pic>
    <xdr:clientData/>
  </xdr:twoCellAnchor>
  <xdr:twoCellAnchor editAs="oneCell">
    <xdr:from>
      <xdr:col>1</xdr:col>
      <xdr:colOff>1229591</xdr:colOff>
      <xdr:row>57</xdr:row>
      <xdr:rowOff>86591</xdr:rowOff>
    </xdr:from>
    <xdr:to>
      <xdr:col>1</xdr:col>
      <xdr:colOff>2459182</xdr:colOff>
      <xdr:row>57</xdr:row>
      <xdr:rowOff>1316182</xdr:rowOff>
    </xdr:to>
    <xdr:pic>
      <xdr:nvPicPr>
        <xdr:cNvPr id="2" name="Рисунок 1"/>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818409" y="68493409"/>
          <a:ext cx="1229591" cy="1229591"/>
        </a:xfrm>
        <a:prstGeom prst="rect">
          <a:avLst/>
        </a:prstGeom>
      </xdr:spPr>
    </xdr:pic>
    <xdr:clientData/>
  </xdr:twoCellAnchor>
  <xdr:twoCellAnchor editAs="oneCell">
    <xdr:from>
      <xdr:col>1</xdr:col>
      <xdr:colOff>1143000</xdr:colOff>
      <xdr:row>58</xdr:row>
      <xdr:rowOff>1472044</xdr:rowOff>
    </xdr:from>
    <xdr:to>
      <xdr:col>1</xdr:col>
      <xdr:colOff>2238375</xdr:colOff>
      <xdr:row>59</xdr:row>
      <xdr:rowOff>1452678</xdr:rowOff>
    </xdr:to>
    <xdr:pic>
      <xdr:nvPicPr>
        <xdr:cNvPr id="144" name="Рисунок 143"/>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731818" y="71264317"/>
          <a:ext cx="1095375" cy="1469998"/>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333375</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2954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64994</xdr:colOff>
      <xdr:row>6</xdr:row>
      <xdr:rowOff>333935</xdr:rowOff>
    </xdr:from>
    <xdr:to>
      <xdr:col>0</xdr:col>
      <xdr:colOff>1323975</xdr:colOff>
      <xdr:row>6</xdr:row>
      <xdr:rowOff>1542277</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64994" y="1486460"/>
          <a:ext cx="1258981" cy="1208342"/>
        </a:xfrm>
        <a:prstGeom prst="rect">
          <a:avLst/>
        </a:prstGeom>
      </xdr:spPr>
    </xdr:pic>
    <xdr:clientData/>
  </xdr:twoCellAnchor>
  <xdr:twoCellAnchor editAs="oneCell">
    <xdr:from>
      <xdr:col>0</xdr:col>
      <xdr:colOff>66676</xdr:colOff>
      <xdr:row>7</xdr:row>
      <xdr:rowOff>57150</xdr:rowOff>
    </xdr:from>
    <xdr:to>
      <xdr:col>0</xdr:col>
      <xdr:colOff>1293212</xdr:colOff>
      <xdr:row>7</xdr:row>
      <xdr:rowOff>1865770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66676" y="3105150"/>
          <a:ext cx="1226536" cy="180862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38</xdr:row>
      <xdr:rowOff>579170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7.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8.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134210</xdr:rowOff>
    </xdr:from>
    <xdr:to>
      <xdr:col>0</xdr:col>
      <xdr:colOff>857259</xdr:colOff>
      <xdr:row>34</xdr:row>
      <xdr:rowOff>608367</xdr:rowOff>
    </xdr:to>
    <xdr:pic>
      <xdr:nvPicPr>
        <xdr:cNvPr id="51" name="Рисунок 50" descr="AK74-600x571.jpg"/>
        <xdr:cNvPicPr>
          <a:picLocks noChangeAspect="1"/>
        </xdr:cNvPicPr>
      </xdr:nvPicPr>
      <xdr:blipFill>
        <a:blip xmlns:r="http://schemas.openxmlformats.org/officeDocument/2006/relationships" r:embed="rId12" cstate="print"/>
        <a:stretch>
          <a:fillRect/>
        </a:stretch>
      </xdr:blipFill>
      <xdr:spPr>
        <a:xfrm>
          <a:off x="359020" y="26287139"/>
          <a:ext cx="498239" cy="474157"/>
        </a:xfrm>
        <a:prstGeom prst="rect">
          <a:avLst/>
        </a:prstGeom>
      </xdr:spPr>
    </xdr:pic>
    <xdr:clientData/>
  </xdr:twoCellAnchor>
  <xdr:twoCellAnchor editAs="oneCell">
    <xdr:from>
      <xdr:col>0</xdr:col>
      <xdr:colOff>234461</xdr:colOff>
      <xdr:row>35</xdr:row>
      <xdr:rowOff>278655</xdr:rowOff>
    </xdr:from>
    <xdr:to>
      <xdr:col>0</xdr:col>
      <xdr:colOff>1185903</xdr:colOff>
      <xdr:row>35</xdr:row>
      <xdr:rowOff>794259</xdr:rowOff>
    </xdr:to>
    <xdr:pic>
      <xdr:nvPicPr>
        <xdr:cNvPr id="52" name="Рисунок 51" descr="AK75-600x261.jpg"/>
        <xdr:cNvPicPr>
          <a:picLocks noChangeAspect="1"/>
        </xdr:cNvPicPr>
      </xdr:nvPicPr>
      <xdr:blipFill>
        <a:blip xmlns:r="http://schemas.openxmlformats.org/officeDocument/2006/relationships" r:embed="rId13" cstate="print"/>
        <a:stretch>
          <a:fillRect/>
        </a:stretch>
      </xdr:blipFill>
      <xdr:spPr>
        <a:xfrm>
          <a:off x="234461" y="27207191"/>
          <a:ext cx="951442" cy="515604"/>
        </a:xfrm>
        <a:prstGeom prst="rect">
          <a:avLst/>
        </a:prstGeom>
      </xdr:spPr>
    </xdr:pic>
    <xdr:clientData/>
  </xdr:twoCellAnchor>
  <xdr:twoCellAnchor editAs="oneCell">
    <xdr:from>
      <xdr:col>0</xdr:col>
      <xdr:colOff>251559</xdr:colOff>
      <xdr:row>36</xdr:row>
      <xdr:rowOff>56755</xdr:rowOff>
    </xdr:from>
    <xdr:to>
      <xdr:col>0</xdr:col>
      <xdr:colOff>982867</xdr:colOff>
      <xdr:row>36</xdr:row>
      <xdr:rowOff>594000</xdr:rowOff>
    </xdr:to>
    <xdr:pic>
      <xdr:nvPicPr>
        <xdr:cNvPr id="53" name="Рисунок 52" descr="AK76-600x310.jpg"/>
        <xdr:cNvPicPr>
          <a:picLocks noChangeAspect="1"/>
        </xdr:cNvPicPr>
      </xdr:nvPicPr>
      <xdr:blipFill>
        <a:blip xmlns:r="http://schemas.openxmlformats.org/officeDocument/2006/relationships" r:embed="rId14" cstate="print"/>
        <a:stretch>
          <a:fillRect/>
        </a:stretch>
      </xdr:blipFill>
      <xdr:spPr>
        <a:xfrm>
          <a:off x="251559" y="28114684"/>
          <a:ext cx="731308" cy="537245"/>
        </a:xfrm>
        <a:prstGeom prst="rect">
          <a:avLst/>
        </a:prstGeom>
      </xdr:spPr>
    </xdr:pic>
    <xdr:clientData/>
  </xdr:twoCellAnchor>
  <xdr:twoCellAnchor editAs="oneCell">
    <xdr:from>
      <xdr:col>0</xdr:col>
      <xdr:colOff>239346</xdr:colOff>
      <xdr:row>37</xdr:row>
      <xdr:rowOff>74664</xdr:rowOff>
    </xdr:from>
    <xdr:to>
      <xdr:col>0</xdr:col>
      <xdr:colOff>1120936</xdr:colOff>
      <xdr:row>37</xdr:row>
      <xdr:rowOff>321338</xdr:rowOff>
    </xdr:to>
    <xdr:pic>
      <xdr:nvPicPr>
        <xdr:cNvPr id="54" name="Рисунок 53" descr="AK90.jpg"/>
        <xdr:cNvPicPr>
          <a:picLocks noChangeAspect="1"/>
        </xdr:cNvPicPr>
      </xdr:nvPicPr>
      <xdr:blipFill>
        <a:blip xmlns:r="http://schemas.openxmlformats.org/officeDocument/2006/relationships" r:embed="rId15" cstate="print"/>
        <a:stretch>
          <a:fillRect/>
        </a:stretch>
      </xdr:blipFill>
      <xdr:spPr>
        <a:xfrm>
          <a:off x="239346" y="28785735"/>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45</xdr:row>
      <xdr:rowOff>19483</xdr:rowOff>
    </xdr:from>
    <xdr:to>
      <xdr:col>0</xdr:col>
      <xdr:colOff>1079175</xdr:colOff>
      <xdr:row>47</xdr:row>
      <xdr:rowOff>109347</xdr:rowOff>
    </xdr:to>
    <xdr:pic>
      <xdr:nvPicPr>
        <xdr:cNvPr id="56" name="Рисунок 55" descr="провод датчика.jpg"/>
        <xdr:cNvPicPr>
          <a:picLocks noChangeAspect="1"/>
        </xdr:cNvPicPr>
      </xdr:nvPicPr>
      <xdr:blipFill>
        <a:blip xmlns:r="http://schemas.openxmlformats.org/officeDocument/2006/relationships" r:embed="rId17" cstate="print"/>
        <a:stretch>
          <a:fillRect/>
        </a:stretch>
      </xdr:blipFill>
      <xdr:spPr>
        <a:xfrm>
          <a:off x="188057" y="30213733"/>
          <a:ext cx="891118" cy="416435"/>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050;&#1091;&#1074;&#1072;&#1096;&#1077;&#1074;&#1072;%20&#1054;&#1083;&#1100;&#1075;&#1072;/&#1056;&#1048;&#1062;%20&#1056;&#1086;&#1084;&#1084;&#1077;&#1088;/ric_rommer%20_&#1086;&#1090;%2001.01.202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Оглавление"/>
      <sheetName val="Rommer Ассортимент"/>
      <sheetName val="Rommer Трубы PE-Xa"/>
      <sheetName val="Rommer аксиальные фитинги"/>
      <sheetName val="Rommer Трубы и фитинги из нерж "/>
      <sheetName val="Rommer инструмент"/>
      <sheetName val="Rommer секционные радиаторы"/>
      <sheetName val="Rommer Конвекторы внутрипольные"/>
      <sheetName val="Rommer шаровые краны ГОСТ"/>
      <sheetName val="Rommer шаровые краны (Китай)"/>
      <sheetName val="Rommer циркуляционные насосы"/>
      <sheetName val="КНС ROMMER BIOLIFT"/>
      <sheetName val="ROMMER HYDROLIFT"/>
      <sheetName val="Rommer СПР (Россия)"/>
      <sheetName val="Rommer бойлеры"/>
      <sheetName val="Rommer Радиаторы стальные трубч"/>
      <sheetName val="ROMMER ГБМ (Россия)"/>
      <sheetName val="ROMMER теплоизоляция"/>
      <sheetName val="ROMMER Инструмент (Россия)"/>
      <sheetName val="ROMMER Твердотопливные котлы "/>
      <sheetName val="ROMMER Дымоходы"/>
      <sheetName val="Rommer Клапаны и приводы"/>
      <sheetName val="ROMMER Коллекторы нерж."/>
      <sheetName val="Rommer термостатические клапаны"/>
      <sheetName val="Редукторы давления ROMMER (КНР)"/>
      <sheetName val="Y-фильтры (КНР)"/>
      <sheetName val="Обратные клапаны (КНР)"/>
      <sheetName val="Rommer КИП"/>
      <sheetName val="Скважинные насосы Rommer"/>
      <sheetName val="ROMMER ГБМ (Китай)"/>
      <sheetName val="ROMMER Автоматика для насосов"/>
      <sheetName val="ROMMER Фланцевые насосы"/>
      <sheetName val="ROMMER Дренажные насосы"/>
      <sheetName val="ROMMER Шкафы распределительные "/>
      <sheetName val="Rommer предохранительная армат."/>
      <sheetName val="ROMMER Сепараторы"/>
      <sheetName val="ROMMER Принадлежности для пайки"/>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ow r="4">
          <cell r="B4" t="str">
            <v>RMS-1210-000002</v>
          </cell>
          <cell r="C4" t="str">
            <v>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v>
          </cell>
          <cell r="D4" t="str">
            <v>1"/3/4"x2</v>
          </cell>
          <cell r="E4">
            <v>1</v>
          </cell>
          <cell r="F4">
            <v>107.85581999999999</v>
          </cell>
          <cell r="G4">
            <v>9707.023799999999</v>
          </cell>
        </row>
        <row r="5">
          <cell r="B5" t="str">
            <v>RMS-1210-000003</v>
          </cell>
          <cell r="C5">
            <v>0</v>
          </cell>
          <cell r="D5" t="str">
            <v>1"/3/4"x3</v>
          </cell>
          <cell r="E5">
            <v>1</v>
          </cell>
          <cell r="F5">
            <v>125.70174000000003</v>
          </cell>
          <cell r="G5">
            <v>11313.156600000002</v>
          </cell>
        </row>
        <row r="6">
          <cell r="B6" t="str">
            <v>RMS-1210-000004</v>
          </cell>
          <cell r="C6">
            <v>0</v>
          </cell>
          <cell r="D6" t="str">
            <v>1"/3/4"x4</v>
          </cell>
          <cell r="E6">
            <v>1</v>
          </cell>
          <cell r="F6">
            <v>143.60274000000001</v>
          </cell>
          <cell r="G6">
            <v>12924.2466</v>
          </cell>
        </row>
        <row r="7">
          <cell r="B7" t="str">
            <v>RMS-1210-000005</v>
          </cell>
          <cell r="C7">
            <v>0</v>
          </cell>
          <cell r="D7" t="str">
            <v>1"/3/4"x5</v>
          </cell>
          <cell r="E7">
            <v>1</v>
          </cell>
          <cell r="F7">
            <v>161.44865999999999</v>
          </cell>
          <cell r="G7">
            <v>14530.3794</v>
          </cell>
        </row>
        <row r="8">
          <cell r="B8" t="str">
            <v>RMS-1210-000006</v>
          </cell>
          <cell r="C8">
            <v>0</v>
          </cell>
          <cell r="D8" t="str">
            <v>1"/3/4"x6</v>
          </cell>
          <cell r="E8">
            <v>1</v>
          </cell>
          <cell r="F8">
            <v>179.29458000000002</v>
          </cell>
          <cell r="G8">
            <v>16136.512200000003</v>
          </cell>
        </row>
        <row r="9">
          <cell r="B9" t="str">
            <v>RMS-1210-000007</v>
          </cell>
          <cell r="C9">
            <v>0</v>
          </cell>
          <cell r="D9" t="str">
            <v>1"/3/4"x7</v>
          </cell>
          <cell r="E9">
            <v>1</v>
          </cell>
          <cell r="F9">
            <v>197.43425999999999</v>
          </cell>
          <cell r="G9">
            <v>17769.0834</v>
          </cell>
        </row>
        <row r="10">
          <cell r="B10" t="str">
            <v>RMS-1210-000008</v>
          </cell>
          <cell r="C10">
            <v>0</v>
          </cell>
          <cell r="D10" t="str">
            <v>1"/3/4"x8</v>
          </cell>
          <cell r="E10">
            <v>1</v>
          </cell>
          <cell r="F10">
            <v>214.17858000000001</v>
          </cell>
          <cell r="G10">
            <v>19276.072200000002</v>
          </cell>
        </row>
        <row r="11">
          <cell r="B11" t="str">
            <v>RMS-1210-000009</v>
          </cell>
          <cell r="C11">
            <v>0</v>
          </cell>
          <cell r="D11" t="str">
            <v>1"/3/4"x9</v>
          </cell>
          <cell r="E11">
            <v>1</v>
          </cell>
          <cell r="F11">
            <v>231.24420000000001</v>
          </cell>
          <cell r="G11">
            <v>20811.977999999999</v>
          </cell>
        </row>
        <row r="12">
          <cell r="B12" t="str">
            <v>RMS-1210-000010</v>
          </cell>
          <cell r="C12">
            <v>0</v>
          </cell>
          <cell r="D12" t="str">
            <v>1"/3/4"x10</v>
          </cell>
          <cell r="E12">
            <v>1</v>
          </cell>
          <cell r="F12">
            <v>247.97934000000001</v>
          </cell>
          <cell r="G12">
            <v>22318.140600000002</v>
          </cell>
        </row>
        <row r="13">
          <cell r="B13" t="str">
            <v>RMS-1210-000011</v>
          </cell>
          <cell r="C13">
            <v>0</v>
          </cell>
          <cell r="D13" t="str">
            <v>1"/3/4"x11</v>
          </cell>
          <cell r="E13">
            <v>1</v>
          </cell>
          <cell r="F13">
            <v>265.3938</v>
          </cell>
          <cell r="G13">
            <v>23885.441999999999</v>
          </cell>
        </row>
        <row r="14">
          <cell r="B14" t="str">
            <v>RMS-1210-000012</v>
          </cell>
          <cell r="C14">
            <v>0</v>
          </cell>
          <cell r="D14" t="str">
            <v>1"/3/4"x12</v>
          </cell>
          <cell r="E14">
            <v>1</v>
          </cell>
          <cell r="F14">
            <v>282.13812000000001</v>
          </cell>
          <cell r="G14">
            <v>25392.430800000002</v>
          </cell>
        </row>
        <row r="15">
          <cell r="B15" t="str">
            <v>RMS-3210-000002</v>
          </cell>
          <cell r="C15" t="str">
            <v>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v>
          </cell>
          <cell r="D15" t="str">
            <v>1"/3/4"x2</v>
          </cell>
          <cell r="E15">
            <v>1</v>
          </cell>
          <cell r="F15">
            <v>103.98185999999998</v>
          </cell>
          <cell r="G15">
            <v>9358.3673999999992</v>
          </cell>
        </row>
        <row r="16">
          <cell r="B16" t="str">
            <v>RMS-3210-000003</v>
          </cell>
          <cell r="C16">
            <v>0</v>
          </cell>
          <cell r="D16" t="str">
            <v>1"/3/4"x3</v>
          </cell>
          <cell r="E16">
            <v>1</v>
          </cell>
          <cell r="F16">
            <v>119.88162000000001</v>
          </cell>
          <cell r="G16">
            <v>10789.345800000001</v>
          </cell>
        </row>
        <row r="17">
          <cell r="B17" t="str">
            <v>RMS-3210-000004</v>
          </cell>
          <cell r="C17">
            <v>0</v>
          </cell>
          <cell r="D17" t="str">
            <v>1"/3/4"x4</v>
          </cell>
          <cell r="E17">
            <v>1</v>
          </cell>
          <cell r="F17">
            <v>135.84564</v>
          </cell>
          <cell r="G17">
            <v>12226.107599999999</v>
          </cell>
        </row>
        <row r="18">
          <cell r="B18" t="str">
            <v>RMS-3210-000005</v>
          </cell>
          <cell r="C18">
            <v>0</v>
          </cell>
          <cell r="D18" t="str">
            <v>1"/3/4"x5</v>
          </cell>
          <cell r="E18">
            <v>1</v>
          </cell>
          <cell r="F18">
            <v>151.74540000000002</v>
          </cell>
          <cell r="G18">
            <v>13657.086000000001</v>
          </cell>
        </row>
        <row r="19">
          <cell r="B19" t="str">
            <v>RMS-3210-000006</v>
          </cell>
          <cell r="C19">
            <v>0</v>
          </cell>
          <cell r="D19" t="str">
            <v>1"/3/4"x6</v>
          </cell>
          <cell r="E19">
            <v>1</v>
          </cell>
          <cell r="F19">
            <v>167.65434000000002</v>
          </cell>
          <cell r="G19">
            <v>15088.890600000002</v>
          </cell>
        </row>
        <row r="20">
          <cell r="B20" t="str">
            <v>RMS-3210-000007</v>
          </cell>
          <cell r="C20">
            <v>0</v>
          </cell>
          <cell r="D20" t="str">
            <v>1"/3/4"x7</v>
          </cell>
          <cell r="E20">
            <v>1</v>
          </cell>
          <cell r="F20">
            <v>183.85704000000001</v>
          </cell>
          <cell r="G20">
            <v>16547.133600000001</v>
          </cell>
        </row>
        <row r="21">
          <cell r="B21" t="str">
            <v>RMS-3210-000008</v>
          </cell>
          <cell r="C21">
            <v>0</v>
          </cell>
          <cell r="D21" t="str">
            <v>1"/3/4"x8</v>
          </cell>
          <cell r="E21">
            <v>1</v>
          </cell>
          <cell r="F21">
            <v>198.64601999999999</v>
          </cell>
          <cell r="G21">
            <v>17878.141799999998</v>
          </cell>
        </row>
        <row r="22">
          <cell r="B22" t="str">
            <v>RMS-3210-000009</v>
          </cell>
          <cell r="C22">
            <v>0</v>
          </cell>
          <cell r="D22" t="str">
            <v>1"/3/4"x9</v>
          </cell>
          <cell r="E22">
            <v>1</v>
          </cell>
          <cell r="F22">
            <v>213.78384000000005</v>
          </cell>
          <cell r="G22">
            <v>19240.545600000005</v>
          </cell>
        </row>
        <row r="23">
          <cell r="B23" t="str">
            <v>RMS-3210-000010</v>
          </cell>
          <cell r="C23">
            <v>0</v>
          </cell>
          <cell r="D23" t="str">
            <v>1"/3/4"x10</v>
          </cell>
          <cell r="E23">
            <v>1</v>
          </cell>
          <cell r="F23">
            <v>228.57281999999998</v>
          </cell>
          <cell r="G23">
            <v>20571.553799999998</v>
          </cell>
        </row>
        <row r="24">
          <cell r="B24" t="str">
            <v>RMS-3210-000011</v>
          </cell>
          <cell r="C24">
            <v>0</v>
          </cell>
          <cell r="D24" t="str">
            <v>1"/3/4"x11</v>
          </cell>
          <cell r="E24">
            <v>1</v>
          </cell>
          <cell r="F24">
            <v>244.05030000000002</v>
          </cell>
          <cell r="G24">
            <v>21964.527000000002</v>
          </cell>
        </row>
        <row r="25">
          <cell r="B25" t="str">
            <v>RMS-3210-000012</v>
          </cell>
          <cell r="C25">
            <v>0</v>
          </cell>
          <cell r="D25" t="str">
            <v>1"/3/4"x12</v>
          </cell>
          <cell r="E25">
            <v>1</v>
          </cell>
          <cell r="F25">
            <v>258.84845999999999</v>
          </cell>
          <cell r="G25">
            <v>23296.361399999998</v>
          </cell>
        </row>
        <row r="26">
          <cell r="B26" t="str">
            <v>RMS-1200-000002</v>
          </cell>
          <cell r="C26" t="str">
            <v>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v>
          </cell>
          <cell r="D26" t="str">
            <v>1"/3/4"x2</v>
          </cell>
          <cell r="E26">
            <v>1</v>
          </cell>
          <cell r="F26">
            <v>50.958180000000006</v>
          </cell>
          <cell r="G26">
            <v>4586.2362000000003</v>
          </cell>
        </row>
        <row r="27">
          <cell r="B27" t="str">
            <v>RMS-1200-000003</v>
          </cell>
          <cell r="C27">
            <v>0</v>
          </cell>
          <cell r="D27" t="str">
            <v>1"/3/4"x3</v>
          </cell>
          <cell r="E27">
            <v>1</v>
          </cell>
          <cell r="F27">
            <v>64.656666666666666</v>
          </cell>
          <cell r="G27">
            <v>5819.1</v>
          </cell>
        </row>
        <row r="28">
          <cell r="B28" t="str">
            <v>RMS-1200-000004</v>
          </cell>
          <cell r="C28">
            <v>0</v>
          </cell>
          <cell r="D28" t="str">
            <v>1"/3/4"x4</v>
          </cell>
          <cell r="E28">
            <v>1</v>
          </cell>
          <cell r="F28">
            <v>77.293333333333322</v>
          </cell>
          <cell r="G28">
            <v>6956.3999999999987</v>
          </cell>
        </row>
        <row r="29">
          <cell r="B29" t="str">
            <v>RMS-1200-000005</v>
          </cell>
          <cell r="C29">
            <v>0</v>
          </cell>
          <cell r="D29" t="str">
            <v>1"/3/4"x5</v>
          </cell>
          <cell r="E29">
            <v>1</v>
          </cell>
          <cell r="F29">
            <v>88.649333333333331</v>
          </cell>
          <cell r="G29">
            <v>7978.44</v>
          </cell>
        </row>
        <row r="30">
          <cell r="B30" t="str">
            <v>RMS-1200-000006</v>
          </cell>
          <cell r="C30">
            <v>0</v>
          </cell>
          <cell r="D30" t="str">
            <v>1"/3/4"x6</v>
          </cell>
          <cell r="E30">
            <v>1</v>
          </cell>
          <cell r="F30">
            <v>100.98</v>
          </cell>
          <cell r="G30">
            <v>9088.2000000000007</v>
          </cell>
        </row>
        <row r="31">
          <cell r="B31" t="str">
            <v>RMS-1200-000007</v>
          </cell>
          <cell r="C31">
            <v>0</v>
          </cell>
          <cell r="D31" t="str">
            <v>1"/3/4"x7</v>
          </cell>
          <cell r="E31">
            <v>1</v>
          </cell>
          <cell r="F31">
            <v>115.69066666666666</v>
          </cell>
          <cell r="G31">
            <v>10412.16</v>
          </cell>
        </row>
        <row r="32">
          <cell r="B32" t="str">
            <v>RMS-1200-000008</v>
          </cell>
          <cell r="C32">
            <v>0</v>
          </cell>
          <cell r="D32" t="str">
            <v>1"/3/4"x8</v>
          </cell>
          <cell r="E32">
            <v>1</v>
          </cell>
          <cell r="F32">
            <v>128.88266666666667</v>
          </cell>
          <cell r="G32">
            <v>11599.44</v>
          </cell>
        </row>
        <row r="33">
          <cell r="B33" t="str">
            <v>RMS-1200-000009</v>
          </cell>
          <cell r="C33">
            <v>0</v>
          </cell>
          <cell r="D33" t="str">
            <v>1"/3/4"x9</v>
          </cell>
          <cell r="E33">
            <v>1</v>
          </cell>
          <cell r="F33">
            <v>144.55666666666667</v>
          </cell>
          <cell r="G33">
            <v>13010.1</v>
          </cell>
        </row>
        <row r="34">
          <cell r="B34" t="str">
            <v>RMS-1200-000010</v>
          </cell>
          <cell r="C34">
            <v>0</v>
          </cell>
          <cell r="D34" t="str">
            <v>1"/3/4"x10</v>
          </cell>
          <cell r="E34">
            <v>1</v>
          </cell>
          <cell r="F34">
            <v>180.06399999999999</v>
          </cell>
          <cell r="G34">
            <v>16205.76</v>
          </cell>
        </row>
        <row r="35">
          <cell r="B35" t="str">
            <v>RMS-1200-000011</v>
          </cell>
          <cell r="C35">
            <v>0</v>
          </cell>
          <cell r="D35" t="str">
            <v>1"/3/4"x11</v>
          </cell>
          <cell r="E35">
            <v>1</v>
          </cell>
          <cell r="F35">
            <v>194.13864000000001</v>
          </cell>
          <cell r="G35">
            <v>17472.477600000002</v>
          </cell>
        </row>
        <row r="36">
          <cell r="B36" t="str">
            <v>RMS-1200-000012</v>
          </cell>
          <cell r="C36">
            <v>0</v>
          </cell>
          <cell r="D36" t="str">
            <v>1"/3/4"x12</v>
          </cell>
          <cell r="E36">
            <v>1</v>
          </cell>
          <cell r="F36">
            <v>208.69812000000002</v>
          </cell>
          <cell r="G36">
            <v>18782.830800000003</v>
          </cell>
        </row>
        <row r="37">
          <cell r="B37" t="str">
            <v>RMS-3200-000002</v>
          </cell>
          <cell r="C37" t="str">
            <v>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v>
          </cell>
          <cell r="D37" t="str">
            <v>1"/3/4"x2</v>
          </cell>
          <cell r="E37">
            <v>1</v>
          </cell>
          <cell r="F37">
            <v>42.879779999999997</v>
          </cell>
          <cell r="G37">
            <v>3859.1801999999998</v>
          </cell>
        </row>
        <row r="38">
          <cell r="B38" t="str">
            <v>RMS-3200-000003</v>
          </cell>
          <cell r="C38">
            <v>0</v>
          </cell>
          <cell r="D38" t="str">
            <v>1"/3/4"x3</v>
          </cell>
          <cell r="E38">
            <v>1</v>
          </cell>
          <cell r="F38">
            <v>54.575099999999992</v>
          </cell>
          <cell r="G38">
            <v>4911.7589999999991</v>
          </cell>
        </row>
        <row r="39">
          <cell r="B39" t="str">
            <v>RMS-3200-000004</v>
          </cell>
          <cell r="C39">
            <v>0</v>
          </cell>
          <cell r="D39" t="str">
            <v>1"/3/4"x4</v>
          </cell>
          <cell r="E39">
            <v>1</v>
          </cell>
          <cell r="F39">
            <v>66.867120000000014</v>
          </cell>
          <cell r="G39">
            <v>6018.0408000000016</v>
          </cell>
        </row>
        <row r="40">
          <cell r="B40" t="str">
            <v>RMS-3200-000005</v>
          </cell>
          <cell r="C40">
            <v>0</v>
          </cell>
          <cell r="D40" t="str">
            <v>1"/3/4"x5</v>
          </cell>
          <cell r="E40">
            <v>1</v>
          </cell>
          <cell r="F40">
            <v>79.81092000000001</v>
          </cell>
          <cell r="G40">
            <v>7182.9828000000007</v>
          </cell>
        </row>
        <row r="41">
          <cell r="B41" t="str">
            <v>RMS-3200-000006</v>
          </cell>
          <cell r="C41">
            <v>0</v>
          </cell>
          <cell r="D41" t="str">
            <v>1"/3/4"x6</v>
          </cell>
          <cell r="E41">
            <v>1</v>
          </cell>
          <cell r="F41">
            <v>92.754720000000006</v>
          </cell>
          <cell r="G41">
            <v>8347.9248000000007</v>
          </cell>
        </row>
        <row r="42">
          <cell r="B42" t="str">
            <v>RMS-3200-000007</v>
          </cell>
          <cell r="C42">
            <v>0</v>
          </cell>
          <cell r="D42" t="str">
            <v>1"/3/4"x7</v>
          </cell>
          <cell r="E42">
            <v>1</v>
          </cell>
          <cell r="F42">
            <v>107.85581999999999</v>
          </cell>
          <cell r="G42">
            <v>9707.023799999999</v>
          </cell>
        </row>
        <row r="43">
          <cell r="B43" t="str">
            <v>RMS-3200-000008</v>
          </cell>
          <cell r="C43">
            <v>0</v>
          </cell>
          <cell r="D43" t="str">
            <v>1"/3/4"x8</v>
          </cell>
          <cell r="E43">
            <v>1</v>
          </cell>
          <cell r="F43">
            <v>121.33206</v>
          </cell>
          <cell r="G43">
            <v>10919.885399999999</v>
          </cell>
        </row>
        <row r="44">
          <cell r="B44" t="str">
            <v>RMS-3200-000009</v>
          </cell>
          <cell r="C44">
            <v>0</v>
          </cell>
          <cell r="D44" t="str">
            <v>1"/3/4"x9</v>
          </cell>
          <cell r="E44">
            <v>1</v>
          </cell>
          <cell r="F44">
            <v>132.66018</v>
          </cell>
          <cell r="G44">
            <v>11939.4162</v>
          </cell>
        </row>
        <row r="45">
          <cell r="B45" t="str">
            <v>RMS-3200-000010</v>
          </cell>
          <cell r="C45">
            <v>0</v>
          </cell>
          <cell r="D45" t="str">
            <v>1"/3/4"x10</v>
          </cell>
          <cell r="E45">
            <v>1</v>
          </cell>
          <cell r="F45">
            <v>147.21966</v>
          </cell>
          <cell r="G45">
            <v>13249.769400000001</v>
          </cell>
        </row>
        <row r="46">
          <cell r="B46" t="str">
            <v>RMS-3200-000011</v>
          </cell>
          <cell r="C46">
            <v>0</v>
          </cell>
          <cell r="D46" t="str">
            <v>1"/3/4"x11</v>
          </cell>
          <cell r="E46">
            <v>1</v>
          </cell>
          <cell r="F46">
            <v>162.86237999999997</v>
          </cell>
          <cell r="G46">
            <v>14657.614199999998</v>
          </cell>
        </row>
        <row r="47">
          <cell r="B47" t="str">
            <v>RMS-3200-000012</v>
          </cell>
          <cell r="C47">
            <v>0</v>
          </cell>
          <cell r="D47" t="str">
            <v>1"/3/4"x12</v>
          </cell>
          <cell r="E47">
            <v>1</v>
          </cell>
          <cell r="F47">
            <v>174.73211999999998</v>
          </cell>
          <cell r="G47">
            <v>15725.890799999997</v>
          </cell>
        </row>
        <row r="48">
          <cell r="B48" t="str">
            <v>RMS-1201-000002</v>
          </cell>
          <cell r="C48" t="str">
            <v>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v>
          </cell>
          <cell r="D48" t="str">
            <v>1"/3/4"x2</v>
          </cell>
          <cell r="E48">
            <v>1</v>
          </cell>
          <cell r="F48">
            <v>61.524359999999994</v>
          </cell>
          <cell r="G48">
            <v>5537.1923999999999</v>
          </cell>
        </row>
        <row r="49">
          <cell r="B49" t="str">
            <v>RMS-1201-000003</v>
          </cell>
          <cell r="C49">
            <v>0</v>
          </cell>
          <cell r="D49" t="str">
            <v>1"/3/4"x3</v>
          </cell>
          <cell r="E49">
            <v>1</v>
          </cell>
          <cell r="F49">
            <v>64.939320000000009</v>
          </cell>
          <cell r="G49">
            <v>5844.5388000000012</v>
          </cell>
        </row>
        <row r="50">
          <cell r="B50" t="str">
            <v>RMS-1201-000004</v>
          </cell>
          <cell r="C50">
            <v>0</v>
          </cell>
          <cell r="D50" t="str">
            <v>1"/3/4"x4</v>
          </cell>
          <cell r="E50">
            <v>1</v>
          </cell>
          <cell r="F50">
            <v>77.607720000000015</v>
          </cell>
          <cell r="G50">
            <v>6984.6948000000011</v>
          </cell>
        </row>
        <row r="51">
          <cell r="B51" t="str">
            <v>RMS-1201-000005</v>
          </cell>
          <cell r="C51">
            <v>0</v>
          </cell>
          <cell r="D51" t="str">
            <v>1"/3/4"x5</v>
          </cell>
          <cell r="E51">
            <v>1</v>
          </cell>
          <cell r="F51">
            <v>89.220420000000004</v>
          </cell>
          <cell r="G51">
            <v>8029.8378000000002</v>
          </cell>
        </row>
        <row r="52">
          <cell r="B52" t="str">
            <v>RMS-1201-000006</v>
          </cell>
          <cell r="C52">
            <v>0</v>
          </cell>
          <cell r="D52" t="str">
            <v>1"/3/4"x6</v>
          </cell>
          <cell r="E52">
            <v>1</v>
          </cell>
          <cell r="F52">
            <v>101.36556</v>
          </cell>
          <cell r="G52">
            <v>9122.9004000000004</v>
          </cell>
        </row>
        <row r="53">
          <cell r="B53" t="str">
            <v>RMS-1201-000007</v>
          </cell>
          <cell r="C53">
            <v>0</v>
          </cell>
          <cell r="D53" t="str">
            <v>1"/3/4"x7</v>
          </cell>
          <cell r="E53">
            <v>1</v>
          </cell>
          <cell r="F53">
            <v>116.15454000000001</v>
          </cell>
          <cell r="G53">
            <v>10453.908600000001</v>
          </cell>
        </row>
        <row r="54">
          <cell r="B54" t="str">
            <v>RMS-1201-000008</v>
          </cell>
          <cell r="C54">
            <v>0</v>
          </cell>
          <cell r="D54" t="str">
            <v>1"/3/4"x8</v>
          </cell>
          <cell r="E54">
            <v>1</v>
          </cell>
          <cell r="F54">
            <v>129.34620000000001</v>
          </cell>
          <cell r="G54">
            <v>11641.158000000001</v>
          </cell>
        </row>
        <row r="55">
          <cell r="B55" t="str">
            <v>RMS-1201-000009</v>
          </cell>
          <cell r="C55">
            <v>0</v>
          </cell>
          <cell r="D55" t="str">
            <v>1"/3/4"x9</v>
          </cell>
          <cell r="E55">
            <v>1</v>
          </cell>
          <cell r="F55">
            <v>145.19087999999999</v>
          </cell>
          <cell r="G55">
            <v>13067.179199999999</v>
          </cell>
        </row>
        <row r="56">
          <cell r="B56" t="str">
            <v>RMS-1201-000010</v>
          </cell>
          <cell r="C56">
            <v>0</v>
          </cell>
          <cell r="D56" t="str">
            <v>1"/3/4"x10</v>
          </cell>
          <cell r="E56">
            <v>1</v>
          </cell>
          <cell r="F56">
            <v>180.81645238095234</v>
          </cell>
          <cell r="G56">
            <v>16273.48071428571</v>
          </cell>
        </row>
        <row r="57">
          <cell r="B57" t="str">
            <v>RMS-1201-000011</v>
          </cell>
          <cell r="C57">
            <v>0</v>
          </cell>
          <cell r="D57" t="str">
            <v>1"/3/4"x11</v>
          </cell>
          <cell r="E57">
            <v>1</v>
          </cell>
          <cell r="F57">
            <v>197.45262000000002</v>
          </cell>
          <cell r="G57">
            <v>17770.735800000002</v>
          </cell>
        </row>
        <row r="58">
          <cell r="B58" t="str">
            <v>RMS-1201-000012</v>
          </cell>
          <cell r="C58">
            <v>0</v>
          </cell>
          <cell r="D58" t="str">
            <v>1"/3/4"x12</v>
          </cell>
          <cell r="E58">
            <v>1</v>
          </cell>
          <cell r="F58">
            <v>211.6827857142857</v>
          </cell>
          <cell r="G58">
            <v>19051.450714285715</v>
          </cell>
        </row>
        <row r="59">
          <cell r="B59" t="str">
            <v>RMS-3201-000002</v>
          </cell>
          <cell r="C59" t="str">
            <v>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v>
          </cell>
          <cell r="D59" t="str">
            <v>1"/3/4"x2</v>
          </cell>
          <cell r="E59">
            <v>1</v>
          </cell>
          <cell r="F59">
            <v>52.270920000000004</v>
          </cell>
          <cell r="G59">
            <v>4704.3828000000003</v>
          </cell>
        </row>
        <row r="60">
          <cell r="B60" t="str">
            <v>RMS-3201-000003</v>
          </cell>
          <cell r="C60">
            <v>0</v>
          </cell>
          <cell r="D60" t="str">
            <v>1"/3/4"x3</v>
          </cell>
          <cell r="E60">
            <v>1</v>
          </cell>
          <cell r="F60">
            <v>57.026160000000004</v>
          </cell>
          <cell r="G60">
            <v>5132.3544000000002</v>
          </cell>
        </row>
        <row r="61">
          <cell r="B61" t="str">
            <v>RMS-3201-000004</v>
          </cell>
          <cell r="C61">
            <v>0</v>
          </cell>
          <cell r="D61" t="str">
            <v>1"/3/4"x4</v>
          </cell>
          <cell r="E61">
            <v>1</v>
          </cell>
          <cell r="F61">
            <v>67.573979999999992</v>
          </cell>
          <cell r="G61">
            <v>6081.6581999999989</v>
          </cell>
        </row>
        <row r="62">
          <cell r="B62" t="str">
            <v>RMS-3201-000005</v>
          </cell>
          <cell r="C62">
            <v>0</v>
          </cell>
          <cell r="D62" t="str">
            <v>1"/3/4"x5</v>
          </cell>
          <cell r="E62">
            <v>1</v>
          </cell>
          <cell r="F62">
            <v>78.544079999999994</v>
          </cell>
          <cell r="G62">
            <v>7068.9671999999991</v>
          </cell>
        </row>
        <row r="63">
          <cell r="B63" t="str">
            <v>RMS-3201-000006</v>
          </cell>
          <cell r="C63">
            <v>0</v>
          </cell>
          <cell r="D63" t="str">
            <v>1"/3/4"x6</v>
          </cell>
          <cell r="E63">
            <v>1</v>
          </cell>
          <cell r="F63">
            <v>92.754720000000006</v>
          </cell>
          <cell r="G63">
            <v>8347.9248000000007</v>
          </cell>
        </row>
        <row r="64">
          <cell r="B64" t="str">
            <v>RMS-3201-000007</v>
          </cell>
          <cell r="C64">
            <v>0</v>
          </cell>
          <cell r="D64" t="str">
            <v>1"/3/4"x7</v>
          </cell>
          <cell r="E64">
            <v>1</v>
          </cell>
          <cell r="F64">
            <v>101.02590000000002</v>
          </cell>
          <cell r="G64">
            <v>9092.3310000000019</v>
          </cell>
        </row>
        <row r="65">
          <cell r="B65" t="str">
            <v>RMS-3201-000008</v>
          </cell>
          <cell r="C65">
            <v>0</v>
          </cell>
          <cell r="D65" t="str">
            <v>1"/3/4"x8</v>
          </cell>
          <cell r="E65">
            <v>1</v>
          </cell>
          <cell r="F65">
            <v>114.40115999999999</v>
          </cell>
          <cell r="G65">
            <v>10296.104399999998</v>
          </cell>
        </row>
        <row r="66">
          <cell r="B66" t="str">
            <v>RMS-3201-000009</v>
          </cell>
          <cell r="C66">
            <v>0</v>
          </cell>
          <cell r="D66" t="str">
            <v>1"/3/4"x9</v>
          </cell>
          <cell r="E66">
            <v>1</v>
          </cell>
          <cell r="F66">
            <v>127.7397</v>
          </cell>
          <cell r="G66">
            <v>11496.573</v>
          </cell>
        </row>
        <row r="67">
          <cell r="B67" t="str">
            <v>RMS-3201-000010</v>
          </cell>
          <cell r="C67">
            <v>0</v>
          </cell>
          <cell r="D67" t="str">
            <v>1"/3/4"x10</v>
          </cell>
          <cell r="E67">
            <v>1</v>
          </cell>
          <cell r="F67">
            <v>140.81201999999999</v>
          </cell>
          <cell r="G67">
            <v>12673.0818</v>
          </cell>
        </row>
        <row r="68">
          <cell r="B68" t="str">
            <v>RMS-3201-000011</v>
          </cell>
          <cell r="C68">
            <v>0</v>
          </cell>
          <cell r="D68" t="str">
            <v>1"/3/4"x11</v>
          </cell>
          <cell r="E68">
            <v>1</v>
          </cell>
          <cell r="F68">
            <v>167.25960000000001</v>
          </cell>
          <cell r="G68">
            <v>15053.364000000001</v>
          </cell>
        </row>
        <row r="69">
          <cell r="B69" t="str">
            <v>RMS-3201-000012</v>
          </cell>
          <cell r="C69">
            <v>0</v>
          </cell>
          <cell r="D69" t="str">
            <v>1"/3/4"x12</v>
          </cell>
          <cell r="E69">
            <v>1</v>
          </cell>
          <cell r="F69">
            <v>184.81175999999999</v>
          </cell>
          <cell r="G69">
            <v>16633.058399999998</v>
          </cell>
        </row>
        <row r="70">
          <cell r="B70" t="str">
            <v>RMS-4401-000002</v>
          </cell>
          <cell r="C70" t="str">
            <v>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v>
          </cell>
          <cell r="D70" t="str">
            <v>1"/3/4"x2</v>
          </cell>
          <cell r="E70">
            <v>1</v>
          </cell>
          <cell r="F70">
            <v>29.678940000000001</v>
          </cell>
          <cell r="G70">
            <v>2671.1046000000001</v>
          </cell>
        </row>
        <row r="71">
          <cell r="B71" t="str">
            <v>RMS-4401-000003</v>
          </cell>
          <cell r="C71">
            <v>0</v>
          </cell>
          <cell r="D71" t="str">
            <v>1"/3/4"x3</v>
          </cell>
          <cell r="E71">
            <v>1</v>
          </cell>
          <cell r="F71">
            <v>38.384226301675959</v>
          </cell>
          <cell r="G71">
            <v>3454.5803671508361</v>
          </cell>
        </row>
        <row r="72">
          <cell r="B72" t="str">
            <v>RMS-4401-000004</v>
          </cell>
          <cell r="C72">
            <v>0</v>
          </cell>
          <cell r="D72" t="str">
            <v>1"/3/4"x4</v>
          </cell>
          <cell r="E72">
            <v>1</v>
          </cell>
          <cell r="F72">
            <v>47.265071128491662</v>
          </cell>
          <cell r="G72">
            <v>4253.8564015642496</v>
          </cell>
        </row>
        <row r="73">
          <cell r="B73" t="str">
            <v>RMS-4401-000005</v>
          </cell>
          <cell r="C73">
            <v>0</v>
          </cell>
          <cell r="D73" t="str">
            <v>1"/3/4"x5</v>
          </cell>
          <cell r="E73">
            <v>1</v>
          </cell>
          <cell r="F73">
            <v>56.096077273742985</v>
          </cell>
          <cell r="G73">
            <v>5048.6469546368689</v>
          </cell>
        </row>
        <row r="74">
          <cell r="B74" t="str">
            <v>RMS-4401-000006</v>
          </cell>
          <cell r="C74">
            <v>0</v>
          </cell>
          <cell r="D74" t="str">
            <v>1"/3/4"x6</v>
          </cell>
          <cell r="E74">
            <v>1</v>
          </cell>
          <cell r="F74">
            <v>65.089748916201074</v>
          </cell>
          <cell r="G74">
            <v>5858.0774024580969</v>
          </cell>
        </row>
        <row r="75">
          <cell r="B75" t="str">
            <v>RMS-4401-000007</v>
          </cell>
          <cell r="C75">
            <v>0</v>
          </cell>
          <cell r="D75" t="str">
            <v>1"/3/4"x7</v>
          </cell>
          <cell r="E75">
            <v>1</v>
          </cell>
          <cell r="F75">
            <v>74.126089608938571</v>
          </cell>
          <cell r="G75">
            <v>6671.3480648044715</v>
          </cell>
        </row>
        <row r="76">
          <cell r="B76" t="str">
            <v>RMS-4401-000008</v>
          </cell>
          <cell r="C76">
            <v>0</v>
          </cell>
          <cell r="D76" t="str">
            <v>1"/3/4"x8</v>
          </cell>
          <cell r="E76">
            <v>1</v>
          </cell>
          <cell r="F76">
            <v>82.091067888268213</v>
          </cell>
          <cell r="G76">
            <v>7388.1961099441396</v>
          </cell>
        </row>
        <row r="77">
          <cell r="B77" t="str">
            <v>RMS-4401-000009</v>
          </cell>
          <cell r="C77">
            <v>0</v>
          </cell>
          <cell r="D77" t="str">
            <v>1"/3/4"x9</v>
          </cell>
          <cell r="E77">
            <v>1</v>
          </cell>
          <cell r="F77">
            <v>90.112274949720714</v>
          </cell>
          <cell r="G77">
            <v>8110.1047454748641</v>
          </cell>
        </row>
        <row r="78">
          <cell r="B78" t="str">
            <v>RMS-4401-000010</v>
          </cell>
          <cell r="C78">
            <v>0</v>
          </cell>
          <cell r="D78" t="str">
            <v>1"/3/4"x10</v>
          </cell>
          <cell r="E78">
            <v>1</v>
          </cell>
          <cell r="F78">
            <v>98.08196118435751</v>
          </cell>
          <cell r="G78">
            <v>8827.3765065921762</v>
          </cell>
        </row>
        <row r="79">
          <cell r="B79" t="str">
            <v>RMS-4401-000011</v>
          </cell>
          <cell r="C79">
            <v>0</v>
          </cell>
          <cell r="D79" t="str">
            <v>1"/3/4"x11</v>
          </cell>
          <cell r="E79">
            <v>1</v>
          </cell>
          <cell r="F79">
            <v>106.3136517988822</v>
          </cell>
          <cell r="G79">
            <v>9568.2286618993985</v>
          </cell>
        </row>
        <row r="80">
          <cell r="B80" t="str">
            <v>RMS-4401-000012</v>
          </cell>
          <cell r="C80">
            <v>0</v>
          </cell>
          <cell r="D80" t="str">
            <v>1"/3/4"x12</v>
          </cell>
          <cell r="E80">
            <v>1</v>
          </cell>
          <cell r="F80">
            <v>114.27818902793328</v>
          </cell>
          <cell r="G80">
            <v>10285.037012513994</v>
          </cell>
        </row>
        <row r="81">
          <cell r="B81">
            <v>0</v>
          </cell>
          <cell r="C81" t="str">
            <v>Принадлежности для коллекторов</v>
          </cell>
          <cell r="D81">
            <v>0</v>
          </cell>
          <cell r="E81">
            <v>0</v>
          </cell>
          <cell r="F81">
            <v>0</v>
          </cell>
          <cell r="G81">
            <v>0</v>
          </cell>
        </row>
        <row r="82">
          <cell r="B82" t="str">
            <v>Артикул</v>
          </cell>
          <cell r="C82" t="str">
            <v>Наименование</v>
          </cell>
          <cell r="D82" t="str">
            <v>Размер</v>
          </cell>
          <cell r="E82" t="str">
            <v>Количество в упаковке</v>
          </cell>
          <cell r="F82" t="str">
            <v>Цена с НДС, USD</v>
          </cell>
          <cell r="G82" t="str">
            <v>Цена с НДС, РУБ</v>
          </cell>
        </row>
        <row r="83">
          <cell r="B83" t="str">
            <v>RMS-1001-030001</v>
          </cell>
          <cell r="C83" t="str">
            <v>Комплект прямых шаровых кранов с термометрами 1”</v>
          </cell>
          <cell r="D83" t="str">
            <v>1"</v>
          </cell>
          <cell r="E83" t="str">
            <v>1/12</v>
          </cell>
          <cell r="F83">
            <v>69.01904420111731</v>
          </cell>
          <cell r="G83">
            <v>6211.7139781005581</v>
          </cell>
        </row>
        <row r="84">
          <cell r="B84" t="str">
            <v>RFC-1021-001620</v>
          </cell>
          <cell r="C84" t="str">
            <v>Фитинг компрессионный для труб PEX-AL-PEXb 16х2,0х3/4</v>
          </cell>
          <cell r="D84" t="str">
            <v>16х2,0х3/4</v>
          </cell>
          <cell r="E84" t="str">
            <v>1/250</v>
          </cell>
          <cell r="F84">
            <v>2.6276789832402239</v>
          </cell>
          <cell r="G84">
            <v>236.49110849162014</v>
          </cell>
        </row>
        <row r="85">
          <cell r="B85" t="str">
            <v>RFC-1021-002020</v>
          </cell>
          <cell r="C85" t="str">
            <v>Фитинг компрессионный для труб PEX-AL-PEXb 20х2,0х3/4</v>
          </cell>
          <cell r="D85" t="str">
            <v>20х2,0х3/4</v>
          </cell>
          <cell r="E85" t="str">
            <v>1/250</v>
          </cell>
          <cell r="F85">
            <v>3.1460885698324019</v>
          </cell>
          <cell r="G85">
            <v>283.1479712849162</v>
          </cell>
        </row>
        <row r="86">
          <cell r="B86" t="str">
            <v>RFC-1026-162634</v>
          </cell>
          <cell r="C86" t="str">
            <v>Фитинг компрессионный для труб PEX-AL-PEXc 16х2,6х3/4</v>
          </cell>
          <cell r="D86" t="str">
            <v>16х2,6х3/4</v>
          </cell>
          <cell r="E86" t="str">
            <v>1/250</v>
          </cell>
          <cell r="F86">
            <v>2.949365329608939</v>
          </cell>
          <cell r="G86">
            <v>265.44287966480454</v>
          </cell>
        </row>
        <row r="87">
          <cell r="B87" t="str">
            <v>RFC-1026-202934</v>
          </cell>
          <cell r="C87" t="str">
            <v>Фитинг компрессионный для труб PEX-AL-PEXc 20х2,9х3/4</v>
          </cell>
          <cell r="D87" t="str">
            <v>20х2,9х3/4</v>
          </cell>
          <cell r="E87" t="str">
            <v>1/250</v>
          </cell>
          <cell r="F87">
            <v>3.212532737430168</v>
          </cell>
          <cell r="G87">
            <v>289.12794636871513</v>
          </cell>
        </row>
        <row r="88">
          <cell r="B88" t="str">
            <v>RFC-1020-001620</v>
          </cell>
          <cell r="C88" t="str">
            <v>Фитинг компрессионный для труб PEX 16х2,0х3/4</v>
          </cell>
          <cell r="D88" t="str">
            <v>16х2,0х3/4</v>
          </cell>
          <cell r="E88" t="str">
            <v>1/250</v>
          </cell>
          <cell r="F88">
            <v>2.1480185698324021</v>
          </cell>
          <cell r="G88">
            <v>193.32167128491619</v>
          </cell>
        </row>
        <row r="89">
          <cell r="B89" t="str">
            <v>RSP-1001-000001</v>
          </cell>
          <cell r="C89" t="str">
            <v>Расходомер для коллекторов из нержавеющей стали</v>
          </cell>
          <cell r="D89">
            <v>0</v>
          </cell>
          <cell r="E89" t="str">
            <v>1/20</v>
          </cell>
          <cell r="F89">
            <v>8.1977399999999996</v>
          </cell>
          <cell r="G89">
            <v>737.79660000000001</v>
          </cell>
        </row>
        <row r="90">
          <cell r="B90" t="str">
            <v>RMS-1001-010001</v>
          </cell>
          <cell r="C90" t="str">
            <v>Регулируемый концевой фитинг с дренажным вентилем, автоматический воздухоотводчик 1"</v>
          </cell>
          <cell r="D90" t="str">
            <v>1"</v>
          </cell>
          <cell r="E90" t="str">
            <v>1/2</v>
          </cell>
          <cell r="F90">
            <v>21.143515039106148</v>
          </cell>
          <cell r="G90">
            <v>1902.9163535195535</v>
          </cell>
        </row>
        <row r="91">
          <cell r="B91" t="str">
            <v>RMS-1001-020001</v>
          </cell>
          <cell r="C91" t="str">
            <v>Регулируемый концевой фитинг с дренажным вентилем, ручной воздухоотводчик 1"</v>
          </cell>
          <cell r="D91" t="str">
            <v>1"</v>
          </cell>
          <cell r="E91" t="str">
            <v>1/2</v>
          </cell>
          <cell r="F91">
            <v>13.752394458100561</v>
          </cell>
          <cell r="G91">
            <v>1237.7155012290505</v>
          </cell>
        </row>
        <row r="92">
          <cell r="B92" t="str">
            <v>RSP-1001-000005</v>
          </cell>
          <cell r="C92" t="str">
            <v>Запорно-балансировочный клапан для коллекторов из нержавеющей стали</v>
          </cell>
          <cell r="D92">
            <v>0</v>
          </cell>
          <cell r="E92" t="str">
            <v>1/20</v>
          </cell>
          <cell r="F92">
            <v>3.6484528156424583</v>
          </cell>
          <cell r="G92">
            <v>328.36075340782122</v>
          </cell>
        </row>
        <row r="93">
          <cell r="B93" t="str">
            <v>RSP-1001-000006</v>
          </cell>
          <cell r="C93" t="str">
            <v>Термостатический клапан для коллекторов из нержавеющей стали</v>
          </cell>
          <cell r="D93">
            <v>0</v>
          </cell>
          <cell r="E93" t="str">
            <v>1/20</v>
          </cell>
          <cell r="F93">
            <v>4.5554692960893854</v>
          </cell>
          <cell r="G93">
            <v>409.9922366480447</v>
          </cell>
        </row>
        <row r="94">
          <cell r="B94" t="str">
            <v>RFP-0001-000001</v>
          </cell>
          <cell r="C94" t="str">
            <v>Заглушка концевая для коллектора НР никелированная с уплотнительным кольцом, 1"</v>
          </cell>
          <cell r="D94" t="str">
            <v>1"</v>
          </cell>
          <cell r="E94">
            <v>1</v>
          </cell>
          <cell r="F94">
            <v>2.1225755530726258</v>
          </cell>
          <cell r="G94">
            <v>191.03179977653633</v>
          </cell>
        </row>
        <row r="95">
          <cell r="B95" t="str">
            <v>RFC-0001-000034</v>
          </cell>
          <cell r="C95" t="str">
            <v>Регулирующий пластиковый колпачок для коллекторов из нерж. стали, M30 (Белый)</v>
          </cell>
          <cell r="D95" t="str">
            <v>M30*1.5</v>
          </cell>
          <cell r="E95">
            <v>1</v>
          </cell>
          <cell r="F95">
            <v>0.434112</v>
          </cell>
          <cell r="G95">
            <v>39.070079999999997</v>
          </cell>
        </row>
        <row r="96">
          <cell r="B96" t="str">
            <v>RDG-0120-008000</v>
          </cell>
          <cell r="C96" t="str">
            <v>Насосно-смесительный узел, с термоголовкой, перепускным клапаном и байпасом, без насоса</v>
          </cell>
          <cell r="D96" t="str">
            <v>1"ВР × 1"НР</v>
          </cell>
          <cell r="E96">
            <v>1</v>
          </cell>
          <cell r="F96">
            <v>255.0641384163718</v>
          </cell>
          <cell r="G96">
            <v>22955.772457473464</v>
          </cell>
        </row>
        <row r="97">
          <cell r="B97" t="str">
            <v>RDG-0120-009000</v>
          </cell>
          <cell r="C97" t="str">
            <v>Насосно-смесительный узел с термостатической головкой с выносным датчиком , без насоса</v>
          </cell>
          <cell r="D97" t="str">
            <v>3/4"НР × 1"НР</v>
          </cell>
          <cell r="E97">
            <v>1</v>
          </cell>
          <cell r="F97">
            <v>84.747904788507611</v>
          </cell>
          <cell r="G97">
            <v>7627.3114309656848</v>
          </cell>
        </row>
        <row r="98">
          <cell r="B98" t="str">
            <v>RSP-1001-000007</v>
          </cell>
          <cell r="C98" t="str">
            <v>Кронштейн для коллектора (1 шт.)</v>
          </cell>
          <cell r="D98">
            <v>0</v>
          </cell>
          <cell r="E98">
            <v>0</v>
          </cell>
          <cell r="F98">
            <v>3.9805345728362593</v>
          </cell>
          <cell r="G98">
            <v>358.24811155526334</v>
          </cell>
        </row>
        <row r="99">
          <cell r="B99" t="str">
            <v>RSP-1001-000008</v>
          </cell>
          <cell r="C99" t="str">
            <v>FD-TG  Термометр для коллектора</v>
          </cell>
          <cell r="D99">
            <v>0</v>
          </cell>
          <cell r="E99">
            <v>0</v>
          </cell>
          <cell r="F99">
            <v>2.907</v>
          </cell>
          <cell r="G99">
            <v>261.63</v>
          </cell>
        </row>
      </sheetData>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0.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1.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2.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3.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4.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5.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6.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7.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8.bin"/></Relationships>
</file>

<file path=xl/worksheets/_rels/sheet25.xml.rels><?xml version="1.0" encoding="UTF-8" standalone="yes"?>
<Relationships xmlns="http://schemas.openxmlformats.org/package/2006/relationships"><Relationship Id="rId8" Type="http://schemas.openxmlformats.org/officeDocument/2006/relationships/printerSettings" Target="../printerSettings/printerSettings36.bin"/><Relationship Id="rId3" Type="http://schemas.openxmlformats.org/officeDocument/2006/relationships/printerSettings" Target="../printerSettings/printerSettings31.bin"/><Relationship Id="rId7" Type="http://schemas.openxmlformats.org/officeDocument/2006/relationships/printerSettings" Target="../printerSettings/printerSettings35.bin"/><Relationship Id="rId2" Type="http://schemas.openxmlformats.org/officeDocument/2006/relationships/printerSettings" Target="../printerSettings/printerSettings30.bin"/><Relationship Id="rId1" Type="http://schemas.openxmlformats.org/officeDocument/2006/relationships/printerSettings" Target="../printerSettings/printerSettings29.bin"/><Relationship Id="rId6" Type="http://schemas.openxmlformats.org/officeDocument/2006/relationships/printerSettings" Target="../printerSettings/printerSettings34.bin"/><Relationship Id="rId5" Type="http://schemas.openxmlformats.org/officeDocument/2006/relationships/printerSettings" Target="../printerSettings/printerSettings33.bin"/><Relationship Id="rId10" Type="http://schemas.openxmlformats.org/officeDocument/2006/relationships/drawing" Target="../drawings/drawing24.xml"/><Relationship Id="rId4" Type="http://schemas.openxmlformats.org/officeDocument/2006/relationships/printerSettings" Target="../printerSettings/printerSettings32.bin"/><Relationship Id="rId9" Type="http://schemas.openxmlformats.org/officeDocument/2006/relationships/printerSettings" Target="../printerSettings/printerSettings37.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8.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9.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0.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1.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2.bin"/></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5.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46.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9.xml.rels><?xml version="1.0" encoding="UTF-8" standalone="yes"?>
<Relationships xmlns="http://schemas.openxmlformats.org/package/2006/relationships"><Relationship Id="rId8" Type="http://schemas.openxmlformats.org/officeDocument/2006/relationships/printerSettings" Target="../printerSettings/printerSettings54.bin"/><Relationship Id="rId13" Type="http://schemas.openxmlformats.org/officeDocument/2006/relationships/drawing" Target="../drawings/drawing37.xml"/><Relationship Id="rId3" Type="http://schemas.openxmlformats.org/officeDocument/2006/relationships/printerSettings" Target="../printerSettings/printerSettings49.bin"/><Relationship Id="rId7" Type="http://schemas.openxmlformats.org/officeDocument/2006/relationships/printerSettings" Target="../printerSettings/printerSettings53.bin"/><Relationship Id="rId12" Type="http://schemas.openxmlformats.org/officeDocument/2006/relationships/printerSettings" Target="../printerSettings/printerSettings58.bin"/><Relationship Id="rId2" Type="http://schemas.openxmlformats.org/officeDocument/2006/relationships/printerSettings" Target="../printerSettings/printerSettings48.bin"/><Relationship Id="rId1" Type="http://schemas.openxmlformats.org/officeDocument/2006/relationships/printerSettings" Target="../printerSettings/printerSettings47.bin"/><Relationship Id="rId6" Type="http://schemas.openxmlformats.org/officeDocument/2006/relationships/printerSettings" Target="../printerSettings/printerSettings52.bin"/><Relationship Id="rId11" Type="http://schemas.openxmlformats.org/officeDocument/2006/relationships/printerSettings" Target="../printerSettings/printerSettings57.bin"/><Relationship Id="rId5" Type="http://schemas.openxmlformats.org/officeDocument/2006/relationships/printerSettings" Target="../printerSettings/printerSettings51.bin"/><Relationship Id="rId10" Type="http://schemas.openxmlformats.org/officeDocument/2006/relationships/printerSettings" Target="../printerSettings/printerSettings56.bin"/><Relationship Id="rId4" Type="http://schemas.openxmlformats.org/officeDocument/2006/relationships/printerSettings" Target="../printerSettings/printerSettings50.bin"/><Relationship Id="rId9" Type="http://schemas.openxmlformats.org/officeDocument/2006/relationships/printerSettings" Target="../printerSettings/printerSettings55.bin"/></Relationships>
</file>

<file path=xl/worksheets/_rels/sheet40.xml.rels><?xml version="1.0" encoding="UTF-8" standalone="yes"?>
<Relationships xmlns="http://schemas.openxmlformats.org/package/2006/relationships"><Relationship Id="rId8" Type="http://schemas.openxmlformats.org/officeDocument/2006/relationships/printerSettings" Target="../printerSettings/printerSettings66.bin"/><Relationship Id="rId3" Type="http://schemas.openxmlformats.org/officeDocument/2006/relationships/printerSettings" Target="../printerSettings/printerSettings61.bin"/><Relationship Id="rId7" Type="http://schemas.openxmlformats.org/officeDocument/2006/relationships/printerSettings" Target="../printerSettings/printerSettings65.bin"/><Relationship Id="rId12" Type="http://schemas.openxmlformats.org/officeDocument/2006/relationships/printerSettings" Target="../printerSettings/printerSettings70.bin"/><Relationship Id="rId2" Type="http://schemas.openxmlformats.org/officeDocument/2006/relationships/printerSettings" Target="../printerSettings/printerSettings60.bin"/><Relationship Id="rId1" Type="http://schemas.openxmlformats.org/officeDocument/2006/relationships/printerSettings" Target="../printerSettings/printerSettings59.bin"/><Relationship Id="rId6" Type="http://schemas.openxmlformats.org/officeDocument/2006/relationships/printerSettings" Target="../printerSettings/printerSettings64.bin"/><Relationship Id="rId11" Type="http://schemas.openxmlformats.org/officeDocument/2006/relationships/printerSettings" Target="../printerSettings/printerSettings69.bin"/><Relationship Id="rId5" Type="http://schemas.openxmlformats.org/officeDocument/2006/relationships/printerSettings" Target="../printerSettings/printerSettings63.bin"/><Relationship Id="rId10" Type="http://schemas.openxmlformats.org/officeDocument/2006/relationships/printerSettings" Target="../printerSettings/printerSettings68.bin"/><Relationship Id="rId4" Type="http://schemas.openxmlformats.org/officeDocument/2006/relationships/printerSettings" Target="../printerSettings/printerSettings62.bin"/><Relationship Id="rId9" Type="http://schemas.openxmlformats.org/officeDocument/2006/relationships/printerSettings" Target="../printerSettings/printerSettings67.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8" Type="http://schemas.openxmlformats.org/officeDocument/2006/relationships/printerSettings" Target="../printerSettings/printerSettings78.bin"/><Relationship Id="rId13" Type="http://schemas.openxmlformats.org/officeDocument/2006/relationships/drawing" Target="../drawings/drawing39.xml"/><Relationship Id="rId3" Type="http://schemas.openxmlformats.org/officeDocument/2006/relationships/printerSettings" Target="../printerSettings/printerSettings73.bin"/><Relationship Id="rId7" Type="http://schemas.openxmlformats.org/officeDocument/2006/relationships/printerSettings" Target="../printerSettings/printerSettings77.bin"/><Relationship Id="rId12" Type="http://schemas.openxmlformats.org/officeDocument/2006/relationships/printerSettings" Target="../printerSettings/printerSettings82.bin"/><Relationship Id="rId2" Type="http://schemas.openxmlformats.org/officeDocument/2006/relationships/printerSettings" Target="../printerSettings/printerSettings72.bin"/><Relationship Id="rId1" Type="http://schemas.openxmlformats.org/officeDocument/2006/relationships/printerSettings" Target="../printerSettings/printerSettings71.bin"/><Relationship Id="rId6" Type="http://schemas.openxmlformats.org/officeDocument/2006/relationships/printerSettings" Target="../printerSettings/printerSettings76.bin"/><Relationship Id="rId11" Type="http://schemas.openxmlformats.org/officeDocument/2006/relationships/printerSettings" Target="../printerSettings/printerSettings81.bin"/><Relationship Id="rId5" Type="http://schemas.openxmlformats.org/officeDocument/2006/relationships/printerSettings" Target="../printerSettings/printerSettings75.bin"/><Relationship Id="rId10" Type="http://schemas.openxmlformats.org/officeDocument/2006/relationships/printerSettings" Target="../printerSettings/printerSettings80.bin"/><Relationship Id="rId4" Type="http://schemas.openxmlformats.org/officeDocument/2006/relationships/printerSettings" Target="../printerSettings/printerSettings74.bin"/><Relationship Id="rId9" Type="http://schemas.openxmlformats.org/officeDocument/2006/relationships/printerSettings" Target="../printerSettings/printerSettings79.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83.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8" Type="http://schemas.openxmlformats.org/officeDocument/2006/relationships/printerSettings" Target="../printerSettings/printerSettings91.bin"/><Relationship Id="rId3" Type="http://schemas.openxmlformats.org/officeDocument/2006/relationships/printerSettings" Target="../printerSettings/printerSettings86.bin"/><Relationship Id="rId7" Type="http://schemas.openxmlformats.org/officeDocument/2006/relationships/printerSettings" Target="../printerSettings/printerSettings90.bin"/><Relationship Id="rId2" Type="http://schemas.openxmlformats.org/officeDocument/2006/relationships/printerSettings" Target="../printerSettings/printerSettings85.bin"/><Relationship Id="rId1" Type="http://schemas.openxmlformats.org/officeDocument/2006/relationships/printerSettings" Target="../printerSettings/printerSettings84.bin"/><Relationship Id="rId6" Type="http://schemas.openxmlformats.org/officeDocument/2006/relationships/printerSettings" Target="../printerSettings/printerSettings89.bin"/><Relationship Id="rId5" Type="http://schemas.openxmlformats.org/officeDocument/2006/relationships/printerSettings" Target="../printerSettings/printerSettings88.bin"/><Relationship Id="rId10" Type="http://schemas.openxmlformats.org/officeDocument/2006/relationships/drawing" Target="../drawings/drawing42.xml"/><Relationship Id="rId4" Type="http://schemas.openxmlformats.org/officeDocument/2006/relationships/printerSettings" Target="../printerSettings/printerSettings87.bin"/><Relationship Id="rId9" Type="http://schemas.openxmlformats.org/officeDocument/2006/relationships/printerSettings" Target="../printerSettings/printerSettings92.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93.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94.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95.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96.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97.bin"/></Relationships>
</file>

<file path=xl/worksheets/_rels/sheet51.xml.rels><?xml version="1.0" encoding="UTF-8" standalone="yes"?>
<Relationships xmlns="http://schemas.openxmlformats.org/package/2006/relationships"><Relationship Id="rId8" Type="http://schemas.openxmlformats.org/officeDocument/2006/relationships/printerSettings" Target="../printerSettings/printerSettings105.bin"/><Relationship Id="rId13" Type="http://schemas.openxmlformats.org/officeDocument/2006/relationships/drawing" Target="../drawings/drawing48.xml"/><Relationship Id="rId3" Type="http://schemas.openxmlformats.org/officeDocument/2006/relationships/printerSettings" Target="../printerSettings/printerSettings100.bin"/><Relationship Id="rId7" Type="http://schemas.openxmlformats.org/officeDocument/2006/relationships/printerSettings" Target="../printerSettings/printerSettings104.bin"/><Relationship Id="rId12" Type="http://schemas.openxmlformats.org/officeDocument/2006/relationships/printerSettings" Target="../printerSettings/printerSettings109.bin"/><Relationship Id="rId2" Type="http://schemas.openxmlformats.org/officeDocument/2006/relationships/printerSettings" Target="../printerSettings/printerSettings99.bin"/><Relationship Id="rId1" Type="http://schemas.openxmlformats.org/officeDocument/2006/relationships/printerSettings" Target="../printerSettings/printerSettings98.bin"/><Relationship Id="rId6" Type="http://schemas.openxmlformats.org/officeDocument/2006/relationships/printerSettings" Target="../printerSettings/printerSettings103.bin"/><Relationship Id="rId11" Type="http://schemas.openxmlformats.org/officeDocument/2006/relationships/printerSettings" Target="../printerSettings/printerSettings108.bin"/><Relationship Id="rId5" Type="http://schemas.openxmlformats.org/officeDocument/2006/relationships/printerSettings" Target="../printerSettings/printerSettings102.bin"/><Relationship Id="rId10" Type="http://schemas.openxmlformats.org/officeDocument/2006/relationships/printerSettings" Target="../printerSettings/printerSettings107.bin"/><Relationship Id="rId4" Type="http://schemas.openxmlformats.org/officeDocument/2006/relationships/printerSettings" Target="../printerSettings/printerSettings101.bin"/><Relationship Id="rId9" Type="http://schemas.openxmlformats.org/officeDocument/2006/relationships/printerSettings" Target="../printerSettings/printerSettings10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F42"/>
  <sheetViews>
    <sheetView tabSelected="1" zoomScale="85" zoomScaleNormal="85" workbookViewId="0"/>
  </sheetViews>
  <sheetFormatPr defaultRowHeight="15"/>
  <cols>
    <col min="1" max="1" width="20.28515625" customWidth="1"/>
    <col min="2" max="2" width="24" bestFit="1" customWidth="1"/>
    <col min="3" max="3" width="88.28515625" style="104" customWidth="1"/>
    <col min="4" max="4" width="16.28515625" style="91" customWidth="1"/>
    <col min="6" max="6" width="9.28515625" hidden="1" customWidth="1"/>
  </cols>
  <sheetData>
    <row r="1" spans="1:5">
      <c r="A1" s="1"/>
      <c r="B1" s="1"/>
      <c r="C1" s="10"/>
      <c r="D1" s="110"/>
    </row>
    <row r="2" spans="1:5" ht="15.75">
      <c r="A2" s="1823" t="s">
        <v>0</v>
      </c>
      <c r="B2" s="1823"/>
      <c r="C2" s="1823"/>
      <c r="D2" s="1823"/>
    </row>
    <row r="3" spans="1:5" ht="15.75">
      <c r="A3" s="1823" t="s">
        <v>1</v>
      </c>
      <c r="B3" s="1823"/>
      <c r="C3" s="1823"/>
      <c r="D3" s="1823"/>
    </row>
    <row r="4" spans="1:5" ht="30">
      <c r="A4" s="1404" t="s">
        <v>2</v>
      </c>
      <c r="B4" s="1403">
        <v>110</v>
      </c>
      <c r="C4" s="10"/>
      <c r="D4" s="110"/>
    </row>
    <row r="5" spans="1:5">
      <c r="A5" s="1"/>
      <c r="B5" s="1"/>
      <c r="C5" s="10"/>
      <c r="D5" s="110"/>
    </row>
    <row r="6" spans="1:5" s="543" customFormat="1">
      <c r="A6" s="1824" t="s">
        <v>1074</v>
      </c>
      <c r="B6" s="1472"/>
      <c r="C6" s="1473" t="s">
        <v>7322</v>
      </c>
      <c r="D6" s="1457" t="s">
        <v>3</v>
      </c>
    </row>
    <row r="7" spans="1:5" s="543" customFormat="1">
      <c r="A7" s="1825"/>
      <c r="B7" s="550"/>
      <c r="C7" s="10" t="s">
        <v>7355</v>
      </c>
      <c r="D7" s="1129" t="s">
        <v>3</v>
      </c>
    </row>
    <row r="8" spans="1:5" s="543" customFormat="1">
      <c r="A8" s="1825"/>
      <c r="B8" s="550"/>
      <c r="C8" s="1133" t="s">
        <v>5708</v>
      </c>
      <c r="D8" s="1131" t="s">
        <v>3</v>
      </c>
    </row>
    <row r="9" spans="1:5" s="543" customFormat="1">
      <c r="A9" s="1825"/>
      <c r="B9" s="550"/>
      <c r="C9" s="10" t="s">
        <v>6204</v>
      </c>
      <c r="D9" s="1129" t="s">
        <v>3</v>
      </c>
    </row>
    <row r="10" spans="1:5" s="153" customFormat="1">
      <c r="A10" s="1825"/>
      <c r="B10" s="550"/>
      <c r="C10" s="1133" t="s">
        <v>1676</v>
      </c>
      <c r="D10" s="1131" t="s">
        <v>3</v>
      </c>
      <c r="E10" s="543"/>
    </row>
    <row r="11" spans="1:5" s="543" customFormat="1">
      <c r="A11" s="1825"/>
      <c r="B11" s="550"/>
      <c r="C11" s="10" t="s">
        <v>2085</v>
      </c>
      <c r="D11" s="1129" t="s">
        <v>3</v>
      </c>
    </row>
    <row r="12" spans="1:5" s="281" customFormat="1">
      <c r="A12" s="1825"/>
      <c r="B12" s="550"/>
      <c r="C12" s="1130" t="s">
        <v>7138</v>
      </c>
      <c r="D12" s="1131" t="s">
        <v>3</v>
      </c>
      <c r="E12" s="543"/>
    </row>
    <row r="13" spans="1:5" s="543" customFormat="1">
      <c r="A13" s="1825"/>
      <c r="B13" s="550"/>
      <c r="C13" s="10" t="s">
        <v>7139</v>
      </c>
      <c r="D13" s="1129" t="s">
        <v>3</v>
      </c>
    </row>
    <row r="14" spans="1:5" s="543" customFormat="1">
      <c r="A14" s="1825"/>
      <c r="B14" s="550"/>
      <c r="C14" s="1130" t="s">
        <v>6697</v>
      </c>
      <c r="D14" s="1131" t="s">
        <v>3</v>
      </c>
    </row>
    <row r="15" spans="1:5" s="543" customFormat="1">
      <c r="A15" s="1825"/>
      <c r="B15" s="550"/>
      <c r="C15" s="244" t="s">
        <v>7325</v>
      </c>
      <c r="D15" s="1129" t="s">
        <v>3</v>
      </c>
    </row>
    <row r="16" spans="1:5" s="543" customFormat="1">
      <c r="A16" s="1825"/>
      <c r="B16" s="550"/>
      <c r="C16" s="1130" t="s">
        <v>7961</v>
      </c>
      <c r="D16" s="1131" t="s">
        <v>3</v>
      </c>
    </row>
    <row r="17" spans="1:5" s="153" customFormat="1">
      <c r="A17" s="1825"/>
      <c r="B17" s="550"/>
      <c r="C17" s="10" t="s">
        <v>1075</v>
      </c>
      <c r="D17" s="1131" t="s">
        <v>3</v>
      </c>
      <c r="E17" s="543"/>
    </row>
    <row r="18" spans="1:5" s="543" customFormat="1">
      <c r="A18" s="1825"/>
      <c r="B18" s="550"/>
      <c r="C18" s="1130" t="s">
        <v>6949</v>
      </c>
      <c r="D18" s="1129" t="s">
        <v>3</v>
      </c>
    </row>
    <row r="19" spans="1:5" s="543" customFormat="1">
      <c r="A19" s="1825"/>
      <c r="B19" s="550"/>
      <c r="C19" s="10" t="s">
        <v>6494</v>
      </c>
      <c r="D19" s="1131" t="s">
        <v>3</v>
      </c>
    </row>
    <row r="20" spans="1:5" s="543" customFormat="1">
      <c r="A20" s="1825"/>
      <c r="B20" s="550"/>
      <c r="C20" s="1130" t="s">
        <v>7843</v>
      </c>
      <c r="D20" s="1129" t="s">
        <v>3</v>
      </c>
    </row>
    <row r="21" spans="1:5" s="543" customFormat="1">
      <c r="A21" s="1825"/>
      <c r="B21" s="550"/>
      <c r="C21" s="10" t="s">
        <v>6180</v>
      </c>
      <c r="D21" s="1129" t="s">
        <v>3</v>
      </c>
    </row>
    <row r="22" spans="1:5" s="543" customFormat="1">
      <c r="A22" s="1825"/>
      <c r="B22" s="550"/>
      <c r="C22" s="1130" t="s">
        <v>6179</v>
      </c>
      <c r="D22" s="1131" t="s">
        <v>3</v>
      </c>
    </row>
    <row r="23" spans="1:5" s="543" customFormat="1">
      <c r="A23" s="1825"/>
      <c r="B23" s="550"/>
      <c r="C23" s="10" t="s">
        <v>6631</v>
      </c>
      <c r="D23" s="1129" t="s">
        <v>3</v>
      </c>
    </row>
    <row r="24" spans="1:5" s="543" customFormat="1">
      <c r="A24" s="1825"/>
      <c r="B24" s="550"/>
      <c r="C24" s="1130" t="s">
        <v>6321</v>
      </c>
      <c r="D24" s="1131" t="s">
        <v>3</v>
      </c>
    </row>
    <row r="25" spans="1:5" s="331" customFormat="1">
      <c r="A25" s="1825"/>
      <c r="B25" s="550"/>
      <c r="C25" s="10" t="s">
        <v>2046</v>
      </c>
      <c r="D25" s="1129" t="s">
        <v>3</v>
      </c>
      <c r="E25" s="543"/>
    </row>
    <row r="26" spans="1:5" s="543" customFormat="1">
      <c r="A26" s="1825"/>
      <c r="B26" s="550"/>
      <c r="C26" s="1130" t="s">
        <v>7039</v>
      </c>
      <c r="D26" s="1131" t="s">
        <v>3</v>
      </c>
    </row>
    <row r="27" spans="1:5" s="543" customFormat="1">
      <c r="A27" s="1825"/>
      <c r="B27" s="550"/>
      <c r="C27" s="10" t="s">
        <v>7842</v>
      </c>
      <c r="D27" s="1129" t="s">
        <v>3</v>
      </c>
    </row>
    <row r="28" spans="1:5" s="543" customFormat="1">
      <c r="A28" s="1825"/>
      <c r="B28" s="550"/>
      <c r="C28" s="1130" t="s">
        <v>6464</v>
      </c>
      <c r="D28" s="1131" t="s">
        <v>3</v>
      </c>
    </row>
    <row r="29" spans="1:5" s="543" customFormat="1">
      <c r="A29" s="1825"/>
      <c r="B29" s="550"/>
      <c r="C29" s="10" t="s">
        <v>7103</v>
      </c>
      <c r="D29" s="1129" t="s">
        <v>3</v>
      </c>
    </row>
    <row r="30" spans="1:5" s="543" customFormat="1">
      <c r="A30" s="1825"/>
      <c r="B30" s="550"/>
      <c r="C30" s="1130" t="s">
        <v>6851</v>
      </c>
      <c r="D30" s="1131" t="s">
        <v>3</v>
      </c>
    </row>
    <row r="31" spans="1:5" s="543" customFormat="1">
      <c r="A31" s="1825"/>
      <c r="B31" s="550"/>
      <c r="C31" s="10" t="s">
        <v>4755</v>
      </c>
      <c r="D31" s="1129" t="s">
        <v>3</v>
      </c>
    </row>
    <row r="32" spans="1:5" s="153" customFormat="1">
      <c r="A32" s="1825"/>
      <c r="B32" s="550"/>
      <c r="C32" s="1130" t="s">
        <v>1076</v>
      </c>
      <c r="D32" s="1131" t="s">
        <v>3</v>
      </c>
      <c r="E32" s="543"/>
    </row>
    <row r="33" spans="1:5" s="153" customFormat="1">
      <c r="A33" s="1825"/>
      <c r="B33" s="550"/>
      <c r="C33" s="10" t="s">
        <v>6721</v>
      </c>
      <c r="D33" s="1129" t="s">
        <v>3</v>
      </c>
      <c r="E33" s="543"/>
    </row>
    <row r="34" spans="1:5" s="543" customFormat="1">
      <c r="A34" s="1825"/>
      <c r="B34" s="550"/>
      <c r="C34" s="1130" t="s">
        <v>6722</v>
      </c>
      <c r="D34" s="1131" t="s">
        <v>3</v>
      </c>
    </row>
    <row r="35" spans="1:5" s="543" customFormat="1">
      <c r="A35" s="1825"/>
      <c r="B35" s="550"/>
      <c r="C35" s="10" t="s">
        <v>352</v>
      </c>
      <c r="D35" s="1129" t="s">
        <v>3</v>
      </c>
      <c r="E35" s="931"/>
    </row>
    <row r="36" spans="1:5" s="257" customFormat="1">
      <c r="A36" s="1825"/>
      <c r="B36" s="550"/>
      <c r="C36" s="1130" t="s">
        <v>7859</v>
      </c>
      <c r="D36" s="1131" t="s">
        <v>3</v>
      </c>
      <c r="E36" s="931"/>
    </row>
    <row r="37" spans="1:5" s="543" customFormat="1">
      <c r="A37" s="1825"/>
      <c r="B37" s="550"/>
      <c r="C37" s="10" t="s">
        <v>6849</v>
      </c>
      <c r="D37" s="1129" t="s">
        <v>3</v>
      </c>
      <c r="E37" s="931"/>
    </row>
    <row r="38" spans="1:5" s="302" customFormat="1">
      <c r="A38" s="1825"/>
      <c r="B38" s="550"/>
      <c r="C38" s="1130" t="s">
        <v>1077</v>
      </c>
      <c r="D38" s="1131" t="s">
        <v>3</v>
      </c>
      <c r="E38" s="543"/>
    </row>
    <row r="39" spans="1:5" s="303" customFormat="1">
      <c r="A39" s="1825"/>
      <c r="B39" s="550"/>
      <c r="C39" s="10" t="s">
        <v>1727</v>
      </c>
      <c r="D39" s="1129" t="s">
        <v>3</v>
      </c>
      <c r="E39" s="543"/>
    </row>
    <row r="40" spans="1:5" s="543" customFormat="1">
      <c r="A40" s="1825"/>
      <c r="B40" s="550"/>
      <c r="C40" s="1130" t="s">
        <v>7962</v>
      </c>
      <c r="D40" s="1781" t="s">
        <v>3</v>
      </c>
    </row>
    <row r="41" spans="1:5" s="543" customFormat="1">
      <c r="A41" s="1825"/>
      <c r="B41" s="550"/>
      <c r="C41" s="244" t="s">
        <v>4780</v>
      </c>
      <c r="D41" s="1129" t="s">
        <v>5694</v>
      </c>
    </row>
    <row r="42" spans="1:5" s="543" customFormat="1">
      <c r="A42" s="1826"/>
      <c r="B42" s="1474"/>
      <c r="C42" s="1782" t="s">
        <v>7506</v>
      </c>
      <c r="D42" s="1132" t="s">
        <v>3</v>
      </c>
    </row>
  </sheetData>
  <customSheetViews>
    <customSheetView guid="{94E74550-0B2B-4B3C-8E97-CCCC46023914}" hiddenColumns="1">
      <selection activeCell="B14" sqref="B14"/>
      <pageMargins left="0.7" right="0.7" top="0.75" bottom="0.75" header="0.3" footer="0.3"/>
      <pageSetup paperSize="9" orientation="portrait" r:id="rId1"/>
    </customSheetView>
    <customSheetView guid="{C23E91BF-4A86-4D00-A577-1A263DDCB8BC}" hiddenColumns="1" topLeftCell="A117">
      <selection activeCell="C135" sqref="C135"/>
      <pageMargins left="0.7" right="0.7" top="0.75" bottom="0.75" header="0.3" footer="0.3"/>
      <pageSetup paperSize="9" orientation="portrait" r:id="rId2"/>
    </customSheetView>
    <customSheetView guid="{45761FB6-8710-4C75-A8B6-5A7FCAACACDF}" topLeftCell="A49">
      <selection activeCell="C82" sqref="C82"/>
      <pageMargins left="0.7" right="0.7" top="0.75" bottom="0.75" header="0.3" footer="0.3"/>
      <pageSetup paperSize="9" orientation="portrait" r:id="rId3"/>
    </customSheetView>
    <customSheetView guid="{6108970F-8E7A-462E-A499-E2FD79FB3A77}" topLeftCell="A49">
      <selection activeCell="C82" sqref="C82"/>
      <pageMargins left="0.7" right="0.7" top="0.75" bottom="0.75" header="0.3" footer="0.3"/>
      <pageSetup paperSize="9" orientation="portrait" r:id="rId4"/>
    </customSheetView>
    <customSheetView guid="{B3358888-E690-452C-98EC-431498422E6E}" topLeftCell="A7">
      <selection activeCell="C14" sqref="C14"/>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D7CF3121-CFC0-4E70-8DCD-811E30042E24}" hiddenColumns="1" topLeftCell="A114">
      <selection activeCell="B129" sqref="B129"/>
      <pageMargins left="0.7" right="0.7" top="0.75" bottom="0.75" header="0.3" footer="0.3"/>
      <pageSetup paperSize="9" orientation="portrait" r:id="rId7"/>
    </customSheetView>
    <customSheetView guid="{3E3E5346-F5D1-49F5-AB0E-78170B65853C}" topLeftCell="A49">
      <selection activeCell="D58" sqref="D58"/>
      <pageMargins left="0.7" right="0.7" top="0.75" bottom="0.75" header="0.3" footer="0.3"/>
      <pageSetup paperSize="9" orientation="portrait" r:id="rId8"/>
    </customSheetView>
    <customSheetView guid="{A02336A9-D2FB-4D03-950A-00B6EBD6A28C}" hiddenColumns="1" topLeftCell="A7">
      <selection activeCell="C24" sqref="C24"/>
      <pageMargins left="0.7" right="0.7" top="0.75" bottom="0.75" header="0.3" footer="0.3"/>
      <pageSetup paperSize="9" orientation="portrait" r:id="rId9"/>
    </customSheetView>
    <customSheetView guid="{24F900A2-7147-4318-9E77-2B71404314A7}" hiddenColumns="1" topLeftCell="A25">
      <selection activeCell="D40" sqref="D40"/>
      <pageMargins left="0.7" right="0.7" top="0.75" bottom="0.75" header="0.3" footer="0.3"/>
      <pageSetup paperSize="9" orientation="portrait" r:id="rId10"/>
    </customSheetView>
    <customSheetView guid="{76FA2CE7-179E-4731-B7AE-63C5E5E79002}" hiddenColumns="1" topLeftCell="A20">
      <selection activeCell="D38" sqref="D38"/>
      <pageMargins left="0.7" right="0.7" top="0.75" bottom="0.75" header="0.3" footer="0.3"/>
      <pageSetup paperSize="9" orientation="portrait" r:id="rId11"/>
    </customSheetView>
  </customSheetViews>
  <mergeCells count="3">
    <mergeCell ref="A2:D2"/>
    <mergeCell ref="A3:D3"/>
    <mergeCell ref="A6:A42"/>
  </mergeCells>
  <hyperlinks>
    <hyperlink ref="D41" location="'ROMMER Дымоходы'!A1" display="в каталог&gt;&gt;&gt;"/>
    <hyperlink ref="D39" location="'ROMMER Инструмент (Россия)'!A1" display="в каталог &gt;&gt;&gt;"/>
    <hyperlink ref="D38" location="'ROMMER теплоизоляция'!A1" display="в каталог &gt;&gt;&gt;"/>
    <hyperlink ref="D36" location="'Rommer бойлеры'!R1C1" display="в каталог &gt;&gt;&gt;"/>
    <hyperlink ref="D32" location="'Rommer СПР (Россия)'!A1" display="в каталог &gt;&gt;&gt;"/>
    <hyperlink ref="D25" location="'Rommer циркуляционные насосы'!R1C1" display="в каталог &gt;&gt;&gt;"/>
    <hyperlink ref="D17" location="'Rommer секционные радиаторы'!A1" display="в каталог &gt;&gt;&gt;"/>
    <hyperlink ref="D12" location="'Rommer шаровые краны (Китай)'!A1" display="в каталог &gt;&gt;&gt;"/>
    <hyperlink ref="C12" display="Шаровые краны Rommer (Китай) NEW!!!"/>
    <hyperlink ref="D11" location="'Rommer Конвекторы внутрипольные'!A1" display="в каталог &gt;&gt;&gt;"/>
    <hyperlink ref="C11" display="Конвекторы отопления водяные внутрипольные (Россия)"/>
    <hyperlink ref="D10" location="'Rommer секционные радиаторы'!A1" display="в каталог &gt;&gt;&gt;"/>
    <hyperlink ref="D8" location="'Rommer Трубы и фитинги из нерж '!A1" display="в каталог &gt;&gt;&gt;"/>
    <hyperlink ref="D6" location="'Rommer Трубы PE-Xa'!A1" display="в каталог &gt;&gt;&gt;"/>
    <hyperlink ref="D21" location="'Rommer Клапаны и приводы'!A1" display="в каталог &gt;&gt;&gt;"/>
    <hyperlink ref="D22" location="'Rommer термостатические клапаны'!A1" display="в каталог &gt;&gt;&gt;"/>
    <hyperlink ref="D9" location="'Rommer Инструмент'!A1" display="в каталог &gt;&gt;&gt;"/>
    <hyperlink ref="D24" location="'КНС ROMMER BIOLIFT'!A1" display="в каталог &gt;&gt;&gt;"/>
    <hyperlink ref="D28" location="'Скважинные насосы Rommer'!A1" display="в каталог &gt;&gt;&gt;"/>
    <hyperlink ref="D19" location="'Rommer КИП'!A1" display="в каталог &gt;&gt;&gt;"/>
    <hyperlink ref="D23" location="'ROMMER HYDROLIFT'!A1" display="в каталог &gt;&gt;&gt;"/>
    <hyperlink ref="D14" location="'Rommer Трубопроводная арматура'!A1" display="в каталог &gt;&gt;&gt;"/>
    <hyperlink ref="D33" location="'ROMMER ГБМ (Россия)'!A1" display="в каталог &gt;&gt;&gt;"/>
    <hyperlink ref="D34" location="'ROMMER ГБМ (Китай)'!A1" display="в каталог &gt;&gt;&gt;"/>
    <hyperlink ref="D35" location="'ROMMER Коллекторы '!A1" display="в каталог &gt;&gt;&gt;"/>
    <hyperlink ref="D30" location="'Насосная автоматика Rommer'!A1" display="в каталог &gt;&gt;&gt;"/>
    <hyperlink ref="D18" location="'Rommer Предохран-ная арматура'!A1" display="в каталог &gt;&gt;&gt;"/>
    <hyperlink ref="D26" location="'ROMMER Фланцевые насосы'!A1" display="в каталог &gt;&gt;&gt;"/>
    <hyperlink ref="D29" location="'Дренажные насосы Rommer'!A1" display="в каталог &gt;&gt;&gt;"/>
    <hyperlink ref="D13" location="'Rommer шаровые краны ГОСТ'!A1" display="в каталог &gt;&gt;&gt;"/>
    <hyperlink ref="D31" location="'Rommer Радиаторы стальные трубч'!A1" display="в каталог &gt;&gt;&gt;"/>
    <hyperlink ref="D37" location="'ROMMER Шкафы распределительные '!A1" display="в каталог &gt;&gt;&gt;"/>
    <hyperlink ref="D15" location="'Rommer Радиаторная арматура'!A1" display="в каталог &gt;&gt;&gt;"/>
    <hyperlink ref="D7" location="'Rommer аксиальные фитинги'!A1" display="в каталог &gt;&gt;&gt;"/>
    <hyperlink ref="D42" location="'ROMMER Принадлежности для пайки'!A1" display="в каталог &gt;&gt;&gt;"/>
    <hyperlink ref="D20" location="'ROMMER Сепараторы'!R1C1" display="в каталог &gt;&gt;&gt;"/>
    <hyperlink ref="D16" location="'Rommer Краны незамерзающие'!A1" display="в каталог &gt;&gt;&gt;"/>
    <hyperlink ref="D40" location="'Дымоходы INOX Line (Китай)'!R1C1" display="в каталог &gt;&gt;&gt;"/>
    <hyperlink ref="D27" location="'Скоростные скважинные насосы'!R1C1" display="в каталог &gt;&gt;&gt;"/>
  </hyperlinks>
  <pageMargins left="0.7" right="0.7" top="0.75" bottom="0.75" header="0.3" footer="0.3"/>
  <pageSetup paperSize="9" orientation="portrait" r:id="rId1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1"/>
  <dimension ref="A1:H27"/>
  <sheetViews>
    <sheetView zoomScale="85" zoomScaleNormal="85" workbookViewId="0">
      <selection sqref="A1:E1"/>
    </sheetView>
  </sheetViews>
  <sheetFormatPr defaultRowHeight="15"/>
  <cols>
    <col min="1" max="5" width="17.28515625" customWidth="1"/>
  </cols>
  <sheetData>
    <row r="1" spans="1:8" ht="18.75">
      <c r="A1" s="1846" t="s">
        <v>7323</v>
      </c>
      <c r="B1" s="1846"/>
      <c r="C1" s="1846"/>
      <c r="D1" s="1846"/>
      <c r="E1" s="1846"/>
    </row>
    <row r="2" spans="1:8">
      <c r="A2" s="157"/>
      <c r="B2" s="157"/>
      <c r="C2" s="551"/>
      <c r="D2" s="157"/>
      <c r="E2" s="157"/>
    </row>
    <row r="3" spans="1:8" ht="14.45" customHeight="1">
      <c r="A3" s="157"/>
      <c r="B3" s="157"/>
      <c r="C3" s="551"/>
      <c r="D3" s="157"/>
      <c r="E3" s="899"/>
    </row>
    <row r="4" spans="1:8">
      <c r="A4" s="555" t="s">
        <v>6</v>
      </c>
      <c r="B4" s="373">
        <v>0</v>
      </c>
      <c r="C4" s="551"/>
      <c r="D4" s="157"/>
      <c r="E4" s="394"/>
    </row>
    <row r="5" spans="1:8">
      <c r="A5" s="552"/>
      <c r="B5" s="378"/>
      <c r="C5" s="378"/>
      <c r="D5" s="553"/>
      <c r="E5" s="553"/>
    </row>
    <row r="6" spans="1:8" ht="45">
      <c r="A6" s="1109" t="s">
        <v>23</v>
      </c>
      <c r="B6" s="1109" t="s">
        <v>24</v>
      </c>
      <c r="C6" s="1110" t="s">
        <v>25</v>
      </c>
      <c r="D6" s="1111" t="s">
        <v>10</v>
      </c>
      <c r="E6" s="1111" t="s">
        <v>11</v>
      </c>
    </row>
    <row r="7" spans="1:8" ht="30.2" customHeight="1">
      <c r="A7" s="1847" t="s">
        <v>3639</v>
      </c>
      <c r="B7" s="1847"/>
      <c r="C7" s="1847"/>
      <c r="D7" s="1847"/>
      <c r="E7" s="1847"/>
    </row>
    <row r="8" spans="1:8">
      <c r="A8" s="1134" t="s">
        <v>3641</v>
      </c>
      <c r="B8" s="1135" t="s">
        <v>3640</v>
      </c>
      <c r="C8" s="1135">
        <v>100</v>
      </c>
      <c r="D8" s="1654">
        <v>79.976160000000007</v>
      </c>
      <c r="E8" s="974">
        <f>D8-D8*$B$4/100</f>
        <v>79.976160000000007</v>
      </c>
      <c r="H8" s="222"/>
    </row>
    <row r="9" spans="1:8">
      <c r="A9" s="1134" t="s">
        <v>3642</v>
      </c>
      <c r="B9" s="1135" t="s">
        <v>3640</v>
      </c>
      <c r="C9" s="1135">
        <v>240</v>
      </c>
      <c r="D9" s="1654">
        <v>79.976160000000007</v>
      </c>
      <c r="E9" s="974">
        <f t="shared" ref="E9:E20" si="0">D9-D9*$B$4/100</f>
        <v>79.976160000000007</v>
      </c>
      <c r="F9" s="896"/>
      <c r="G9" s="1541"/>
      <c r="H9" s="222"/>
    </row>
    <row r="10" spans="1:8">
      <c r="A10" s="1134" t="s">
        <v>3643</v>
      </c>
      <c r="B10" s="1135" t="s">
        <v>3640</v>
      </c>
      <c r="C10" s="1135">
        <v>500</v>
      </c>
      <c r="D10" s="1654">
        <v>79.976160000000007</v>
      </c>
      <c r="E10" s="974">
        <f t="shared" si="0"/>
        <v>79.976160000000007</v>
      </c>
      <c r="F10" s="896"/>
      <c r="G10" s="1541"/>
      <c r="H10" s="222"/>
    </row>
    <row r="11" spans="1:8">
      <c r="A11" s="1136" t="s">
        <v>6698</v>
      </c>
      <c r="B11" s="1128" t="s">
        <v>6699</v>
      </c>
      <c r="C11" s="1135">
        <v>100</v>
      </c>
      <c r="D11" s="1654">
        <v>106.03818</v>
      </c>
      <c r="E11" s="974">
        <f t="shared" si="0"/>
        <v>106.03818</v>
      </c>
      <c r="F11" s="896"/>
      <c r="G11" s="1541"/>
      <c r="H11" s="222"/>
    </row>
    <row r="12" spans="1:8">
      <c r="A12" s="1136" t="s">
        <v>6700</v>
      </c>
      <c r="B12" s="1128" t="s">
        <v>6699</v>
      </c>
      <c r="C12" s="1135">
        <v>240</v>
      </c>
      <c r="D12" s="1654">
        <v>106.03818</v>
      </c>
      <c r="E12" s="974">
        <f t="shared" si="0"/>
        <v>106.03818</v>
      </c>
      <c r="F12" s="896"/>
      <c r="G12" s="1541"/>
      <c r="H12" s="222"/>
    </row>
    <row r="13" spans="1:8">
      <c r="A13" s="1136" t="s">
        <v>6701</v>
      </c>
      <c r="B13" s="1128" t="s">
        <v>6699</v>
      </c>
      <c r="C13" s="1135">
        <v>500</v>
      </c>
      <c r="D13" s="1654">
        <v>106.03818</v>
      </c>
      <c r="E13" s="974">
        <f t="shared" si="0"/>
        <v>106.03818</v>
      </c>
      <c r="F13" s="896"/>
      <c r="G13" s="1541"/>
      <c r="H13" s="222"/>
    </row>
    <row r="14" spans="1:8" ht="30.2" customHeight="1">
      <c r="A14" s="1847" t="s">
        <v>907</v>
      </c>
      <c r="B14" s="1847"/>
      <c r="C14" s="1847"/>
      <c r="D14" s="1847"/>
      <c r="E14" s="1847"/>
      <c r="F14" s="896"/>
      <c r="G14" s="1541"/>
      <c r="H14" s="222"/>
    </row>
    <row r="15" spans="1:8">
      <c r="A15" s="1136" t="s">
        <v>6702</v>
      </c>
      <c r="B15" s="1128" t="s">
        <v>6703</v>
      </c>
      <c r="C15" s="1135">
        <v>100</v>
      </c>
      <c r="D15" s="1654">
        <v>85.566779999999994</v>
      </c>
      <c r="E15" s="974">
        <f t="shared" si="0"/>
        <v>85.566779999999994</v>
      </c>
      <c r="F15" s="896"/>
      <c r="G15" s="1541"/>
      <c r="H15" s="222"/>
    </row>
    <row r="16" spans="1:8">
      <c r="A16" s="1136" t="s">
        <v>6704</v>
      </c>
      <c r="B16" s="1128" t="s">
        <v>6703</v>
      </c>
      <c r="C16" s="1135">
        <v>240</v>
      </c>
      <c r="D16" s="1654">
        <v>85.566779999999994</v>
      </c>
      <c r="E16" s="974">
        <f t="shared" si="0"/>
        <v>85.566779999999994</v>
      </c>
      <c r="F16" s="896"/>
      <c r="G16" s="1541"/>
      <c r="H16" s="222"/>
    </row>
    <row r="17" spans="1:8">
      <c r="A17" s="1136" t="s">
        <v>6705</v>
      </c>
      <c r="B17" s="1128" t="s">
        <v>6703</v>
      </c>
      <c r="C17" s="1135">
        <v>500</v>
      </c>
      <c r="D17" s="1654">
        <v>85.566779999999994</v>
      </c>
      <c r="E17" s="974">
        <f t="shared" si="0"/>
        <v>85.566779999999994</v>
      </c>
      <c r="F17" s="896"/>
      <c r="G17" s="1541"/>
      <c r="H17" s="222"/>
    </row>
    <row r="18" spans="1:8">
      <c r="A18" s="1136" t="s">
        <v>6706</v>
      </c>
      <c r="B18" s="1128" t="s">
        <v>3699</v>
      </c>
      <c r="C18" s="1135">
        <v>100</v>
      </c>
      <c r="D18" s="1654">
        <v>130.48452</v>
      </c>
      <c r="E18" s="974">
        <f t="shared" si="0"/>
        <v>130.48452</v>
      </c>
      <c r="F18" s="896"/>
      <c r="G18" s="1541"/>
      <c r="H18" s="222"/>
    </row>
    <row r="19" spans="1:8">
      <c r="A19" s="1136" t="s">
        <v>6707</v>
      </c>
      <c r="B19" s="1128" t="s">
        <v>3700</v>
      </c>
      <c r="C19" s="982">
        <v>50</v>
      </c>
      <c r="D19" s="1654">
        <v>209.70792000000003</v>
      </c>
      <c r="E19" s="974">
        <f t="shared" si="0"/>
        <v>209.70792000000003</v>
      </c>
      <c r="F19" s="896"/>
      <c r="G19" s="1541"/>
      <c r="H19" s="222"/>
    </row>
    <row r="20" spans="1:8">
      <c r="A20" s="1136" t="s">
        <v>6708</v>
      </c>
      <c r="B20" s="982" t="s">
        <v>6709</v>
      </c>
      <c r="C20" s="982">
        <v>50</v>
      </c>
      <c r="D20" s="1654">
        <v>356.51447999999999</v>
      </c>
      <c r="E20" s="974">
        <f t="shared" si="0"/>
        <v>356.51447999999999</v>
      </c>
      <c r="F20" s="896"/>
      <c r="G20" s="1541"/>
      <c r="H20" s="222"/>
    </row>
    <row r="21" spans="1:8">
      <c r="F21" s="896"/>
      <c r="G21" s="1541"/>
      <c r="H21" s="222"/>
    </row>
    <row r="22" spans="1:8" ht="30.2" customHeight="1">
      <c r="A22" s="1848" t="s">
        <v>7204</v>
      </c>
      <c r="B22" s="1848"/>
      <c r="C22" s="1848"/>
      <c r="D22" s="1848"/>
      <c r="E22" s="1848"/>
      <c r="F22" s="896"/>
      <c r="G22" s="1541"/>
      <c r="H22" s="222"/>
    </row>
    <row r="23" spans="1:8">
      <c r="A23" s="1200" t="s">
        <v>7200</v>
      </c>
      <c r="B23" s="1099" t="s">
        <v>7202</v>
      </c>
      <c r="C23" s="1099">
        <v>100</v>
      </c>
      <c r="D23" s="1655">
        <v>207</v>
      </c>
      <c r="E23" s="1239">
        <f>D23-D23*$B$4/100</f>
        <v>207</v>
      </c>
      <c r="F23" s="896"/>
      <c r="G23" s="1541"/>
      <c r="H23" s="222"/>
    </row>
    <row r="24" spans="1:8">
      <c r="A24" s="1444" t="s">
        <v>7201</v>
      </c>
      <c r="B24" s="1445" t="s">
        <v>7203</v>
      </c>
      <c r="C24" s="1445">
        <v>100</v>
      </c>
      <c r="D24" s="1655">
        <v>293</v>
      </c>
      <c r="E24" s="1446">
        <f>D24-D24*$B$4/100</f>
        <v>293</v>
      </c>
      <c r="F24" s="896"/>
      <c r="G24" s="1541"/>
      <c r="H24" s="222"/>
    </row>
    <row r="25" spans="1:8">
      <c r="A25" s="1448" t="s">
        <v>7320</v>
      </c>
      <c r="B25" s="1447" t="s">
        <v>7318</v>
      </c>
      <c r="C25" s="1447">
        <v>50</v>
      </c>
      <c r="D25" s="1655">
        <v>413</v>
      </c>
      <c r="E25" s="1449">
        <f>D25-D25*$B$4/100</f>
        <v>413</v>
      </c>
      <c r="G25" s="1541"/>
      <c r="H25" s="222"/>
    </row>
    <row r="26" spans="1:8">
      <c r="A26" s="1448" t="s">
        <v>7321</v>
      </c>
      <c r="B26" s="1447" t="s">
        <v>7319</v>
      </c>
      <c r="C26" s="1447">
        <v>50</v>
      </c>
      <c r="D26" s="1655">
        <v>780</v>
      </c>
      <c r="E26" s="1449">
        <f>D26-D26*$B$4/100</f>
        <v>780</v>
      </c>
      <c r="G26" s="1541"/>
      <c r="H26" s="222"/>
    </row>
    <row r="27" spans="1:8">
      <c r="D27" s="543"/>
    </row>
  </sheetData>
  <mergeCells count="4">
    <mergeCell ref="A1:E1"/>
    <mergeCell ref="A7:E7"/>
    <mergeCell ref="A14:E14"/>
    <mergeCell ref="A22:E22"/>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20"/>
  <sheetViews>
    <sheetView zoomScale="85" zoomScaleNormal="85" workbookViewId="0">
      <selection activeCell="J118" sqref="J118"/>
    </sheetView>
  </sheetViews>
  <sheetFormatPr defaultRowHeight="15"/>
  <cols>
    <col min="1" max="1" width="20.42578125" customWidth="1"/>
    <col min="2" max="2" width="13.7109375" customWidth="1"/>
    <col min="3" max="3" width="18.140625" customWidth="1"/>
    <col min="4" max="4" width="17.5703125" style="530" customWidth="1"/>
    <col min="5" max="5" width="17.5703125" customWidth="1"/>
  </cols>
  <sheetData>
    <row r="1" spans="1:8" ht="18.75">
      <c r="A1" s="1846" t="s">
        <v>7356</v>
      </c>
      <c r="B1" s="1846"/>
      <c r="C1" s="1846"/>
      <c r="D1" s="1846"/>
      <c r="E1" s="1846"/>
    </row>
    <row r="2" spans="1:8">
      <c r="A2" s="157"/>
      <c r="B2" s="157"/>
      <c r="C2" s="551"/>
      <c r="D2" s="378"/>
      <c r="E2" s="157"/>
    </row>
    <row r="3" spans="1:8">
      <c r="A3" s="157"/>
      <c r="B3" s="157"/>
      <c r="C3" s="551"/>
      <c r="D3" s="378"/>
      <c r="E3" s="899"/>
    </row>
    <row r="4" spans="1:8">
      <c r="A4" s="555" t="s">
        <v>6</v>
      </c>
      <c r="B4" s="373">
        <v>0</v>
      </c>
      <c r="C4" s="551"/>
      <c r="D4" s="378"/>
      <c r="E4" s="394"/>
    </row>
    <row r="5" spans="1:8">
      <c r="A5" s="552"/>
      <c r="B5" s="378"/>
      <c r="C5" s="378"/>
      <c r="D5" s="553"/>
      <c r="E5" s="553"/>
    </row>
    <row r="6" spans="1:8" ht="45">
      <c r="A6" s="1465" t="s">
        <v>23</v>
      </c>
      <c r="B6" s="1465" t="s">
        <v>24</v>
      </c>
      <c r="C6" s="1465" t="s">
        <v>25</v>
      </c>
      <c r="D6" s="1466" t="s">
        <v>10</v>
      </c>
      <c r="E6" s="1466" t="s">
        <v>11</v>
      </c>
    </row>
    <row r="7" spans="1:8" s="98" customFormat="1" ht="18" customHeight="1">
      <c r="A7" s="1849" t="s">
        <v>341</v>
      </c>
      <c r="B7" s="1850"/>
      <c r="C7" s="1850"/>
      <c r="D7" s="1850"/>
      <c r="E7" s="1851"/>
    </row>
    <row r="8" spans="1:8">
      <c r="A8" s="1429" t="s">
        <v>7357</v>
      </c>
      <c r="B8" s="1461" t="s">
        <v>3698</v>
      </c>
      <c r="C8" s="1460" t="s">
        <v>7358</v>
      </c>
      <c r="D8" s="1443">
        <v>70.344827586206904</v>
      </c>
      <c r="E8" s="974">
        <f>D8-D8*$B$4/100</f>
        <v>70.344827586206904</v>
      </c>
      <c r="H8" s="222"/>
    </row>
    <row r="9" spans="1:8">
      <c r="A9" s="1429" t="s">
        <v>7359</v>
      </c>
      <c r="B9" s="1461" t="s">
        <v>3699</v>
      </c>
      <c r="C9" s="1460" t="s">
        <v>7360</v>
      </c>
      <c r="D9" s="1443">
        <v>87.931034482758619</v>
      </c>
      <c r="E9" s="974">
        <f t="shared" ref="E9:E73" si="0">D9-D9*$B$4/100</f>
        <v>87.931034482758619</v>
      </c>
      <c r="G9" s="1541"/>
      <c r="H9" s="222"/>
    </row>
    <row r="10" spans="1:8">
      <c r="A10" s="1429" t="s">
        <v>7365</v>
      </c>
      <c r="B10" s="1461" t="s">
        <v>6699</v>
      </c>
      <c r="C10" s="1460" t="s">
        <v>7360</v>
      </c>
      <c r="D10" s="1443">
        <v>96.724137931034491</v>
      </c>
      <c r="E10" s="974">
        <f t="shared" si="0"/>
        <v>96.724137931034491</v>
      </c>
      <c r="G10" s="1541"/>
      <c r="H10" s="222"/>
    </row>
    <row r="11" spans="1:8">
      <c r="A11" s="1429" t="s">
        <v>7361</v>
      </c>
      <c r="B11" s="1461" t="s">
        <v>3700</v>
      </c>
      <c r="C11" s="1460" t="s">
        <v>7362</v>
      </c>
      <c r="D11" s="1443">
        <v>123.10344827586208</v>
      </c>
      <c r="E11" s="974">
        <f t="shared" si="0"/>
        <v>123.10344827586208</v>
      </c>
      <c r="G11" s="1541"/>
      <c r="H11" s="222"/>
    </row>
    <row r="12" spans="1:8">
      <c r="A12" s="1429" t="s">
        <v>7363</v>
      </c>
      <c r="B12" s="1461" t="s">
        <v>340</v>
      </c>
      <c r="C12" s="1460" t="s">
        <v>7364</v>
      </c>
      <c r="D12" s="1443">
        <v>263.79310344827587</v>
      </c>
      <c r="E12" s="974">
        <f t="shared" si="0"/>
        <v>263.79310344827587</v>
      </c>
      <c r="G12" s="1541"/>
      <c r="H12" s="222"/>
    </row>
    <row r="13" spans="1:8" s="98" customFormat="1" ht="18" customHeight="1">
      <c r="A13" s="1849" t="s">
        <v>228</v>
      </c>
      <c r="B13" s="1850"/>
      <c r="C13" s="1850"/>
      <c r="D13" s="1850"/>
      <c r="E13" s="1851"/>
      <c r="G13" s="1541"/>
      <c r="H13" s="222"/>
    </row>
    <row r="14" spans="1:8">
      <c r="A14" s="1429" t="s">
        <v>7366</v>
      </c>
      <c r="B14" s="1461" t="s">
        <v>407</v>
      </c>
      <c r="C14" s="1460" t="s">
        <v>7367</v>
      </c>
      <c r="D14" s="1443">
        <v>145.96551724137933</v>
      </c>
      <c r="E14" s="974">
        <f t="shared" si="0"/>
        <v>145.96551724137933</v>
      </c>
      <c r="G14" s="1541"/>
      <c r="H14" s="222"/>
    </row>
    <row r="15" spans="1:8">
      <c r="A15" s="1429" t="s">
        <v>7368</v>
      </c>
      <c r="B15" s="1461" t="s">
        <v>7491</v>
      </c>
      <c r="C15" s="1460" t="s">
        <v>7369</v>
      </c>
      <c r="D15" s="1443">
        <v>196.96551724137933</v>
      </c>
      <c r="E15" s="974">
        <f t="shared" si="0"/>
        <v>196.96551724137933</v>
      </c>
      <c r="G15" s="1541"/>
      <c r="H15" s="222"/>
    </row>
    <row r="16" spans="1:8">
      <c r="A16" s="1429" t="s">
        <v>7370</v>
      </c>
      <c r="B16" s="1461" t="s">
        <v>44</v>
      </c>
      <c r="C16" s="1460" t="s">
        <v>7371</v>
      </c>
      <c r="D16" s="1443">
        <v>168.82758620689657</v>
      </c>
      <c r="E16" s="974">
        <f t="shared" si="0"/>
        <v>168.82758620689657</v>
      </c>
      <c r="G16" s="1541"/>
      <c r="H16" s="222"/>
    </row>
    <row r="17" spans="1:8">
      <c r="A17" s="1429" t="s">
        <v>7372</v>
      </c>
      <c r="B17" s="1461" t="s">
        <v>45</v>
      </c>
      <c r="C17" s="1460" t="s">
        <v>7373</v>
      </c>
      <c r="D17" s="1443">
        <v>216.31034482758622</v>
      </c>
      <c r="E17" s="974">
        <f t="shared" si="0"/>
        <v>216.31034482758622</v>
      </c>
      <c r="G17" s="1541"/>
      <c r="H17" s="222"/>
    </row>
    <row r="18" spans="1:8">
      <c r="A18" s="1429" t="s">
        <v>7383</v>
      </c>
      <c r="B18" s="1461" t="s">
        <v>7492</v>
      </c>
      <c r="C18" s="1460" t="s">
        <v>7371</v>
      </c>
      <c r="D18" s="1443">
        <v>167.06896551724139</v>
      </c>
      <c r="E18" s="974">
        <f t="shared" si="0"/>
        <v>167.06896551724139</v>
      </c>
      <c r="G18" s="1541"/>
      <c r="H18" s="222"/>
    </row>
    <row r="19" spans="1:8">
      <c r="A19" s="1429" t="s">
        <v>7374</v>
      </c>
      <c r="B19" s="1461" t="s">
        <v>46</v>
      </c>
      <c r="C19" s="1460" t="s">
        <v>7373</v>
      </c>
      <c r="D19" s="1443">
        <v>244.44827586206898</v>
      </c>
      <c r="E19" s="974">
        <f t="shared" si="0"/>
        <v>244.44827586206898</v>
      </c>
      <c r="G19" s="1541"/>
      <c r="H19" s="222"/>
    </row>
    <row r="20" spans="1:8">
      <c r="A20" s="1429" t="s">
        <v>7375</v>
      </c>
      <c r="B20" s="1461" t="s">
        <v>47</v>
      </c>
      <c r="C20" s="1460" t="s">
        <v>7376</v>
      </c>
      <c r="D20" s="1443">
        <v>298.96551724137936</v>
      </c>
      <c r="E20" s="974">
        <f t="shared" si="0"/>
        <v>298.96551724137936</v>
      </c>
      <c r="G20" s="1541"/>
      <c r="H20" s="222"/>
    </row>
    <row r="21" spans="1:8">
      <c r="A21" s="1429" t="s">
        <v>7377</v>
      </c>
      <c r="B21" s="1461" t="s">
        <v>7261</v>
      </c>
      <c r="C21" s="1460" t="s">
        <v>7378</v>
      </c>
      <c r="D21" s="1443">
        <v>372.82758620689657</v>
      </c>
      <c r="E21" s="974">
        <f t="shared" si="0"/>
        <v>372.82758620689657</v>
      </c>
      <c r="G21" s="1541"/>
      <c r="H21" s="222"/>
    </row>
    <row r="22" spans="1:8">
      <c r="A22" s="1429" t="s">
        <v>7379</v>
      </c>
      <c r="B22" s="1462" t="s">
        <v>53</v>
      </c>
      <c r="C22" s="1460" t="s">
        <v>7380</v>
      </c>
      <c r="D22" s="1443">
        <v>385.13793103448279</v>
      </c>
      <c r="E22" s="974">
        <f t="shared" si="0"/>
        <v>385.13793103448279</v>
      </c>
      <c r="G22" s="1541"/>
      <c r="H22" s="222"/>
    </row>
    <row r="23" spans="1:8">
      <c r="A23" s="1429" t="s">
        <v>7381</v>
      </c>
      <c r="B23" s="1461" t="s">
        <v>43</v>
      </c>
      <c r="C23" s="1460" t="s">
        <v>7382</v>
      </c>
      <c r="D23" s="1443">
        <v>485.37931034482762</v>
      </c>
      <c r="E23" s="974">
        <f t="shared" si="0"/>
        <v>485.37931034482762</v>
      </c>
      <c r="G23" s="1541"/>
      <c r="H23" s="222"/>
    </row>
    <row r="24" spans="1:8" s="98" customFormat="1" ht="18" customHeight="1">
      <c r="A24" s="1852" t="s">
        <v>229</v>
      </c>
      <c r="B24" s="1853"/>
      <c r="C24" s="1853"/>
      <c r="D24" s="1853"/>
      <c r="E24" s="1854"/>
      <c r="G24" s="1541"/>
      <c r="H24" s="222"/>
    </row>
    <row r="25" spans="1:8">
      <c r="A25" s="1429" t="s">
        <v>7384</v>
      </c>
      <c r="B25" s="1461" t="s">
        <v>407</v>
      </c>
      <c r="C25" s="1460" t="s">
        <v>7385</v>
      </c>
      <c r="D25" s="1443">
        <v>158.27586206896552</v>
      </c>
      <c r="E25" s="974">
        <f t="shared" si="0"/>
        <v>158.27586206896552</v>
      </c>
      <c r="G25" s="1541"/>
      <c r="H25" s="222"/>
    </row>
    <row r="26" spans="1:8">
      <c r="A26" s="1429" t="s">
        <v>7386</v>
      </c>
      <c r="B26" s="1461" t="s">
        <v>7491</v>
      </c>
      <c r="C26" s="1460" t="s">
        <v>7371</v>
      </c>
      <c r="D26" s="1443">
        <v>228.62068965517241</v>
      </c>
      <c r="E26" s="974">
        <f t="shared" si="0"/>
        <v>228.62068965517241</v>
      </c>
      <c r="G26" s="1541"/>
      <c r="H26" s="222"/>
    </row>
    <row r="27" spans="1:8">
      <c r="A27" s="1429" t="s">
        <v>7387</v>
      </c>
      <c r="B27" s="1461" t="s">
        <v>44</v>
      </c>
      <c r="C27" s="1460" t="s">
        <v>7388</v>
      </c>
      <c r="D27" s="1443">
        <v>195.20689655172413</v>
      </c>
      <c r="E27" s="974">
        <f t="shared" si="0"/>
        <v>195.20689655172413</v>
      </c>
      <c r="G27" s="1541"/>
      <c r="H27" s="222"/>
    </row>
    <row r="28" spans="1:8">
      <c r="A28" s="1429" t="s">
        <v>7389</v>
      </c>
      <c r="B28" s="1461" t="s">
        <v>45</v>
      </c>
      <c r="C28" s="1460" t="s">
        <v>7376</v>
      </c>
      <c r="D28" s="1443">
        <v>247.96551724137933</v>
      </c>
      <c r="E28" s="974">
        <f t="shared" si="0"/>
        <v>247.96551724137933</v>
      </c>
      <c r="G28" s="1541"/>
      <c r="H28" s="222"/>
    </row>
    <row r="29" spans="1:8">
      <c r="A29" s="1429" t="s">
        <v>7390</v>
      </c>
      <c r="B29" s="1461" t="s">
        <v>47</v>
      </c>
      <c r="C29" s="1460" t="s">
        <v>7391</v>
      </c>
      <c r="D29" s="1443">
        <v>304.24137931034483</v>
      </c>
      <c r="E29" s="974">
        <f t="shared" si="0"/>
        <v>304.24137931034483</v>
      </c>
      <c r="G29" s="1541"/>
      <c r="H29" s="222"/>
    </row>
    <row r="30" spans="1:8">
      <c r="A30" s="1429" t="s">
        <v>7392</v>
      </c>
      <c r="B30" s="1462" t="s">
        <v>43</v>
      </c>
      <c r="C30" s="1460" t="s">
        <v>7393</v>
      </c>
      <c r="D30" s="1443">
        <v>520.55172413793105</v>
      </c>
      <c r="E30" s="974">
        <f t="shared" si="0"/>
        <v>520.55172413793105</v>
      </c>
      <c r="G30" s="1541"/>
      <c r="H30" s="222"/>
    </row>
    <row r="31" spans="1:8" s="98" customFormat="1" ht="18" customHeight="1">
      <c r="A31" s="1852" t="s">
        <v>480</v>
      </c>
      <c r="B31" s="1853"/>
      <c r="C31" s="1853"/>
      <c r="D31" s="1853"/>
      <c r="E31" s="1854"/>
      <c r="G31" s="1541"/>
      <c r="H31" s="222"/>
    </row>
    <row r="32" spans="1:8">
      <c r="A32" s="1429" t="s">
        <v>7459</v>
      </c>
      <c r="B32" s="1440" t="s">
        <v>7460</v>
      </c>
      <c r="C32" s="1460" t="s">
        <v>7409</v>
      </c>
      <c r="D32" s="1443">
        <v>226.86206896551724</v>
      </c>
      <c r="E32" s="974">
        <f t="shared" si="0"/>
        <v>226.86206896551724</v>
      </c>
      <c r="G32" s="1541"/>
      <c r="H32" s="222"/>
    </row>
    <row r="33" spans="1:8">
      <c r="A33" s="1429" t="s">
        <v>7461</v>
      </c>
      <c r="B33" s="1440" t="s">
        <v>7462</v>
      </c>
      <c r="C33" s="1460" t="s">
        <v>7391</v>
      </c>
      <c r="D33" s="1443">
        <v>298.96551724137936</v>
      </c>
      <c r="E33" s="974">
        <f t="shared" si="0"/>
        <v>298.96551724137936</v>
      </c>
      <c r="G33" s="1541"/>
      <c r="H33" s="222"/>
    </row>
    <row r="34" spans="1:8" s="98" customFormat="1" ht="18" customHeight="1">
      <c r="A34" s="1852" t="s">
        <v>29</v>
      </c>
      <c r="B34" s="1853"/>
      <c r="C34" s="1853"/>
      <c r="D34" s="1853"/>
      <c r="E34" s="1854"/>
      <c r="G34" s="1541"/>
      <c r="H34" s="222"/>
    </row>
    <row r="35" spans="1:8">
      <c r="A35" s="1429" t="s">
        <v>7463</v>
      </c>
      <c r="B35" s="1440" t="s">
        <v>7464</v>
      </c>
      <c r="C35" s="1460" t="s">
        <v>7385</v>
      </c>
      <c r="D35" s="1443">
        <v>175.86206896551724</v>
      </c>
      <c r="E35" s="974">
        <f t="shared" si="0"/>
        <v>175.86206896551724</v>
      </c>
      <c r="G35" s="1541"/>
      <c r="H35" s="222"/>
    </row>
    <row r="36" spans="1:8">
      <c r="A36" s="1429" t="s">
        <v>7465</v>
      </c>
      <c r="B36" s="1440" t="s">
        <v>7466</v>
      </c>
      <c r="C36" s="1460" t="s">
        <v>7369</v>
      </c>
      <c r="D36" s="1443">
        <v>211.0344827586207</v>
      </c>
      <c r="E36" s="974">
        <f t="shared" si="0"/>
        <v>211.0344827586207</v>
      </c>
      <c r="G36" s="1541"/>
      <c r="H36" s="222"/>
    </row>
    <row r="37" spans="1:8">
      <c r="A37" s="1429" t="s">
        <v>7467</v>
      </c>
      <c r="B37" s="1440" t="s">
        <v>7468</v>
      </c>
      <c r="C37" s="1460" t="s">
        <v>7369</v>
      </c>
      <c r="D37" s="1443">
        <v>205.7586206896552</v>
      </c>
      <c r="E37" s="974">
        <f t="shared" si="0"/>
        <v>205.7586206896552</v>
      </c>
      <c r="G37" s="1541"/>
      <c r="H37" s="222"/>
    </row>
    <row r="38" spans="1:8">
      <c r="A38" s="1429" t="s">
        <v>7469</v>
      </c>
      <c r="B38" s="1440" t="s">
        <v>7470</v>
      </c>
      <c r="C38" s="1460" t="s">
        <v>7388</v>
      </c>
      <c r="D38" s="1443">
        <v>260.27586206896552</v>
      </c>
      <c r="E38" s="974">
        <f t="shared" si="0"/>
        <v>260.27586206896552</v>
      </c>
      <c r="G38" s="1541"/>
      <c r="H38" s="222"/>
    </row>
    <row r="39" spans="1:8">
      <c r="A39" s="1429" t="s">
        <v>7471</v>
      </c>
      <c r="B39" s="1440" t="s">
        <v>47</v>
      </c>
      <c r="C39" s="1460" t="s">
        <v>7391</v>
      </c>
      <c r="D39" s="1443">
        <v>300.72413793103448</v>
      </c>
      <c r="E39" s="974">
        <f t="shared" si="0"/>
        <v>300.72413793103448</v>
      </c>
      <c r="G39" s="1541"/>
      <c r="H39" s="222"/>
    </row>
    <row r="40" spans="1:8">
      <c r="A40" s="1429" t="s">
        <v>7472</v>
      </c>
      <c r="B40" s="1440" t="s">
        <v>7473</v>
      </c>
      <c r="C40" s="1460" t="s">
        <v>7364</v>
      </c>
      <c r="D40" s="1443">
        <v>397.44827586206901</v>
      </c>
      <c r="E40" s="974">
        <f t="shared" si="0"/>
        <v>397.44827586206901</v>
      </c>
      <c r="G40" s="1541"/>
      <c r="H40" s="222"/>
    </row>
    <row r="41" spans="1:8">
      <c r="A41" s="1429" t="s">
        <v>7474</v>
      </c>
      <c r="B41" s="1440" t="s">
        <v>43</v>
      </c>
      <c r="C41" s="1460" t="s">
        <v>7393</v>
      </c>
      <c r="D41" s="1443">
        <v>534.62068965517244</v>
      </c>
      <c r="E41" s="974">
        <f t="shared" si="0"/>
        <v>534.62068965517244</v>
      </c>
      <c r="G41" s="1541"/>
      <c r="H41" s="222"/>
    </row>
    <row r="42" spans="1:8" s="98" customFormat="1" ht="18" customHeight="1">
      <c r="A42" s="1852" t="s">
        <v>233</v>
      </c>
      <c r="B42" s="1853"/>
      <c r="C42" s="1853"/>
      <c r="D42" s="1853"/>
      <c r="E42" s="1854"/>
      <c r="G42" s="1541"/>
      <c r="H42" s="222"/>
    </row>
    <row r="43" spans="1:8">
      <c r="A43" s="1429" t="s">
        <v>7394</v>
      </c>
      <c r="B43" s="1461">
        <v>16</v>
      </c>
      <c r="C43" s="1460" t="s">
        <v>7395</v>
      </c>
      <c r="D43" s="1443">
        <v>114.31034482758621</v>
      </c>
      <c r="E43" s="974">
        <f t="shared" si="0"/>
        <v>114.31034482758621</v>
      </c>
      <c r="G43" s="1541"/>
      <c r="H43" s="222"/>
    </row>
    <row r="44" spans="1:8">
      <c r="A44" s="1429" t="s">
        <v>7400</v>
      </c>
      <c r="B44" s="1461">
        <v>20</v>
      </c>
      <c r="C44" s="1460" t="s">
        <v>7388</v>
      </c>
      <c r="D44" s="1443">
        <v>175.86206896551724</v>
      </c>
      <c r="E44" s="974">
        <f t="shared" si="0"/>
        <v>175.86206896551724</v>
      </c>
      <c r="G44" s="1541"/>
      <c r="H44" s="222"/>
    </row>
    <row r="45" spans="1:8">
      <c r="A45" s="1429" t="s">
        <v>7396</v>
      </c>
      <c r="B45" s="1461" t="s">
        <v>6699</v>
      </c>
      <c r="C45" s="1460" t="s">
        <v>7388</v>
      </c>
      <c r="D45" s="1443">
        <v>167.06896551724139</v>
      </c>
      <c r="E45" s="974">
        <f t="shared" si="0"/>
        <v>167.06896551724139</v>
      </c>
      <c r="G45" s="1541"/>
      <c r="H45" s="222"/>
    </row>
    <row r="46" spans="1:8">
      <c r="A46" s="1429" t="s">
        <v>7397</v>
      </c>
      <c r="B46" s="1461">
        <v>25</v>
      </c>
      <c r="C46" s="1460" t="s">
        <v>7391</v>
      </c>
      <c r="D46" s="1443">
        <v>295.44827586206901</v>
      </c>
      <c r="E46" s="974">
        <f t="shared" si="0"/>
        <v>295.44827586206901</v>
      </c>
      <c r="G46" s="1541"/>
      <c r="H46" s="222"/>
    </row>
    <row r="47" spans="1:8">
      <c r="A47" s="1429" t="s">
        <v>7398</v>
      </c>
      <c r="B47" s="1461">
        <v>32</v>
      </c>
      <c r="C47" s="1460" t="s">
        <v>7399</v>
      </c>
      <c r="D47" s="1443">
        <v>511.75862068965523</v>
      </c>
      <c r="E47" s="974">
        <f t="shared" si="0"/>
        <v>511.75862068965523</v>
      </c>
      <c r="G47" s="1541"/>
      <c r="H47" s="222"/>
    </row>
    <row r="48" spans="1:8" s="98" customFormat="1" ht="18" customHeight="1">
      <c r="A48" s="1852" t="s">
        <v>234</v>
      </c>
      <c r="B48" s="1853"/>
      <c r="C48" s="1853"/>
      <c r="D48" s="1853"/>
      <c r="E48" s="1854"/>
      <c r="G48" s="1541"/>
      <c r="H48" s="222"/>
    </row>
    <row r="49" spans="1:8">
      <c r="A49" s="1429" t="s">
        <v>7401</v>
      </c>
      <c r="B49" s="1461" t="s">
        <v>59</v>
      </c>
      <c r="C49" s="1460" t="s">
        <v>7385</v>
      </c>
      <c r="D49" s="1443">
        <v>144.20689655172413</v>
      </c>
      <c r="E49" s="974">
        <f t="shared" si="0"/>
        <v>144.20689655172413</v>
      </c>
      <c r="G49" s="1541"/>
      <c r="H49" s="222"/>
    </row>
    <row r="50" spans="1:8">
      <c r="A50" s="1429" t="s">
        <v>7402</v>
      </c>
      <c r="B50" s="1461" t="s">
        <v>342</v>
      </c>
      <c r="C50" s="1460" t="s">
        <v>7403</v>
      </c>
      <c r="D50" s="1443">
        <v>205.7586206896552</v>
      </c>
      <c r="E50" s="974">
        <f t="shared" si="0"/>
        <v>205.7586206896552</v>
      </c>
      <c r="G50" s="1541"/>
      <c r="H50" s="222"/>
    </row>
    <row r="51" spans="1:8">
      <c r="A51" s="1429" t="s">
        <v>7404</v>
      </c>
      <c r="B51" s="1461" t="s">
        <v>343</v>
      </c>
      <c r="C51" s="1460" t="s">
        <v>7373</v>
      </c>
      <c r="D51" s="1443">
        <v>237.41379310344828</v>
      </c>
      <c r="E51" s="974">
        <f t="shared" si="0"/>
        <v>237.41379310344828</v>
      </c>
      <c r="G51" s="1541"/>
      <c r="H51" s="222"/>
    </row>
    <row r="52" spans="1:8">
      <c r="A52" s="1429" t="s">
        <v>7405</v>
      </c>
      <c r="B52" s="1461" t="s">
        <v>344</v>
      </c>
      <c r="C52" s="1460" t="s">
        <v>7406</v>
      </c>
      <c r="D52" s="1443">
        <v>402.72413793103448</v>
      </c>
      <c r="E52" s="974">
        <f t="shared" si="0"/>
        <v>402.72413793103448</v>
      </c>
      <c r="G52" s="1541"/>
      <c r="H52" s="222"/>
    </row>
    <row r="53" spans="1:8" s="98" customFormat="1" ht="18" customHeight="1">
      <c r="A53" s="1852" t="s">
        <v>52</v>
      </c>
      <c r="B53" s="1853"/>
      <c r="C53" s="1853"/>
      <c r="D53" s="1853"/>
      <c r="E53" s="1854"/>
      <c r="G53" s="1541"/>
      <c r="H53" s="222"/>
    </row>
    <row r="54" spans="1:8">
      <c r="A54" s="1429" t="s">
        <v>7407</v>
      </c>
      <c r="B54" s="1461" t="s">
        <v>407</v>
      </c>
      <c r="C54" s="1460" t="s">
        <v>7388</v>
      </c>
      <c r="D54" s="1443">
        <v>216.31034482758622</v>
      </c>
      <c r="E54" s="974">
        <f t="shared" si="0"/>
        <v>216.31034482758622</v>
      </c>
      <c r="G54" s="1541"/>
      <c r="H54" s="222"/>
    </row>
    <row r="55" spans="1:8">
      <c r="A55" s="1429" t="s">
        <v>7408</v>
      </c>
      <c r="B55" s="1461" t="s">
        <v>44</v>
      </c>
      <c r="C55" s="1460" t="s">
        <v>7409</v>
      </c>
      <c r="D55" s="1443">
        <v>251.48275862068968</v>
      </c>
      <c r="E55" s="974">
        <f t="shared" si="0"/>
        <v>251.48275862068968</v>
      </c>
      <c r="G55" s="1541"/>
      <c r="H55" s="222"/>
    </row>
    <row r="56" spans="1:8">
      <c r="A56" s="1429" t="s">
        <v>7410</v>
      </c>
      <c r="B56" s="1462" t="s">
        <v>45</v>
      </c>
      <c r="C56" s="1460" t="s">
        <v>7378</v>
      </c>
      <c r="D56" s="1443">
        <v>307.75862068965517</v>
      </c>
      <c r="E56" s="974">
        <f t="shared" si="0"/>
        <v>307.75862068965517</v>
      </c>
      <c r="G56" s="1541"/>
      <c r="H56" s="222"/>
    </row>
    <row r="57" spans="1:8">
      <c r="A57" s="1429" t="s">
        <v>7411</v>
      </c>
      <c r="B57" s="1462" t="s">
        <v>47</v>
      </c>
      <c r="C57" s="1460" t="s">
        <v>7406</v>
      </c>
      <c r="D57" s="1443">
        <v>385.13793103448279</v>
      </c>
      <c r="E57" s="974">
        <f t="shared" si="0"/>
        <v>385.13793103448279</v>
      </c>
      <c r="G57" s="1541"/>
      <c r="H57" s="222"/>
    </row>
    <row r="58" spans="1:8">
      <c r="A58" s="1429" t="s">
        <v>7412</v>
      </c>
      <c r="B58" s="1462" t="s">
        <v>43</v>
      </c>
      <c r="C58" s="1460" t="s">
        <v>7413</v>
      </c>
      <c r="D58" s="1443">
        <v>601.44827586206895</v>
      </c>
      <c r="E58" s="974">
        <f t="shared" si="0"/>
        <v>601.44827586206895</v>
      </c>
      <c r="G58" s="1541"/>
      <c r="H58" s="222"/>
    </row>
    <row r="59" spans="1:8" s="98" customFormat="1" ht="18" customHeight="1">
      <c r="A59" s="1852" t="s">
        <v>57</v>
      </c>
      <c r="B59" s="1853"/>
      <c r="C59" s="1853"/>
      <c r="D59" s="1853"/>
      <c r="E59" s="1854"/>
      <c r="G59" s="1541"/>
      <c r="H59" s="222"/>
    </row>
    <row r="60" spans="1:8">
      <c r="A60" s="1429" t="s">
        <v>7414</v>
      </c>
      <c r="B60" s="1461" t="s">
        <v>407</v>
      </c>
      <c r="C60" s="1460" t="s">
        <v>7376</v>
      </c>
      <c r="D60" s="1443">
        <v>211.0344827586207</v>
      </c>
      <c r="E60" s="974">
        <f t="shared" si="0"/>
        <v>211.0344827586207</v>
      </c>
      <c r="G60" s="1541"/>
      <c r="H60" s="222"/>
    </row>
    <row r="61" spans="1:8">
      <c r="A61" s="1429" t="s">
        <v>7415</v>
      </c>
      <c r="B61" s="1461" t="s">
        <v>7491</v>
      </c>
      <c r="C61" s="1460" t="s">
        <v>7378</v>
      </c>
      <c r="D61" s="1443">
        <v>277.86206896551727</v>
      </c>
      <c r="E61" s="974">
        <f t="shared" si="0"/>
        <v>277.86206896551727</v>
      </c>
      <c r="G61" s="1541"/>
      <c r="H61" s="222"/>
    </row>
    <row r="62" spans="1:8">
      <c r="A62" s="1429" t="s">
        <v>7416</v>
      </c>
      <c r="B62" s="1461" t="s">
        <v>44</v>
      </c>
      <c r="C62" s="1460" t="s">
        <v>7378</v>
      </c>
      <c r="D62" s="1443">
        <v>281.37931034482762</v>
      </c>
      <c r="E62" s="974">
        <f t="shared" si="0"/>
        <v>281.37931034482762</v>
      </c>
      <c r="G62" s="1541"/>
      <c r="H62" s="222"/>
    </row>
    <row r="63" spans="1:8">
      <c r="A63" s="1429" t="s">
        <v>7417</v>
      </c>
      <c r="B63" s="1462" t="s">
        <v>45</v>
      </c>
      <c r="C63" s="1460" t="s">
        <v>7378</v>
      </c>
      <c r="D63" s="1443">
        <v>298.96551724137936</v>
      </c>
      <c r="E63" s="974">
        <f t="shared" si="0"/>
        <v>298.96551724137936</v>
      </c>
      <c r="G63" s="1541"/>
      <c r="H63" s="222"/>
    </row>
    <row r="64" spans="1:8">
      <c r="A64" s="1429" t="s">
        <v>7418</v>
      </c>
      <c r="B64" s="1461" t="s">
        <v>47</v>
      </c>
      <c r="C64" s="1460" t="s">
        <v>7406</v>
      </c>
      <c r="D64" s="1443">
        <v>379.86206896551727</v>
      </c>
      <c r="E64" s="974">
        <f t="shared" si="0"/>
        <v>379.86206896551727</v>
      </c>
      <c r="G64" s="1541"/>
      <c r="H64" s="222"/>
    </row>
    <row r="65" spans="1:8">
      <c r="A65" s="1429" t="s">
        <v>7419</v>
      </c>
      <c r="B65" s="1462" t="s">
        <v>7261</v>
      </c>
      <c r="C65" s="1460" t="s">
        <v>7420</v>
      </c>
      <c r="D65" s="1443">
        <v>474.82758620689657</v>
      </c>
      <c r="E65" s="974">
        <f t="shared" si="0"/>
        <v>474.82758620689657</v>
      </c>
      <c r="G65" s="1541"/>
      <c r="H65" s="222"/>
    </row>
    <row r="66" spans="1:8">
      <c r="A66" s="1429" t="s">
        <v>7421</v>
      </c>
      <c r="B66" s="1462" t="s">
        <v>43</v>
      </c>
      <c r="C66" s="1460" t="s">
        <v>7422</v>
      </c>
      <c r="D66" s="1443">
        <v>606.72413793103453</v>
      </c>
      <c r="E66" s="974">
        <f t="shared" si="0"/>
        <v>606.72413793103453</v>
      </c>
      <c r="G66" s="1541"/>
      <c r="H66" s="222"/>
    </row>
    <row r="67" spans="1:8" s="98" customFormat="1" ht="18" customHeight="1">
      <c r="A67" s="1852" t="s">
        <v>56</v>
      </c>
      <c r="B67" s="1853"/>
      <c r="C67" s="1853"/>
      <c r="D67" s="1853"/>
      <c r="E67" s="1854"/>
      <c r="G67" s="1541"/>
      <c r="H67" s="222"/>
    </row>
    <row r="68" spans="1:8">
      <c r="A68" s="1429" t="s">
        <v>7423</v>
      </c>
      <c r="B68" s="1462">
        <v>16</v>
      </c>
      <c r="C68" s="1460" t="s">
        <v>7371</v>
      </c>
      <c r="D68" s="1443">
        <v>172.34482758620692</v>
      </c>
      <c r="E68" s="974">
        <f t="shared" si="0"/>
        <v>172.34482758620692</v>
      </c>
      <c r="G68" s="1541"/>
      <c r="H68" s="222"/>
    </row>
    <row r="69" spans="1:8">
      <c r="A69" s="1429" t="s">
        <v>7424</v>
      </c>
      <c r="B69" s="1462">
        <v>20</v>
      </c>
      <c r="C69" s="1460" t="s">
        <v>7376</v>
      </c>
      <c r="D69" s="1443">
        <v>265.55172413793105</v>
      </c>
      <c r="E69" s="974">
        <f t="shared" si="0"/>
        <v>265.55172413793105</v>
      </c>
      <c r="G69" s="1541"/>
      <c r="H69" s="222"/>
    </row>
    <row r="70" spans="1:8">
      <c r="A70" s="1429" t="s">
        <v>7425</v>
      </c>
      <c r="B70" s="1462">
        <v>25</v>
      </c>
      <c r="C70" s="1460" t="s">
        <v>7406</v>
      </c>
      <c r="D70" s="1443">
        <v>422.06896551724139</v>
      </c>
      <c r="E70" s="974">
        <f t="shared" si="0"/>
        <v>422.06896551724139</v>
      </c>
      <c r="G70" s="1541"/>
      <c r="H70" s="222"/>
    </row>
    <row r="71" spans="1:8">
      <c r="A71" s="1429" t="s">
        <v>7426</v>
      </c>
      <c r="B71" s="1462">
        <v>32</v>
      </c>
      <c r="C71" s="1460" t="s">
        <v>7427</v>
      </c>
      <c r="D71" s="1443">
        <v>773.79310344827593</v>
      </c>
      <c r="E71" s="974">
        <f t="shared" si="0"/>
        <v>773.79310344827593</v>
      </c>
      <c r="G71" s="1541"/>
      <c r="H71" s="222"/>
    </row>
    <row r="72" spans="1:8" s="98" customFormat="1" ht="18" customHeight="1">
      <c r="A72" s="1852" t="s">
        <v>7496</v>
      </c>
      <c r="B72" s="1853"/>
      <c r="C72" s="1853"/>
      <c r="D72" s="1853"/>
      <c r="E72" s="1854"/>
      <c r="G72" s="1541"/>
      <c r="H72" s="222"/>
    </row>
    <row r="73" spans="1:8">
      <c r="A73" s="1429" t="s">
        <v>7428</v>
      </c>
      <c r="B73" s="1440" t="s">
        <v>407</v>
      </c>
      <c r="C73" s="1460" t="s">
        <v>7378</v>
      </c>
      <c r="D73" s="1443">
        <v>281.37931034482762</v>
      </c>
      <c r="E73" s="974">
        <f t="shared" si="0"/>
        <v>281.37931034482762</v>
      </c>
      <c r="G73" s="1541"/>
      <c r="H73" s="222"/>
    </row>
    <row r="74" spans="1:8">
      <c r="A74" s="1429" t="s">
        <v>7429</v>
      </c>
      <c r="B74" s="1440" t="s">
        <v>44</v>
      </c>
      <c r="C74" s="1460" t="s">
        <v>7380</v>
      </c>
      <c r="D74" s="1443">
        <v>349.96551724137936</v>
      </c>
      <c r="E74" s="974">
        <f>D74-D74*$B$4/100</f>
        <v>349.96551724137936</v>
      </c>
      <c r="G74" s="1541"/>
      <c r="H74" s="222"/>
    </row>
    <row r="75" spans="1:8">
      <c r="A75" s="1429" t="s">
        <v>7430</v>
      </c>
      <c r="B75" s="1463" t="s">
        <v>45</v>
      </c>
      <c r="C75" s="1460" t="s">
        <v>7382</v>
      </c>
      <c r="D75" s="1443">
        <v>404.48275862068965</v>
      </c>
      <c r="E75" s="974">
        <f>D75-D75*$B$4/100</f>
        <v>404.48275862068965</v>
      </c>
      <c r="G75" s="1541"/>
      <c r="H75" s="222"/>
    </row>
    <row r="76" spans="1:8">
      <c r="A76" s="1429" t="s">
        <v>7431</v>
      </c>
      <c r="B76" s="1463" t="s">
        <v>47</v>
      </c>
      <c r="C76" s="1460" t="s">
        <v>7399</v>
      </c>
      <c r="D76" s="1443">
        <v>555.72413793103453</v>
      </c>
      <c r="E76" s="974">
        <f>D76-D76*$B$4/100</f>
        <v>555.72413793103453</v>
      </c>
      <c r="G76" s="1541"/>
      <c r="H76" s="222"/>
    </row>
    <row r="77" spans="1:8" s="98" customFormat="1" ht="18" customHeight="1">
      <c r="A77" s="1852" t="s">
        <v>7497</v>
      </c>
      <c r="B77" s="1853"/>
      <c r="C77" s="1853"/>
      <c r="D77" s="1853"/>
      <c r="E77" s="1854"/>
      <c r="G77" s="1541"/>
      <c r="H77" s="222"/>
    </row>
    <row r="78" spans="1:8">
      <c r="A78" s="1429" t="s">
        <v>7432</v>
      </c>
      <c r="B78" s="1463" t="s">
        <v>7433</v>
      </c>
      <c r="C78" s="1460" t="s">
        <v>7420</v>
      </c>
      <c r="D78" s="1443">
        <v>527.58620689655174</v>
      </c>
      <c r="E78" s="974">
        <f>D78-D78*$B$4/100</f>
        <v>527.58620689655174</v>
      </c>
      <c r="G78" s="1541"/>
      <c r="H78" s="222"/>
    </row>
    <row r="79" spans="1:8">
      <c r="A79" s="1429" t="s">
        <v>7434</v>
      </c>
      <c r="B79" s="1463" t="s">
        <v>7493</v>
      </c>
      <c r="C79" s="1460" t="s">
        <v>7399</v>
      </c>
      <c r="D79" s="1443">
        <v>580.34482758620686</v>
      </c>
      <c r="E79" s="974">
        <f>D79-D79*$B$4/100</f>
        <v>580.34482758620686</v>
      </c>
      <c r="G79" s="1541"/>
      <c r="H79" s="222"/>
    </row>
    <row r="80" spans="1:8" s="98" customFormat="1" ht="18" customHeight="1">
      <c r="A80" s="1852" t="s">
        <v>6710</v>
      </c>
      <c r="B80" s="1853"/>
      <c r="C80" s="1853"/>
      <c r="D80" s="1853"/>
      <c r="E80" s="1854"/>
      <c r="G80" s="1541"/>
      <c r="H80" s="222"/>
    </row>
    <row r="81" spans="1:8">
      <c r="A81" s="1429" t="s">
        <v>7435</v>
      </c>
      <c r="B81" s="1440">
        <v>16</v>
      </c>
      <c r="C81" s="1460" t="s">
        <v>7373</v>
      </c>
      <c r="D81" s="1443">
        <v>233.89655172413794</v>
      </c>
      <c r="E81" s="974">
        <f>D81-D81*$B$4/100</f>
        <v>233.89655172413794</v>
      </c>
      <c r="G81" s="1541"/>
      <c r="H81" s="222"/>
    </row>
    <row r="82" spans="1:8">
      <c r="A82" s="1429" t="s">
        <v>7436</v>
      </c>
      <c r="B82" s="1440">
        <v>20</v>
      </c>
      <c r="C82" s="1460" t="s">
        <v>7364</v>
      </c>
      <c r="D82" s="1443">
        <v>365.79310344827587</v>
      </c>
      <c r="E82" s="974">
        <f>D82-D82*$B$4/100</f>
        <v>365.79310344827587</v>
      </c>
      <c r="G82" s="1541"/>
      <c r="H82" s="222"/>
    </row>
    <row r="83" spans="1:8">
      <c r="A83" s="1429" t="s">
        <v>7437</v>
      </c>
      <c r="B83" s="1440">
        <v>25</v>
      </c>
      <c r="C83" s="1460" t="s">
        <v>7413</v>
      </c>
      <c r="D83" s="1443">
        <v>583.86206896551732</v>
      </c>
      <c r="E83" s="974">
        <f>D83-D83*$B$4/100</f>
        <v>583.86206896551732</v>
      </c>
      <c r="G83" s="1541"/>
      <c r="H83" s="222"/>
    </row>
    <row r="84" spans="1:8">
      <c r="A84" s="1429" t="s">
        <v>7438</v>
      </c>
      <c r="B84" s="1440">
        <v>32</v>
      </c>
      <c r="C84" s="1460" t="s">
        <v>7439</v>
      </c>
      <c r="D84" s="1443">
        <v>1055.1724137931035</v>
      </c>
      <c r="E84" s="974">
        <f>D84-D84*$B$4/100</f>
        <v>1055.1724137931035</v>
      </c>
      <c r="G84" s="1541"/>
      <c r="H84" s="222"/>
    </row>
    <row r="85" spans="1:8" s="98" customFormat="1" ht="18" customHeight="1">
      <c r="A85" s="1852" t="s">
        <v>27</v>
      </c>
      <c r="B85" s="1853"/>
      <c r="C85" s="1853"/>
      <c r="D85" s="1853"/>
      <c r="E85" s="1854"/>
      <c r="G85" s="1541"/>
      <c r="H85" s="222"/>
    </row>
    <row r="86" spans="1:8">
      <c r="A86" s="1429" t="s">
        <v>7440</v>
      </c>
      <c r="B86" s="1440" t="s">
        <v>62</v>
      </c>
      <c r="C86" s="1460" t="s">
        <v>7378</v>
      </c>
      <c r="D86" s="1443">
        <v>302.48275862068965</v>
      </c>
      <c r="E86" s="974">
        <f t="shared" ref="E86:E102" si="1">D86-D86*$B$4/100</f>
        <v>302.48275862068965</v>
      </c>
      <c r="G86" s="1541"/>
      <c r="H86" s="222"/>
    </row>
    <row r="87" spans="1:8">
      <c r="A87" s="1429" t="s">
        <v>7441</v>
      </c>
      <c r="B87" s="1440" t="s">
        <v>64</v>
      </c>
      <c r="C87" s="1460" t="s">
        <v>7378</v>
      </c>
      <c r="D87" s="1443">
        <v>320.06896551724139</v>
      </c>
      <c r="E87" s="974">
        <f t="shared" si="1"/>
        <v>320.06896551724139</v>
      </c>
      <c r="G87" s="1541"/>
      <c r="H87" s="222"/>
    </row>
    <row r="88" spans="1:8">
      <c r="A88" s="1429" t="s">
        <v>7442</v>
      </c>
      <c r="B88" s="1440" t="s">
        <v>63</v>
      </c>
      <c r="C88" s="1460" t="s">
        <v>7378</v>
      </c>
      <c r="D88" s="1443">
        <v>288.41379310344826</v>
      </c>
      <c r="E88" s="974">
        <f t="shared" si="1"/>
        <v>288.41379310344826</v>
      </c>
      <c r="G88" s="1541"/>
      <c r="H88" s="222"/>
    </row>
    <row r="89" spans="1:8">
      <c r="A89" s="1429" t="s">
        <v>7443</v>
      </c>
      <c r="B89" s="1440" t="s">
        <v>65</v>
      </c>
      <c r="C89" s="1460" t="s">
        <v>7378</v>
      </c>
      <c r="D89" s="1443">
        <v>327.10344827586209</v>
      </c>
      <c r="E89" s="974">
        <f t="shared" si="1"/>
        <v>327.10344827586209</v>
      </c>
      <c r="G89" s="1541"/>
      <c r="H89" s="222"/>
    </row>
    <row r="90" spans="1:8">
      <c r="A90" s="1429" t="s">
        <v>7444</v>
      </c>
      <c r="B90" s="1440" t="s">
        <v>354</v>
      </c>
      <c r="C90" s="1460" t="s">
        <v>7393</v>
      </c>
      <c r="D90" s="1443">
        <v>430.86206896551727</v>
      </c>
      <c r="E90" s="974">
        <f t="shared" si="1"/>
        <v>430.86206896551727</v>
      </c>
      <c r="G90" s="1541"/>
      <c r="H90" s="222"/>
    </row>
    <row r="91" spans="1:8">
      <c r="A91" s="1429" t="s">
        <v>7445</v>
      </c>
      <c r="B91" s="1440" t="s">
        <v>7446</v>
      </c>
      <c r="C91" s="1460" t="s">
        <v>7406</v>
      </c>
      <c r="D91" s="1443">
        <v>349.96551724137936</v>
      </c>
      <c r="E91" s="974">
        <f t="shared" si="1"/>
        <v>349.96551724137936</v>
      </c>
      <c r="G91" s="1541"/>
      <c r="H91" s="222"/>
    </row>
    <row r="92" spans="1:8">
      <c r="A92" s="1429" t="s">
        <v>7447</v>
      </c>
      <c r="B92" s="1440" t="s">
        <v>345</v>
      </c>
      <c r="C92" s="1460" t="s">
        <v>7406</v>
      </c>
      <c r="D92" s="1443">
        <v>383.37931034482762</v>
      </c>
      <c r="E92" s="974">
        <f t="shared" si="1"/>
        <v>383.37931034482762</v>
      </c>
      <c r="G92" s="1541"/>
      <c r="H92" s="222"/>
    </row>
    <row r="93" spans="1:8">
      <c r="A93" s="1429" t="s">
        <v>7448</v>
      </c>
      <c r="B93" s="1440" t="s">
        <v>346</v>
      </c>
      <c r="C93" s="1460" t="s">
        <v>7393</v>
      </c>
      <c r="D93" s="1443">
        <v>451.96551724137936</v>
      </c>
      <c r="E93" s="974">
        <f t="shared" si="1"/>
        <v>451.96551724137936</v>
      </c>
      <c r="G93" s="1541"/>
      <c r="H93" s="222"/>
    </row>
    <row r="94" spans="1:8">
      <c r="A94" s="1429" t="s">
        <v>7449</v>
      </c>
      <c r="B94" s="1440" t="s">
        <v>366</v>
      </c>
      <c r="C94" s="1460" t="s">
        <v>7406</v>
      </c>
      <c r="D94" s="1443">
        <v>390.41379310344826</v>
      </c>
      <c r="E94" s="974">
        <f t="shared" si="1"/>
        <v>390.41379310344826</v>
      </c>
      <c r="G94" s="1541"/>
      <c r="H94" s="222"/>
    </row>
    <row r="95" spans="1:8">
      <c r="A95" s="1429" t="s">
        <v>7450</v>
      </c>
      <c r="B95" s="1440" t="s">
        <v>367</v>
      </c>
      <c r="C95" s="1460" t="s">
        <v>7393</v>
      </c>
      <c r="D95" s="1443">
        <v>453.72413793103448</v>
      </c>
      <c r="E95" s="974">
        <f t="shared" si="1"/>
        <v>453.72413793103448</v>
      </c>
      <c r="G95" s="1541"/>
      <c r="H95" s="222"/>
    </row>
    <row r="96" spans="1:8">
      <c r="A96" s="1429" t="s">
        <v>7451</v>
      </c>
      <c r="B96" s="1440" t="s">
        <v>347</v>
      </c>
      <c r="C96" s="1460" t="s">
        <v>7393</v>
      </c>
      <c r="D96" s="1443">
        <v>427.34482758620697</v>
      </c>
      <c r="E96" s="974">
        <f t="shared" si="1"/>
        <v>427.34482758620697</v>
      </c>
      <c r="G96" s="1541"/>
      <c r="H96" s="222"/>
    </row>
    <row r="97" spans="1:8">
      <c r="A97" s="1429" t="s">
        <v>7452</v>
      </c>
      <c r="B97" s="1440" t="s">
        <v>348</v>
      </c>
      <c r="C97" s="1460" t="s">
        <v>7399</v>
      </c>
      <c r="D97" s="1443">
        <v>490.65517241379314</v>
      </c>
      <c r="E97" s="974">
        <f t="shared" si="1"/>
        <v>490.65517241379314</v>
      </c>
      <c r="G97" s="1541"/>
      <c r="H97" s="222"/>
    </row>
    <row r="98" spans="1:8">
      <c r="A98" s="1429" t="s">
        <v>7453</v>
      </c>
      <c r="B98" s="1440" t="s">
        <v>349</v>
      </c>
      <c r="C98" s="1460" t="s">
        <v>7393</v>
      </c>
      <c r="D98" s="1443">
        <v>494.17241379310349</v>
      </c>
      <c r="E98" s="974">
        <f t="shared" si="1"/>
        <v>494.17241379310349</v>
      </c>
      <c r="G98" s="1541"/>
      <c r="H98" s="222"/>
    </row>
    <row r="99" spans="1:8">
      <c r="A99" s="1429" t="s">
        <v>7454</v>
      </c>
      <c r="B99" s="1440" t="s">
        <v>66</v>
      </c>
      <c r="C99" s="1460" t="s">
        <v>7455</v>
      </c>
      <c r="D99" s="1443">
        <v>743.89655172413802</v>
      </c>
      <c r="E99" s="974">
        <f t="shared" si="1"/>
        <v>743.89655172413802</v>
      </c>
      <c r="G99" s="1541"/>
      <c r="H99" s="222"/>
    </row>
    <row r="100" spans="1:8">
      <c r="A100" s="1429" t="s">
        <v>7456</v>
      </c>
      <c r="B100" s="1440" t="s">
        <v>67</v>
      </c>
      <c r="C100" s="1460" t="s">
        <v>7455</v>
      </c>
      <c r="D100" s="1443">
        <v>763.24137931034488</v>
      </c>
      <c r="E100" s="974">
        <f t="shared" si="1"/>
        <v>763.24137931034488</v>
      </c>
      <c r="G100" s="1541"/>
      <c r="H100" s="222"/>
    </row>
    <row r="101" spans="1:8">
      <c r="A101" s="1429" t="s">
        <v>7457</v>
      </c>
      <c r="B101" s="1440" t="s">
        <v>368</v>
      </c>
      <c r="C101" s="1460" t="s">
        <v>7455</v>
      </c>
      <c r="D101" s="1443">
        <v>710.48275862068965</v>
      </c>
      <c r="E101" s="974">
        <f t="shared" si="1"/>
        <v>710.48275862068965</v>
      </c>
      <c r="G101" s="1541"/>
      <c r="H101" s="222"/>
    </row>
    <row r="102" spans="1:8">
      <c r="A102" s="1429" t="s">
        <v>7458</v>
      </c>
      <c r="B102" s="1440" t="s">
        <v>31</v>
      </c>
      <c r="C102" s="1460" t="s">
        <v>7439</v>
      </c>
      <c r="D102" s="1443">
        <v>859.9655172413793</v>
      </c>
      <c r="E102" s="974">
        <f t="shared" si="1"/>
        <v>859.9655172413793</v>
      </c>
      <c r="G102" s="1541"/>
      <c r="H102" s="222"/>
    </row>
    <row r="103" spans="1:8" s="98" customFormat="1" ht="18" customHeight="1">
      <c r="A103" s="1852" t="s">
        <v>28</v>
      </c>
      <c r="B103" s="1853"/>
      <c r="C103" s="1853"/>
      <c r="D103" s="1853"/>
      <c r="E103" s="1854"/>
      <c r="G103" s="1541"/>
      <c r="H103" s="222"/>
    </row>
    <row r="104" spans="1:8" s="1435" customFormat="1">
      <c r="A104" s="1429" t="s">
        <v>7475</v>
      </c>
      <c r="B104" s="1440" t="s">
        <v>7494</v>
      </c>
      <c r="C104" s="1460" t="s">
        <v>7378</v>
      </c>
      <c r="D104" s="1443">
        <v>284.89655172413796</v>
      </c>
      <c r="E104" s="974">
        <f>D104-D104*$B$4/100</f>
        <v>284.89655172413796</v>
      </c>
      <c r="G104" s="1541"/>
      <c r="H104" s="222"/>
    </row>
    <row r="105" spans="1:8" s="1435" customFormat="1">
      <c r="A105" s="1429" t="s">
        <v>7476</v>
      </c>
      <c r="B105" s="1440" t="s">
        <v>7495</v>
      </c>
      <c r="C105" s="1460" t="s">
        <v>7406</v>
      </c>
      <c r="D105" s="1443">
        <v>342.93103448275866</v>
      </c>
      <c r="E105" s="974">
        <f>D105-D105*$B$4/100</f>
        <v>342.93103448275866</v>
      </c>
      <c r="G105" s="1541"/>
      <c r="H105" s="222"/>
    </row>
    <row r="106" spans="1:8" s="1435" customFormat="1">
      <c r="A106" s="1429" t="s">
        <v>7477</v>
      </c>
      <c r="B106" s="1440" t="s">
        <v>486</v>
      </c>
      <c r="C106" s="1460" t="s">
        <v>7420</v>
      </c>
      <c r="D106" s="1443">
        <v>492.41379310344831</v>
      </c>
      <c r="E106" s="974">
        <f>D106-D106*$B$4/100</f>
        <v>492.41379310344831</v>
      </c>
      <c r="G106" s="1541"/>
      <c r="H106" s="222"/>
    </row>
    <row r="107" spans="1:8" s="1435" customFormat="1">
      <c r="A107" s="1429" t="s">
        <v>7478</v>
      </c>
      <c r="B107" s="1440" t="s">
        <v>6711</v>
      </c>
      <c r="C107" s="1460" t="s">
        <v>7422</v>
      </c>
      <c r="D107" s="1443">
        <v>564.51724137931035</v>
      </c>
      <c r="E107" s="974">
        <f>D107-D107*$B$4/100</f>
        <v>564.51724137931035</v>
      </c>
      <c r="G107" s="1541"/>
      <c r="H107" s="222"/>
    </row>
    <row r="108" spans="1:8" s="1435" customFormat="1">
      <c r="A108" s="1429" t="s">
        <v>7479</v>
      </c>
      <c r="B108" s="1440" t="s">
        <v>487</v>
      </c>
      <c r="C108" s="1460" t="s">
        <v>7439</v>
      </c>
      <c r="D108" s="1443">
        <v>1055.1724137931035</v>
      </c>
      <c r="E108" s="974">
        <f>D108-D108*$B$4/100</f>
        <v>1055.1724137931035</v>
      </c>
      <c r="G108" s="1541"/>
      <c r="H108" s="222"/>
    </row>
    <row r="109" spans="1:8" s="98" customFormat="1" ht="18" customHeight="1">
      <c r="A109" s="1852" t="s">
        <v>33</v>
      </c>
      <c r="B109" s="1853"/>
      <c r="C109" s="1853"/>
      <c r="D109" s="1853"/>
      <c r="E109" s="1854"/>
      <c r="G109" s="1541"/>
      <c r="H109" s="222"/>
    </row>
    <row r="110" spans="1:8">
      <c r="A110" s="1429" t="s">
        <v>7480</v>
      </c>
      <c r="B110" s="1440">
        <v>16</v>
      </c>
      <c r="C110" s="1460" t="s">
        <v>7481</v>
      </c>
      <c r="D110" s="1443">
        <v>79.137931034482762</v>
      </c>
      <c r="E110" s="974">
        <f>D110-D110*$B$4/100</f>
        <v>79.137931034482762</v>
      </c>
      <c r="G110" s="1541"/>
      <c r="H110" s="222"/>
    </row>
    <row r="111" spans="1:8">
      <c r="A111" s="1429" t="s">
        <v>7482</v>
      </c>
      <c r="B111" s="1440">
        <v>20</v>
      </c>
      <c r="C111" s="1460" t="s">
        <v>7483</v>
      </c>
      <c r="D111" s="1443">
        <v>123.10344827586208</v>
      </c>
      <c r="E111" s="974">
        <f>D111-D111*$B$4/100</f>
        <v>123.10344827586208</v>
      </c>
      <c r="G111" s="1541"/>
      <c r="H111" s="222"/>
    </row>
    <row r="112" spans="1:8">
      <c r="A112" s="1429" t="s">
        <v>7484</v>
      </c>
      <c r="B112" s="1440">
        <v>25</v>
      </c>
      <c r="C112" s="1460" t="s">
        <v>7362</v>
      </c>
      <c r="D112" s="1443">
        <v>211.0344827586207</v>
      </c>
      <c r="E112" s="974">
        <f>D112-D112*$B$4/100</f>
        <v>211.0344827586207</v>
      </c>
      <c r="G112" s="1541"/>
      <c r="H112" s="222"/>
    </row>
    <row r="113" spans="1:8" s="98" customFormat="1" ht="18" customHeight="1">
      <c r="A113" s="1852" t="s">
        <v>7498</v>
      </c>
      <c r="B113" s="1853"/>
      <c r="C113" s="1853"/>
      <c r="D113" s="1853"/>
      <c r="E113" s="1854"/>
      <c r="G113" s="1541"/>
      <c r="H113" s="222"/>
    </row>
    <row r="114" spans="1:8">
      <c r="A114" s="1429" t="s">
        <v>7485</v>
      </c>
      <c r="B114" s="1440" t="s">
        <v>231</v>
      </c>
      <c r="C114" s="1460" t="s">
        <v>7406</v>
      </c>
      <c r="D114" s="1443">
        <v>615.51724137931035</v>
      </c>
      <c r="E114" s="974">
        <f>D114-D114*$B$4/100</f>
        <v>615.51724137931035</v>
      </c>
      <c r="G114" s="1541"/>
      <c r="H114" s="222"/>
    </row>
    <row r="115" spans="1:8">
      <c r="A115" s="1429" t="s">
        <v>7486</v>
      </c>
      <c r="B115" s="1440" t="s">
        <v>232</v>
      </c>
      <c r="C115" s="1460" t="s">
        <v>7399</v>
      </c>
      <c r="D115" s="1443">
        <v>1055.1724137931035</v>
      </c>
      <c r="E115" s="974">
        <f>D115-D115*$B$4/100</f>
        <v>1055.1724137931035</v>
      </c>
      <c r="G115" s="1541"/>
      <c r="H115" s="222"/>
    </row>
    <row r="116" spans="1:8">
      <c r="A116" s="1429" t="s">
        <v>7487</v>
      </c>
      <c r="B116" s="1440" t="s">
        <v>369</v>
      </c>
      <c r="C116" s="1460" t="s">
        <v>7399</v>
      </c>
      <c r="D116" s="1443">
        <v>1846.5517241379312</v>
      </c>
      <c r="E116" s="974">
        <f>D116-D116*$B$4/100</f>
        <v>1846.5517241379312</v>
      </c>
      <c r="G116" s="1541"/>
      <c r="H116" s="222"/>
    </row>
    <row r="117" spans="1:8">
      <c r="A117" s="1429" t="s">
        <v>7488</v>
      </c>
      <c r="B117" s="1440" t="s">
        <v>350</v>
      </c>
      <c r="C117" s="1460" t="s">
        <v>7406</v>
      </c>
      <c r="D117" s="1443">
        <v>668.27586206896558</v>
      </c>
      <c r="E117" s="974">
        <f>D117-D117*$B$4/100</f>
        <v>668.27586206896558</v>
      </c>
      <c r="G117" s="1541"/>
      <c r="H117" s="222"/>
    </row>
    <row r="118" spans="1:8" s="98" customFormat="1" ht="18" customHeight="1">
      <c r="A118" s="1852" t="s">
        <v>7499</v>
      </c>
      <c r="B118" s="1853"/>
      <c r="C118" s="1853"/>
      <c r="D118" s="1853"/>
      <c r="E118" s="1854"/>
      <c r="G118" s="1541"/>
      <c r="H118" s="222"/>
    </row>
    <row r="119" spans="1:8">
      <c r="A119" s="1429" t="s">
        <v>7489</v>
      </c>
      <c r="B119" s="1464" t="s">
        <v>231</v>
      </c>
      <c r="C119" s="1460" t="s">
        <v>7406</v>
      </c>
      <c r="D119" s="1443">
        <v>703.44827586206895</v>
      </c>
      <c r="E119" s="974">
        <f>D119-D119*$B$4/100</f>
        <v>703.44827586206895</v>
      </c>
      <c r="G119" s="1541"/>
      <c r="H119" s="222"/>
    </row>
    <row r="120" spans="1:8">
      <c r="A120" s="1429" t="s">
        <v>7490</v>
      </c>
      <c r="B120" s="1464" t="s">
        <v>350</v>
      </c>
      <c r="C120" s="1460" t="s">
        <v>7455</v>
      </c>
      <c r="D120" s="1443">
        <v>791.37931034482767</v>
      </c>
      <c r="E120" s="974">
        <f>D120-D120*$B$4/100</f>
        <v>791.37931034482767</v>
      </c>
      <c r="G120" s="1541"/>
      <c r="H120" s="222"/>
    </row>
  </sheetData>
  <mergeCells count="19">
    <mergeCell ref="A72:E72"/>
    <mergeCell ref="A67:E67"/>
    <mergeCell ref="A118:E118"/>
    <mergeCell ref="A113:E113"/>
    <mergeCell ref="A109:E109"/>
    <mergeCell ref="A103:E103"/>
    <mergeCell ref="A85:E85"/>
    <mergeCell ref="A80:E80"/>
    <mergeCell ref="A77:E77"/>
    <mergeCell ref="A59:E59"/>
    <mergeCell ref="A53:E53"/>
    <mergeCell ref="A48:E48"/>
    <mergeCell ref="A42:E42"/>
    <mergeCell ref="A24:E24"/>
    <mergeCell ref="A1:E1"/>
    <mergeCell ref="A13:E13"/>
    <mergeCell ref="A7:E7"/>
    <mergeCell ref="A31:E31"/>
    <mergeCell ref="A34:E34"/>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86"/>
  <sheetViews>
    <sheetView zoomScaleNormal="100" workbookViewId="0">
      <selection activeCell="U47" sqref="U47"/>
    </sheetView>
  </sheetViews>
  <sheetFormatPr defaultColWidth="9.140625" defaultRowHeight="15"/>
  <cols>
    <col min="1" max="1" width="22.85546875" style="896" customWidth="1"/>
    <col min="2" max="2" width="22.85546875" style="1435" customWidth="1"/>
    <col min="3" max="3" width="11.42578125" style="896" customWidth="1"/>
    <col min="4" max="4" width="14.7109375" style="896" customWidth="1"/>
    <col min="5" max="5" width="17.85546875" style="896" customWidth="1"/>
    <col min="6" max="6" width="25.42578125" style="896" customWidth="1"/>
    <col min="7" max="7" width="9.140625" style="896" customWidth="1"/>
    <col min="8" max="16384" width="9.140625" style="896"/>
  </cols>
  <sheetData>
    <row r="1" spans="1:9" ht="18.75">
      <c r="A1" s="1855" t="s">
        <v>5709</v>
      </c>
      <c r="B1" s="1855"/>
      <c r="C1" s="1855"/>
      <c r="D1" s="1855"/>
      <c r="E1" s="1855"/>
      <c r="F1" s="1855"/>
    </row>
    <row r="2" spans="1:9">
      <c r="A2" s="157"/>
      <c r="B2" s="157"/>
      <c r="C2" s="157"/>
      <c r="D2" s="551"/>
      <c r="E2" s="157"/>
      <c r="F2" s="251"/>
    </row>
    <row r="3" spans="1:9" ht="14.45" customHeight="1">
      <c r="A3" s="157"/>
      <c r="B3" s="157"/>
      <c r="C3" s="157"/>
      <c r="D3" s="551"/>
      <c r="E3" s="394"/>
      <c r="F3" s="554"/>
    </row>
    <row r="4" spans="1:9">
      <c r="A4" s="1863" t="s">
        <v>6</v>
      </c>
      <c r="B4" s="1864"/>
      <c r="C4" s="1141">
        <v>0</v>
      </c>
      <c r="D4" s="551"/>
      <c r="E4" s="394"/>
      <c r="F4" s="157"/>
    </row>
    <row r="5" spans="1:9">
      <c r="A5" s="552"/>
      <c r="B5" s="552"/>
      <c r="C5" s="378"/>
      <c r="D5" s="378"/>
      <c r="E5" s="157"/>
      <c r="F5" s="157"/>
    </row>
    <row r="6" spans="1:9" ht="30">
      <c r="A6" s="1121" t="s">
        <v>7571</v>
      </c>
      <c r="B6" s="1121" t="s">
        <v>7572</v>
      </c>
      <c r="C6" s="1121" t="s">
        <v>24</v>
      </c>
      <c r="D6" s="1140" t="s">
        <v>551</v>
      </c>
      <c r="E6" s="1145" t="s">
        <v>6565</v>
      </c>
      <c r="F6" s="1121" t="s">
        <v>11</v>
      </c>
    </row>
    <row r="7" spans="1:9" ht="15" customHeight="1">
      <c r="A7" s="1856" t="s">
        <v>7569</v>
      </c>
      <c r="B7" s="1857"/>
      <c r="C7" s="1858"/>
      <c r="D7" s="1858"/>
      <c r="E7" s="1858"/>
      <c r="F7" s="1859"/>
    </row>
    <row r="8" spans="1:9">
      <c r="A8" s="1137" t="s">
        <v>5710</v>
      </c>
      <c r="B8" s="1503" t="s">
        <v>7573</v>
      </c>
      <c r="C8" s="1138" t="s">
        <v>5711</v>
      </c>
      <c r="D8" s="1067" t="s">
        <v>5712</v>
      </c>
      <c r="E8" s="1100">
        <v>328.93653599999999</v>
      </c>
      <c r="F8" s="981">
        <f t="shared" ref="F8:F27" si="0">E8-E8*$C$4/100</f>
        <v>328.93653599999999</v>
      </c>
      <c r="I8" s="14"/>
    </row>
    <row r="9" spans="1:9">
      <c r="A9" s="1137" t="s">
        <v>5713</v>
      </c>
      <c r="B9" s="1503" t="s">
        <v>7574</v>
      </c>
      <c r="C9" s="1138" t="s">
        <v>5714</v>
      </c>
      <c r="D9" s="1067" t="s">
        <v>5712</v>
      </c>
      <c r="E9" s="1100">
        <v>448.65934200000009</v>
      </c>
      <c r="F9" s="981">
        <f t="shared" si="0"/>
        <v>448.65934200000009</v>
      </c>
      <c r="H9" s="1541"/>
      <c r="I9" s="14"/>
    </row>
    <row r="10" spans="1:9">
      <c r="A10" s="1137" t="s">
        <v>5715</v>
      </c>
      <c r="B10" s="1503" t="s">
        <v>7575</v>
      </c>
      <c r="C10" s="1138" t="s">
        <v>5716</v>
      </c>
      <c r="D10" s="1067" t="s">
        <v>5717</v>
      </c>
      <c r="E10" s="1100">
        <v>606.87633599999992</v>
      </c>
      <c r="F10" s="981">
        <f t="shared" si="0"/>
        <v>606.87633599999992</v>
      </c>
      <c r="H10" s="1541"/>
      <c r="I10" s="14"/>
    </row>
    <row r="11" spans="1:9">
      <c r="A11" s="1137" t="s">
        <v>5718</v>
      </c>
      <c r="B11" s="1503" t="s">
        <v>7576</v>
      </c>
      <c r="C11" s="1138" t="s">
        <v>5719</v>
      </c>
      <c r="D11" s="1067" t="s">
        <v>5720</v>
      </c>
      <c r="E11" s="1100">
        <v>784.49219999999991</v>
      </c>
      <c r="F11" s="981">
        <f t="shared" si="0"/>
        <v>784.49219999999991</v>
      </c>
      <c r="H11" s="1541"/>
      <c r="I11" s="14"/>
    </row>
    <row r="12" spans="1:9">
      <c r="A12" s="1137" t="s">
        <v>5721</v>
      </c>
      <c r="B12" s="1503" t="s">
        <v>7577</v>
      </c>
      <c r="C12" s="1138" t="s">
        <v>5722</v>
      </c>
      <c r="D12" s="1067" t="s">
        <v>5723</v>
      </c>
      <c r="E12" s="1100">
        <v>1228.5318599999998</v>
      </c>
      <c r="F12" s="981">
        <f t="shared" si="0"/>
        <v>1228.5318599999998</v>
      </c>
      <c r="H12" s="1541"/>
      <c r="I12" s="14"/>
    </row>
    <row r="13" spans="1:9">
      <c r="A13" s="1137" t="s">
        <v>5724</v>
      </c>
      <c r="B13" s="1503" t="s">
        <v>7578</v>
      </c>
      <c r="C13" s="1138" t="s">
        <v>5725</v>
      </c>
      <c r="D13" s="1067" t="s">
        <v>5726</v>
      </c>
      <c r="E13" s="1100">
        <v>1795.4341920000002</v>
      </c>
      <c r="F13" s="981">
        <f t="shared" si="0"/>
        <v>1795.4341920000002</v>
      </c>
      <c r="H13" s="1541"/>
      <c r="I13" s="14"/>
    </row>
    <row r="14" spans="1:9">
      <c r="A14" s="1137" t="s">
        <v>5727</v>
      </c>
      <c r="B14" s="1503" t="s">
        <v>7579</v>
      </c>
      <c r="C14" s="1138" t="s">
        <v>5728</v>
      </c>
      <c r="D14" s="1067" t="s">
        <v>5726</v>
      </c>
      <c r="E14" s="1100">
        <v>2319.583122</v>
      </c>
      <c r="F14" s="981">
        <f t="shared" si="0"/>
        <v>2319.583122</v>
      </c>
      <c r="H14" s="1541"/>
      <c r="I14" s="14"/>
    </row>
    <row r="15" spans="1:9" s="1435" customFormat="1">
      <c r="A15" s="1856" t="s">
        <v>7570</v>
      </c>
      <c r="B15" s="1857"/>
      <c r="C15" s="1858"/>
      <c r="D15" s="1858"/>
      <c r="E15" s="1858"/>
      <c r="F15" s="1859"/>
      <c r="H15" s="1541"/>
      <c r="I15" s="14"/>
    </row>
    <row r="16" spans="1:9" s="543" customFormat="1">
      <c r="A16" s="1139" t="s">
        <v>7548</v>
      </c>
      <c r="B16" s="1503"/>
      <c r="C16" s="1488" t="s">
        <v>5711</v>
      </c>
      <c r="D16" s="1489"/>
      <c r="E16" s="1100">
        <v>338.80197600000002</v>
      </c>
      <c r="F16" s="1487">
        <f t="shared" si="0"/>
        <v>338.80197600000002</v>
      </c>
      <c r="H16" s="1541"/>
      <c r="I16" s="14"/>
    </row>
    <row r="17" spans="1:9" s="543" customFormat="1">
      <c r="A17" s="1139" t="s">
        <v>7549</v>
      </c>
      <c r="B17" s="1503"/>
      <c r="C17" s="1488" t="s">
        <v>5714</v>
      </c>
      <c r="D17" s="1489"/>
      <c r="E17" s="1100">
        <v>462.11997600000007</v>
      </c>
      <c r="F17" s="1487">
        <f t="shared" si="0"/>
        <v>462.11997600000007</v>
      </c>
      <c r="H17" s="1541"/>
      <c r="I17" s="14"/>
    </row>
    <row r="18" spans="1:9" s="543" customFormat="1">
      <c r="A18" s="1139" t="s">
        <v>7550</v>
      </c>
      <c r="B18" s="1503"/>
      <c r="C18" s="1488" t="s">
        <v>5716</v>
      </c>
      <c r="D18" s="1489"/>
      <c r="E18" s="1100">
        <v>625.07997</v>
      </c>
      <c r="F18" s="1487">
        <f t="shared" si="0"/>
        <v>625.07997</v>
      </c>
      <c r="H18" s="1541"/>
      <c r="I18" s="14"/>
    </row>
    <row r="19" spans="1:9" s="543" customFormat="1">
      <c r="A19" s="1139" t="s">
        <v>7551</v>
      </c>
      <c r="B19" s="1503"/>
      <c r="C19" s="1488" t="s">
        <v>5719</v>
      </c>
      <c r="D19" s="1489"/>
      <c r="E19" s="1100">
        <v>808.02696600000002</v>
      </c>
      <c r="F19" s="1487">
        <f t="shared" si="0"/>
        <v>808.02696600000002</v>
      </c>
      <c r="H19" s="1541"/>
      <c r="I19" s="14"/>
    </row>
    <row r="20" spans="1:9" s="543" customFormat="1">
      <c r="A20" s="1139" t="s">
        <v>7552</v>
      </c>
      <c r="B20" s="1503"/>
      <c r="C20" s="1488" t="s">
        <v>5722</v>
      </c>
      <c r="D20" s="1489"/>
      <c r="E20" s="1100">
        <v>1265.3849700000001</v>
      </c>
      <c r="F20" s="1487">
        <f t="shared" si="0"/>
        <v>1265.3849700000001</v>
      </c>
      <c r="H20" s="1541"/>
      <c r="I20" s="14"/>
    </row>
    <row r="21" spans="1:9" s="543" customFormat="1">
      <c r="A21" s="1139" t="s">
        <v>7553</v>
      </c>
      <c r="B21" s="1503"/>
      <c r="C21" s="1488" t="s">
        <v>5725</v>
      </c>
      <c r="D21" s="1489"/>
      <c r="E21" s="1100">
        <v>1849.2957000000001</v>
      </c>
      <c r="F21" s="1487">
        <f t="shared" si="0"/>
        <v>1849.2957000000001</v>
      </c>
      <c r="H21" s="1541"/>
      <c r="I21" s="14"/>
    </row>
    <row r="22" spans="1:9" s="543" customFormat="1">
      <c r="A22" s="1139" t="s">
        <v>7554</v>
      </c>
      <c r="B22" s="1503"/>
      <c r="C22" s="1488" t="s">
        <v>5728</v>
      </c>
      <c r="D22" s="1489"/>
      <c r="E22" s="1100">
        <v>2389.1724180000001</v>
      </c>
      <c r="F22" s="1487">
        <f t="shared" si="0"/>
        <v>2389.1724180000001</v>
      </c>
      <c r="H22" s="1541"/>
      <c r="I22" s="14"/>
    </row>
    <row r="23" spans="1:9" s="543" customFormat="1">
      <c r="A23" s="1856" t="s">
        <v>7979</v>
      </c>
      <c r="B23" s="1857"/>
      <c r="C23" s="1858"/>
      <c r="D23" s="1858"/>
      <c r="E23" s="1858"/>
      <c r="F23" s="1859"/>
      <c r="H23" s="1541"/>
      <c r="I23" s="14"/>
    </row>
    <row r="24" spans="1:9" s="543" customFormat="1">
      <c r="A24" s="1139" t="s">
        <v>7980</v>
      </c>
      <c r="B24" s="1503"/>
      <c r="C24" s="1488" t="s">
        <v>5714</v>
      </c>
      <c r="D24" s="1489"/>
      <c r="E24" s="1100">
        <v>322</v>
      </c>
      <c r="F24" s="1745">
        <f t="shared" si="0"/>
        <v>322</v>
      </c>
      <c r="H24" s="1541"/>
      <c r="I24" s="14"/>
    </row>
    <row r="25" spans="1:9" s="543" customFormat="1">
      <c r="A25" s="1139" t="s">
        <v>7981</v>
      </c>
      <c r="B25" s="1503"/>
      <c r="C25" s="1488" t="s">
        <v>5716</v>
      </c>
      <c r="D25" s="1489"/>
      <c r="E25" s="1100">
        <v>474</v>
      </c>
      <c r="F25" s="1745">
        <f t="shared" si="0"/>
        <v>474</v>
      </c>
      <c r="H25" s="1541"/>
      <c r="I25" s="14"/>
    </row>
    <row r="26" spans="1:9" s="543" customFormat="1">
      <c r="A26" s="1785" t="s">
        <v>7982</v>
      </c>
      <c r="B26" s="1785"/>
      <c r="C26" s="1786" t="s">
        <v>5719</v>
      </c>
      <c r="D26" s="1787"/>
      <c r="E26" s="1788">
        <v>608</v>
      </c>
      <c r="F26" s="1783">
        <f t="shared" si="0"/>
        <v>608</v>
      </c>
      <c r="H26" s="1541"/>
      <c r="I26" s="14"/>
    </row>
    <row r="27" spans="1:9" s="543" customFormat="1">
      <c r="A27" s="1785" t="s">
        <v>7983</v>
      </c>
      <c r="B27" s="1785"/>
      <c r="C27" s="1786" t="s">
        <v>5722</v>
      </c>
      <c r="D27" s="1787"/>
      <c r="E27" s="1788">
        <v>945</v>
      </c>
      <c r="F27" s="1783">
        <f t="shared" si="0"/>
        <v>945</v>
      </c>
      <c r="H27" s="1541"/>
      <c r="I27" s="14"/>
    </row>
    <row r="28" spans="1:9" s="543" customFormat="1">
      <c r="A28" s="1790"/>
      <c r="B28" s="1790"/>
      <c r="C28" s="1791"/>
      <c r="D28" s="1792"/>
      <c r="E28" s="79"/>
      <c r="F28" s="113"/>
      <c r="H28" s="1541"/>
      <c r="I28" s="14"/>
    </row>
    <row r="29" spans="1:9" ht="30">
      <c r="A29" s="1789" t="s">
        <v>23</v>
      </c>
      <c r="B29" s="1789" t="s">
        <v>7572</v>
      </c>
      <c r="C29" s="1789" t="s">
        <v>24</v>
      </c>
      <c r="D29" s="1789" t="s">
        <v>361</v>
      </c>
      <c r="E29" s="1784" t="s">
        <v>6569</v>
      </c>
      <c r="F29" s="1789" t="s">
        <v>11</v>
      </c>
      <c r="H29" s="1541"/>
      <c r="I29" s="14"/>
    </row>
    <row r="30" spans="1:9" ht="15" customHeight="1">
      <c r="A30" s="1860" t="s">
        <v>5729</v>
      </c>
      <c r="B30" s="1850"/>
      <c r="C30" s="1861"/>
      <c r="D30" s="1861"/>
      <c r="E30" s="1861"/>
      <c r="F30" s="1862"/>
      <c r="H30" s="1541"/>
      <c r="I30" s="14"/>
    </row>
    <row r="31" spans="1:9">
      <c r="A31" s="1137" t="s">
        <v>5730</v>
      </c>
      <c r="B31" s="1139" t="s">
        <v>7580</v>
      </c>
      <c r="C31" s="1138">
        <v>15</v>
      </c>
      <c r="D31" s="1067">
        <v>200</v>
      </c>
      <c r="E31" s="1100">
        <v>197.23191347368419</v>
      </c>
      <c r="F31" s="981">
        <f t="shared" ref="F31:F37" si="1">E31-E31*$C$4/100</f>
        <v>197.23191347368419</v>
      </c>
      <c r="H31" s="1541"/>
      <c r="I31" s="14"/>
    </row>
    <row r="32" spans="1:9">
      <c r="A32" s="1137" t="s">
        <v>5731</v>
      </c>
      <c r="B32" s="1139" t="s">
        <v>7581</v>
      </c>
      <c r="C32" s="1138">
        <v>18</v>
      </c>
      <c r="D32" s="1067">
        <v>150</v>
      </c>
      <c r="E32" s="1100">
        <v>267.43630168421055</v>
      </c>
      <c r="F32" s="981">
        <f t="shared" si="1"/>
        <v>267.43630168421055</v>
      </c>
      <c r="H32" s="1541"/>
      <c r="I32" s="14"/>
    </row>
    <row r="33" spans="1:9">
      <c r="A33" s="1137" t="s">
        <v>5732</v>
      </c>
      <c r="B33" s="1139" t="s">
        <v>7582</v>
      </c>
      <c r="C33" s="1138">
        <v>22</v>
      </c>
      <c r="D33" s="1067">
        <v>120</v>
      </c>
      <c r="E33" s="1100">
        <v>302.87100505263157</v>
      </c>
      <c r="F33" s="981">
        <f t="shared" si="1"/>
        <v>302.87100505263157</v>
      </c>
      <c r="H33" s="1541"/>
      <c r="I33" s="14"/>
    </row>
    <row r="34" spans="1:9">
      <c r="A34" s="1137" t="s">
        <v>5733</v>
      </c>
      <c r="B34" s="1139" t="s">
        <v>7583</v>
      </c>
      <c r="C34" s="1138">
        <v>28</v>
      </c>
      <c r="D34" s="1067">
        <v>50</v>
      </c>
      <c r="E34" s="1100">
        <v>446.46108631578949</v>
      </c>
      <c r="F34" s="981">
        <f t="shared" si="1"/>
        <v>446.46108631578949</v>
      </c>
      <c r="H34" s="1541"/>
      <c r="I34" s="14"/>
    </row>
    <row r="35" spans="1:9">
      <c r="A35" s="1137" t="s">
        <v>5734</v>
      </c>
      <c r="B35" s="1139" t="s">
        <v>7584</v>
      </c>
      <c r="C35" s="1138">
        <v>35</v>
      </c>
      <c r="D35" s="1067">
        <v>40</v>
      </c>
      <c r="E35" s="1100">
        <v>689.12994126315789</v>
      </c>
      <c r="F35" s="981">
        <f t="shared" si="1"/>
        <v>689.12994126315789</v>
      </c>
      <c r="H35" s="1541"/>
      <c r="I35" s="14"/>
    </row>
    <row r="36" spans="1:9">
      <c r="A36" s="1137" t="s">
        <v>5735</v>
      </c>
      <c r="B36" s="1139" t="s">
        <v>7585</v>
      </c>
      <c r="C36" s="1138">
        <v>42</v>
      </c>
      <c r="D36" s="1067">
        <v>18</v>
      </c>
      <c r="E36" s="1100">
        <v>971.41233221052653</v>
      </c>
      <c r="F36" s="981">
        <f t="shared" si="1"/>
        <v>971.41233221052653</v>
      </c>
      <c r="H36" s="1541"/>
      <c r="I36" s="14"/>
    </row>
    <row r="37" spans="1:9">
      <c r="A37" s="1137" t="s">
        <v>5736</v>
      </c>
      <c r="B37" s="1139" t="s">
        <v>7586</v>
      </c>
      <c r="C37" s="1138">
        <v>54</v>
      </c>
      <c r="D37" s="1067">
        <v>10</v>
      </c>
      <c r="E37" s="1100">
        <v>1414.6741402105265</v>
      </c>
      <c r="F37" s="981">
        <f t="shared" si="1"/>
        <v>1414.6741402105265</v>
      </c>
      <c r="H37" s="1541"/>
      <c r="I37" s="14"/>
    </row>
    <row r="38" spans="1:9">
      <c r="A38" s="1269" t="s">
        <v>5737</v>
      </c>
      <c r="B38" s="1504"/>
      <c r="C38" s="1270"/>
      <c r="D38" s="1270"/>
      <c r="E38" s="1271"/>
      <c r="F38" s="1271"/>
      <c r="H38" s="1541"/>
      <c r="I38" s="14"/>
    </row>
    <row r="39" spans="1:9">
      <c r="A39" s="1137" t="s">
        <v>5738</v>
      </c>
      <c r="B39" s="1139" t="s">
        <v>7587</v>
      </c>
      <c r="C39" s="1138">
        <v>15</v>
      </c>
      <c r="D39" s="1067">
        <v>200</v>
      </c>
      <c r="E39" s="1100">
        <v>186.35796189473686</v>
      </c>
      <c r="F39" s="981">
        <f t="shared" ref="F39:F45" si="2">E39-E39*$C$4/100</f>
        <v>186.35796189473686</v>
      </c>
      <c r="H39" s="1541"/>
      <c r="I39" s="14"/>
    </row>
    <row r="40" spans="1:9">
      <c r="A40" s="1137" t="s">
        <v>5739</v>
      </c>
      <c r="B40" s="1139" t="s">
        <v>7588</v>
      </c>
      <c r="C40" s="1138">
        <v>18</v>
      </c>
      <c r="D40" s="1067">
        <v>150</v>
      </c>
      <c r="E40" s="1100">
        <v>302.02625178947369</v>
      </c>
      <c r="F40" s="981">
        <f t="shared" si="2"/>
        <v>302.02625178947369</v>
      </c>
      <c r="H40" s="1541"/>
      <c r="I40" s="14"/>
    </row>
    <row r="41" spans="1:9">
      <c r="A41" s="1137" t="s">
        <v>5740</v>
      </c>
      <c r="B41" s="1139" t="s">
        <v>7589</v>
      </c>
      <c r="C41" s="1138">
        <v>22</v>
      </c>
      <c r="D41" s="1067">
        <v>100</v>
      </c>
      <c r="E41" s="1100">
        <v>358.34613157894739</v>
      </c>
      <c r="F41" s="981">
        <f t="shared" si="2"/>
        <v>358.34613157894739</v>
      </c>
      <c r="H41" s="1541"/>
      <c r="I41" s="14"/>
    </row>
    <row r="42" spans="1:9">
      <c r="A42" s="1137" t="s">
        <v>5741</v>
      </c>
      <c r="B42" s="1139" t="s">
        <v>7590</v>
      </c>
      <c r="C42" s="1138">
        <v>28</v>
      </c>
      <c r="D42" s="1067">
        <v>50</v>
      </c>
      <c r="E42" s="1100">
        <v>478.94814000000002</v>
      </c>
      <c r="F42" s="981">
        <f t="shared" si="2"/>
        <v>478.94814000000002</v>
      </c>
      <c r="H42" s="1541"/>
      <c r="I42" s="14"/>
    </row>
    <row r="43" spans="1:9">
      <c r="A43" s="1137" t="s">
        <v>5742</v>
      </c>
      <c r="B43" s="1139" t="s">
        <v>7591</v>
      </c>
      <c r="C43" s="1138">
        <v>35</v>
      </c>
      <c r="D43" s="1067">
        <v>35</v>
      </c>
      <c r="E43" s="1100">
        <v>711.5248894736842</v>
      </c>
      <c r="F43" s="981">
        <f t="shared" si="2"/>
        <v>711.5248894736842</v>
      </c>
      <c r="H43" s="1541"/>
      <c r="I43" s="14"/>
    </row>
    <row r="44" spans="1:9">
      <c r="A44" s="1137" t="s">
        <v>5743</v>
      </c>
      <c r="B44" s="1139" t="s">
        <v>7592</v>
      </c>
      <c r="C44" s="1138">
        <v>42</v>
      </c>
      <c r="D44" s="1067">
        <v>18</v>
      </c>
      <c r="E44" s="1100">
        <v>830.31157705263161</v>
      </c>
      <c r="F44" s="981">
        <f t="shared" si="2"/>
        <v>830.31157705263161</v>
      </c>
      <c r="H44" s="1541"/>
      <c r="I44" s="14"/>
    </row>
    <row r="45" spans="1:9">
      <c r="A45" s="1137" t="s">
        <v>5744</v>
      </c>
      <c r="B45" s="1139" t="s">
        <v>7593</v>
      </c>
      <c r="C45" s="1138">
        <v>54</v>
      </c>
      <c r="D45" s="1067">
        <v>10</v>
      </c>
      <c r="E45" s="1100">
        <v>1430.5447174736842</v>
      </c>
      <c r="F45" s="981">
        <f t="shared" si="2"/>
        <v>1430.5447174736842</v>
      </c>
      <c r="H45" s="1541"/>
      <c r="I45" s="14"/>
    </row>
    <row r="46" spans="1:9" ht="15" customHeight="1">
      <c r="A46" s="1269" t="s">
        <v>5745</v>
      </c>
      <c r="B46" s="1504"/>
      <c r="C46" s="1270"/>
      <c r="D46" s="1270"/>
      <c r="E46" s="1271"/>
      <c r="F46" s="1271"/>
      <c r="H46" s="1541"/>
      <c r="I46" s="14"/>
    </row>
    <row r="47" spans="1:9">
      <c r="A47" s="1139" t="s">
        <v>5746</v>
      </c>
      <c r="B47" s="1139" t="s">
        <v>7594</v>
      </c>
      <c r="C47" s="1138">
        <v>15</v>
      </c>
      <c r="D47" s="1067">
        <v>200</v>
      </c>
      <c r="E47" s="1100">
        <v>183.14969684210527</v>
      </c>
      <c r="F47" s="981">
        <f t="shared" ref="F47:F53" si="3">E47-E47*$C$4/100</f>
        <v>183.14969684210527</v>
      </c>
      <c r="H47" s="1541"/>
      <c r="I47" s="14"/>
    </row>
    <row r="48" spans="1:9">
      <c r="A48" s="1137" t="s">
        <v>5747</v>
      </c>
      <c r="B48" s="1139" t="s">
        <v>7595</v>
      </c>
      <c r="C48" s="1138">
        <v>18</v>
      </c>
      <c r="D48" s="1067">
        <v>160</v>
      </c>
      <c r="E48" s="1100">
        <v>242.12965073684208</v>
      </c>
      <c r="F48" s="981">
        <f t="shared" si="3"/>
        <v>242.12965073684208</v>
      </c>
      <c r="H48" s="1541"/>
      <c r="I48" s="14"/>
    </row>
    <row r="49" spans="1:9">
      <c r="A49" s="1137" t="s">
        <v>5748</v>
      </c>
      <c r="B49" s="1139" t="s">
        <v>7596</v>
      </c>
      <c r="C49" s="1138">
        <v>22</v>
      </c>
      <c r="D49" s="1067">
        <v>120</v>
      </c>
      <c r="E49" s="1100">
        <v>271.29161178947368</v>
      </c>
      <c r="F49" s="981">
        <f t="shared" si="3"/>
        <v>271.29161178947368</v>
      </c>
      <c r="H49" s="1541"/>
      <c r="I49" s="14"/>
    </row>
    <row r="50" spans="1:9">
      <c r="A50" s="1137" t="s">
        <v>5749</v>
      </c>
      <c r="B50" s="1139" t="s">
        <v>7597</v>
      </c>
      <c r="C50" s="1138">
        <v>28</v>
      </c>
      <c r="D50" s="1067">
        <v>70</v>
      </c>
      <c r="E50" s="1100">
        <v>360.07158505263163</v>
      </c>
      <c r="F50" s="981">
        <f t="shared" si="3"/>
        <v>360.07158505263163</v>
      </c>
      <c r="H50" s="1541"/>
      <c r="I50" s="14"/>
    </row>
    <row r="51" spans="1:9">
      <c r="A51" s="1137" t="s">
        <v>5750</v>
      </c>
      <c r="B51" s="1139" t="s">
        <v>7598</v>
      </c>
      <c r="C51" s="1138">
        <v>35</v>
      </c>
      <c r="D51" s="1067">
        <v>40</v>
      </c>
      <c r="E51" s="1100">
        <v>599.49622799999997</v>
      </c>
      <c r="F51" s="981">
        <f t="shared" si="3"/>
        <v>599.49622799999997</v>
      </c>
      <c r="H51" s="1541"/>
      <c r="I51" s="14"/>
    </row>
    <row r="52" spans="1:9">
      <c r="A52" s="1139" t="s">
        <v>5751</v>
      </c>
      <c r="B52" s="1139" t="s">
        <v>7599</v>
      </c>
      <c r="C52" s="1138">
        <v>42</v>
      </c>
      <c r="D52" s="1067">
        <v>25</v>
      </c>
      <c r="E52" s="1100">
        <v>762.22805873684217</v>
      </c>
      <c r="F52" s="981">
        <f t="shared" si="3"/>
        <v>762.22805873684217</v>
      </c>
      <c r="H52" s="1541"/>
      <c r="I52" s="14"/>
    </row>
    <row r="53" spans="1:9">
      <c r="A53" s="1137" t="s">
        <v>5752</v>
      </c>
      <c r="B53" s="1139" t="s">
        <v>7600</v>
      </c>
      <c r="C53" s="1138">
        <v>54</v>
      </c>
      <c r="D53" s="1067">
        <v>10</v>
      </c>
      <c r="E53" s="1100">
        <v>944.18251957894745</v>
      </c>
      <c r="F53" s="981">
        <f t="shared" si="3"/>
        <v>944.18251957894745</v>
      </c>
      <c r="H53" s="1541"/>
      <c r="I53" s="14"/>
    </row>
    <row r="54" spans="1:9">
      <c r="A54" s="1269" t="s">
        <v>5753</v>
      </c>
      <c r="B54" s="1504"/>
      <c r="C54" s="1270"/>
      <c r="D54" s="1270"/>
      <c r="E54" s="1271"/>
      <c r="F54" s="1271"/>
      <c r="H54" s="1541"/>
      <c r="I54" s="14"/>
    </row>
    <row r="55" spans="1:9">
      <c r="A55" s="1137" t="s">
        <v>5754</v>
      </c>
      <c r="B55" s="1139" t="s">
        <v>7601</v>
      </c>
      <c r="C55" s="1138">
        <v>15</v>
      </c>
      <c r="D55" s="1067">
        <v>200</v>
      </c>
      <c r="E55" s="1100">
        <v>186.03443936842103</v>
      </c>
      <c r="F55" s="981">
        <f t="shared" ref="F55:F61" si="4">E55-E55*$C$4/100</f>
        <v>186.03443936842103</v>
      </c>
      <c r="H55" s="1541"/>
      <c r="I55" s="14"/>
    </row>
    <row r="56" spans="1:9">
      <c r="A56" s="1137" t="s">
        <v>5755</v>
      </c>
      <c r="B56" s="1139" t="s">
        <v>7602</v>
      </c>
      <c r="C56" s="1138">
        <v>18</v>
      </c>
      <c r="D56" s="1067">
        <v>160</v>
      </c>
      <c r="E56" s="1100">
        <v>288.5012128421053</v>
      </c>
      <c r="F56" s="981">
        <f t="shared" si="4"/>
        <v>288.5012128421053</v>
      </c>
      <c r="H56" s="1541"/>
      <c r="I56" s="14"/>
    </row>
    <row r="57" spans="1:9">
      <c r="A57" s="1137" t="s">
        <v>5756</v>
      </c>
      <c r="B57" s="1139" t="s">
        <v>7603</v>
      </c>
      <c r="C57" s="1138">
        <v>22</v>
      </c>
      <c r="D57" s="1067">
        <v>120</v>
      </c>
      <c r="E57" s="1100">
        <v>299.24036336842107</v>
      </c>
      <c r="F57" s="981">
        <f t="shared" si="4"/>
        <v>299.24036336842107</v>
      </c>
      <c r="H57" s="1541"/>
      <c r="I57" s="14"/>
    </row>
    <row r="58" spans="1:9">
      <c r="A58" s="1137" t="s">
        <v>5757</v>
      </c>
      <c r="B58" s="1139" t="s">
        <v>7604</v>
      </c>
      <c r="C58" s="1138">
        <v>28</v>
      </c>
      <c r="D58" s="1067">
        <v>70</v>
      </c>
      <c r="E58" s="1100">
        <v>401.58132252631577</v>
      </c>
      <c r="F58" s="981">
        <f t="shared" si="4"/>
        <v>401.58132252631577</v>
      </c>
      <c r="H58" s="1541"/>
      <c r="I58" s="14"/>
    </row>
    <row r="59" spans="1:9">
      <c r="A59" s="1137" t="s">
        <v>5758</v>
      </c>
      <c r="B59" s="1139" t="s">
        <v>7605</v>
      </c>
      <c r="C59" s="1138">
        <v>35</v>
      </c>
      <c r="D59" s="1067">
        <v>40</v>
      </c>
      <c r="E59" s="1100">
        <v>604.85232315789472</v>
      </c>
      <c r="F59" s="981">
        <f t="shared" si="4"/>
        <v>604.85232315789472</v>
      </c>
      <c r="H59" s="1541"/>
      <c r="I59" s="14"/>
    </row>
    <row r="60" spans="1:9">
      <c r="A60" s="1137" t="s">
        <v>5759</v>
      </c>
      <c r="B60" s="1139" t="s">
        <v>7606</v>
      </c>
      <c r="C60" s="1138">
        <v>42</v>
      </c>
      <c r="D60" s="1067">
        <v>20</v>
      </c>
      <c r="E60" s="1100">
        <v>769.92070547368417</v>
      </c>
      <c r="F60" s="981">
        <f t="shared" si="4"/>
        <v>769.92070547368417</v>
      </c>
      <c r="H60" s="1541"/>
      <c r="I60" s="14"/>
    </row>
    <row r="61" spans="1:9">
      <c r="A61" s="1137" t="s">
        <v>5760</v>
      </c>
      <c r="B61" s="1139" t="s">
        <v>7607</v>
      </c>
      <c r="C61" s="1138">
        <v>54</v>
      </c>
      <c r="D61" s="1067">
        <v>10</v>
      </c>
      <c r="E61" s="1100">
        <v>1238.363350105263</v>
      </c>
      <c r="F61" s="981">
        <f t="shared" si="4"/>
        <v>1238.363350105263</v>
      </c>
      <c r="H61" s="1541"/>
      <c r="I61" s="14"/>
    </row>
    <row r="62" spans="1:9">
      <c r="A62" s="1269" t="s">
        <v>5761</v>
      </c>
      <c r="B62" s="1504"/>
      <c r="C62" s="1270"/>
      <c r="D62" s="1270"/>
      <c r="E62" s="1271"/>
      <c r="F62" s="1271"/>
      <c r="H62" s="1541"/>
      <c r="I62" s="14"/>
    </row>
    <row r="63" spans="1:9">
      <c r="A63" s="1139" t="s">
        <v>5762</v>
      </c>
      <c r="B63" s="1139" t="s">
        <v>7608</v>
      </c>
      <c r="C63" s="1138">
        <v>15</v>
      </c>
      <c r="D63" s="1067">
        <v>50</v>
      </c>
      <c r="E63" s="1100">
        <v>467.88546694736834</v>
      </c>
      <c r="F63" s="981">
        <f>E63-E63*$C$4/100</f>
        <v>467.88546694736834</v>
      </c>
      <c r="H63" s="1541"/>
      <c r="I63" s="14"/>
    </row>
    <row r="64" spans="1:9">
      <c r="A64" s="1139" t="s">
        <v>5763</v>
      </c>
      <c r="B64" s="1139" t="s">
        <v>7609</v>
      </c>
      <c r="C64" s="1138">
        <v>18</v>
      </c>
      <c r="D64" s="1067">
        <v>50</v>
      </c>
      <c r="E64" s="1100">
        <v>621.88218947368432</v>
      </c>
      <c r="F64" s="981">
        <f>E64-E64*$C$4/100</f>
        <v>621.88218947368432</v>
      </c>
      <c r="H64" s="1541"/>
      <c r="I64" s="14"/>
    </row>
    <row r="65" spans="1:9">
      <c r="A65" s="1139" t="s">
        <v>5764</v>
      </c>
      <c r="B65" s="1139" t="s">
        <v>7610</v>
      </c>
      <c r="C65" s="1138">
        <v>22</v>
      </c>
      <c r="D65" s="1067">
        <v>20</v>
      </c>
      <c r="E65" s="1100">
        <v>705.11734610526321</v>
      </c>
      <c r="F65" s="981">
        <f>E65-E65*$C$4/100</f>
        <v>705.11734610526321</v>
      </c>
      <c r="H65" s="1541"/>
      <c r="I65" s="14"/>
    </row>
    <row r="66" spans="1:9">
      <c r="A66" s="1139" t="s">
        <v>5765</v>
      </c>
      <c r="B66" s="1139" t="s">
        <v>7611</v>
      </c>
      <c r="C66" s="1138">
        <v>28</v>
      </c>
      <c r="D66" s="1067">
        <v>20</v>
      </c>
      <c r="E66" s="1100">
        <v>977.17283052631558</v>
      </c>
      <c r="F66" s="981">
        <f>E66-E66*$C$4/100</f>
        <v>977.17283052631558</v>
      </c>
      <c r="H66" s="1541"/>
      <c r="I66" s="14"/>
    </row>
    <row r="67" spans="1:9" ht="15" customHeight="1">
      <c r="A67" s="1269" t="s">
        <v>5766</v>
      </c>
      <c r="B67" s="1504"/>
      <c r="C67" s="1270"/>
      <c r="D67" s="1270"/>
      <c r="E67" s="1271"/>
      <c r="F67" s="1271"/>
      <c r="H67" s="1541"/>
      <c r="I67" s="14"/>
    </row>
    <row r="68" spans="1:9">
      <c r="A68" s="1139" t="s">
        <v>5767</v>
      </c>
      <c r="B68" s="1139" t="s">
        <v>7612</v>
      </c>
      <c r="C68" s="1138">
        <v>15</v>
      </c>
      <c r="D68" s="1067">
        <v>50</v>
      </c>
      <c r="E68" s="1100">
        <v>462.10699515789474</v>
      </c>
      <c r="F68" s="981">
        <f>E68-E68*$C$4/100</f>
        <v>462.10699515789474</v>
      </c>
      <c r="H68" s="1541"/>
      <c r="I68" s="14"/>
    </row>
    <row r="69" spans="1:9">
      <c r="A69" s="1139" t="s">
        <v>5768</v>
      </c>
      <c r="B69" s="1139" t="s">
        <v>7613</v>
      </c>
      <c r="C69" s="1138">
        <v>18</v>
      </c>
      <c r="D69" s="1067">
        <v>50</v>
      </c>
      <c r="E69" s="1100">
        <v>647.19782715789472</v>
      </c>
      <c r="F69" s="981">
        <f>E69-E69*$C$4/100</f>
        <v>647.19782715789472</v>
      </c>
      <c r="H69" s="1541"/>
      <c r="I69" s="14"/>
    </row>
    <row r="70" spans="1:9">
      <c r="A70" s="1139" t="s">
        <v>5769</v>
      </c>
      <c r="B70" s="1139" t="s">
        <v>7614</v>
      </c>
      <c r="C70" s="1138">
        <v>22</v>
      </c>
      <c r="D70" s="1067">
        <v>20</v>
      </c>
      <c r="E70" s="1100">
        <v>704.65003578947369</v>
      </c>
      <c r="F70" s="981">
        <f>E70-E70*$C$4/100</f>
        <v>704.65003578947369</v>
      </c>
      <c r="H70" s="1541"/>
      <c r="I70" s="14"/>
    </row>
    <row r="71" spans="1:9" ht="15" customHeight="1">
      <c r="A71" s="1269" t="s">
        <v>5770</v>
      </c>
      <c r="B71" s="1504"/>
      <c r="C71" s="1270"/>
      <c r="D71" s="1270"/>
      <c r="E71" s="1271"/>
      <c r="F71" s="1271"/>
      <c r="H71" s="1541"/>
      <c r="I71" s="14"/>
    </row>
    <row r="72" spans="1:9">
      <c r="A72" s="1139" t="s">
        <v>5771</v>
      </c>
      <c r="B72" s="1139" t="s">
        <v>7615</v>
      </c>
      <c r="C72" s="1138" t="s">
        <v>5772</v>
      </c>
      <c r="D72" s="1067">
        <v>50</v>
      </c>
      <c r="E72" s="1100">
        <v>311.18373663157894</v>
      </c>
      <c r="F72" s="981">
        <f>E72-E72*$C$4/100</f>
        <v>311.18373663157894</v>
      </c>
      <c r="H72" s="1541"/>
      <c r="I72" s="14"/>
    </row>
    <row r="73" spans="1:9">
      <c r="A73" s="1139" t="s">
        <v>5773</v>
      </c>
      <c r="B73" s="1139" t="s">
        <v>7616</v>
      </c>
      <c r="C73" s="1138" t="s">
        <v>5774</v>
      </c>
      <c r="D73" s="1067">
        <v>25</v>
      </c>
      <c r="E73" s="1100">
        <v>872.45038610526308</v>
      </c>
      <c r="F73" s="981">
        <f>E73-E73*$C$4/100</f>
        <v>872.45038610526308</v>
      </c>
      <c r="H73" s="1541"/>
      <c r="I73" s="14"/>
    </row>
    <row r="74" spans="1:9" ht="15" customHeight="1">
      <c r="A74" s="1269" t="s">
        <v>5775</v>
      </c>
      <c r="B74" s="1504"/>
      <c r="C74" s="1270"/>
      <c r="D74" s="1270"/>
      <c r="E74" s="1271"/>
      <c r="F74" s="1271"/>
      <c r="H74" s="1541"/>
      <c r="I74" s="14"/>
    </row>
    <row r="75" spans="1:9">
      <c r="A75" s="1137" t="s">
        <v>5776</v>
      </c>
      <c r="B75" s="1139" t="s">
        <v>7617</v>
      </c>
      <c r="C75" s="1138" t="s">
        <v>1136</v>
      </c>
      <c r="D75" s="1067">
        <v>120</v>
      </c>
      <c r="E75" s="1100">
        <v>488.78861684210523</v>
      </c>
      <c r="F75" s="981">
        <f t="shared" ref="F75:F81" si="5">E75-E75*$C$4/100</f>
        <v>488.78861684210523</v>
      </c>
      <c r="H75" s="1541"/>
      <c r="I75" s="14"/>
    </row>
    <row r="76" spans="1:9">
      <c r="A76" s="1137" t="s">
        <v>5777</v>
      </c>
      <c r="B76" s="1139" t="s">
        <v>7618</v>
      </c>
      <c r="C76" s="1138" t="s">
        <v>1140</v>
      </c>
      <c r="D76" s="1067">
        <v>120</v>
      </c>
      <c r="E76" s="1100">
        <v>517.66300231578941</v>
      </c>
      <c r="F76" s="981">
        <f t="shared" si="5"/>
        <v>517.66300231578941</v>
      </c>
      <c r="H76" s="1541"/>
      <c r="I76" s="14"/>
    </row>
    <row r="77" spans="1:9">
      <c r="A77" s="1139" t="s">
        <v>5778</v>
      </c>
      <c r="B77" s="1139" t="s">
        <v>7619</v>
      </c>
      <c r="C77" s="1138" t="s">
        <v>1138</v>
      </c>
      <c r="D77" s="1067">
        <v>50</v>
      </c>
      <c r="E77" s="1100">
        <v>626.74401410526309</v>
      </c>
      <c r="F77" s="981">
        <f t="shared" si="5"/>
        <v>626.74401410526309</v>
      </c>
      <c r="H77" s="1541"/>
      <c r="I77" s="14"/>
    </row>
    <row r="78" spans="1:9">
      <c r="A78" s="1137" t="s">
        <v>5779</v>
      </c>
      <c r="B78" s="1139" t="s">
        <v>7620</v>
      </c>
      <c r="C78" s="1138" t="s">
        <v>5780</v>
      </c>
      <c r="D78" s="1067">
        <v>80</v>
      </c>
      <c r="E78" s="1100">
        <v>648.53685094736829</v>
      </c>
      <c r="F78" s="981">
        <f t="shared" si="5"/>
        <v>648.53685094736829</v>
      </c>
      <c r="H78" s="1541"/>
      <c r="I78" s="14"/>
    </row>
    <row r="79" spans="1:9">
      <c r="A79" s="1137" t="s">
        <v>5781</v>
      </c>
      <c r="B79" s="1139" t="s">
        <v>7621</v>
      </c>
      <c r="C79" s="1138" t="s">
        <v>1139</v>
      </c>
      <c r="D79" s="1067">
        <v>50</v>
      </c>
      <c r="E79" s="1100">
        <v>651.10705768421064</v>
      </c>
      <c r="F79" s="981">
        <f t="shared" si="5"/>
        <v>651.10705768421064</v>
      </c>
      <c r="H79" s="1541"/>
      <c r="I79" s="14"/>
    </row>
    <row r="80" spans="1:9">
      <c r="A80" s="1139" t="s">
        <v>5782</v>
      </c>
      <c r="B80" s="1139" t="s">
        <v>7622</v>
      </c>
      <c r="C80" s="1138" t="s">
        <v>5783</v>
      </c>
      <c r="D80" s="1067">
        <v>50</v>
      </c>
      <c r="E80" s="1100">
        <v>724.95107431578958</v>
      </c>
      <c r="F80" s="981">
        <f t="shared" si="5"/>
        <v>724.95107431578958</v>
      </c>
      <c r="H80" s="1541"/>
      <c r="I80" s="14"/>
    </row>
    <row r="81" spans="1:9">
      <c r="A81" s="1139" t="s">
        <v>5784</v>
      </c>
      <c r="B81" s="1139" t="s">
        <v>7623</v>
      </c>
      <c r="C81" s="1138" t="s">
        <v>5785</v>
      </c>
      <c r="D81" s="1067">
        <v>30</v>
      </c>
      <c r="E81" s="1100">
        <v>1251.6996675789474</v>
      </c>
      <c r="F81" s="981">
        <f t="shared" si="5"/>
        <v>1251.6996675789474</v>
      </c>
      <c r="H81" s="1541"/>
      <c r="I81" s="14"/>
    </row>
    <row r="82" spans="1:9" ht="15" customHeight="1">
      <c r="A82" s="1269" t="s">
        <v>5786</v>
      </c>
      <c r="B82" s="1504"/>
      <c r="C82" s="1270"/>
      <c r="D82" s="1270"/>
      <c r="E82" s="1271"/>
      <c r="F82" s="1271"/>
      <c r="H82" s="1541"/>
      <c r="I82" s="14"/>
    </row>
    <row r="83" spans="1:9">
      <c r="A83" s="1137" t="s">
        <v>5787</v>
      </c>
      <c r="B83" s="1139" t="s">
        <v>7624</v>
      </c>
      <c r="C83" s="1138" t="s">
        <v>1136</v>
      </c>
      <c r="D83" s="1067">
        <v>100</v>
      </c>
      <c r="E83" s="1100">
        <v>438.38200989473688</v>
      </c>
      <c r="F83" s="981">
        <f t="shared" ref="F83:F89" si="6">E83-E83*$C$4/100</f>
        <v>438.38200989473688</v>
      </c>
      <c r="H83" s="1541"/>
      <c r="I83" s="14"/>
    </row>
    <row r="84" spans="1:9">
      <c r="A84" s="1137" t="s">
        <v>5788</v>
      </c>
      <c r="B84" s="1139" t="s">
        <v>7625</v>
      </c>
      <c r="C84" s="1138" t="s">
        <v>1140</v>
      </c>
      <c r="D84" s="1067">
        <v>100</v>
      </c>
      <c r="E84" s="1100">
        <v>566.17340778947369</v>
      </c>
      <c r="F84" s="981">
        <f t="shared" si="6"/>
        <v>566.17340778947369</v>
      </c>
      <c r="H84" s="1541"/>
      <c r="I84" s="14"/>
    </row>
    <row r="85" spans="1:9">
      <c r="A85" s="1139" t="s">
        <v>5789</v>
      </c>
      <c r="B85" s="1139" t="s">
        <v>7626</v>
      </c>
      <c r="C85" s="1138" t="s">
        <v>1138</v>
      </c>
      <c r="D85" s="1067">
        <v>50</v>
      </c>
      <c r="E85" s="1100">
        <v>626.74401410526309</v>
      </c>
      <c r="F85" s="981">
        <f t="shared" si="6"/>
        <v>626.74401410526309</v>
      </c>
      <c r="H85" s="1541"/>
      <c r="I85" s="14"/>
    </row>
    <row r="86" spans="1:9">
      <c r="A86" s="1139" t="s">
        <v>5790</v>
      </c>
      <c r="B86" s="1139" t="s">
        <v>7627</v>
      </c>
      <c r="C86" s="1138" t="s">
        <v>5780</v>
      </c>
      <c r="D86" s="1067">
        <v>80</v>
      </c>
      <c r="E86" s="1100">
        <v>637.87858105263149</v>
      </c>
      <c r="F86" s="981">
        <f t="shared" si="6"/>
        <v>637.87858105263149</v>
      </c>
      <c r="H86" s="1541"/>
      <c r="I86" s="14"/>
    </row>
    <row r="87" spans="1:9">
      <c r="A87" s="1139" t="s">
        <v>5791</v>
      </c>
      <c r="B87" s="1139" t="s">
        <v>7628</v>
      </c>
      <c r="C87" s="1138" t="s">
        <v>1139</v>
      </c>
      <c r="D87" s="1067">
        <v>50</v>
      </c>
      <c r="E87" s="1100">
        <v>670.92281242105275</v>
      </c>
      <c r="F87" s="981">
        <f t="shared" si="6"/>
        <v>670.92281242105275</v>
      </c>
      <c r="H87" s="1541"/>
      <c r="I87" s="14"/>
    </row>
    <row r="88" spans="1:9">
      <c r="A88" s="1139" t="s">
        <v>5792</v>
      </c>
      <c r="B88" s="1139" t="s">
        <v>7629</v>
      </c>
      <c r="C88" s="1138" t="s">
        <v>5783</v>
      </c>
      <c r="D88" s="1067">
        <v>50</v>
      </c>
      <c r="E88" s="1100">
        <v>829.30506252631574</v>
      </c>
      <c r="F88" s="981">
        <f t="shared" si="6"/>
        <v>829.30506252631574</v>
      </c>
      <c r="H88" s="1541"/>
      <c r="I88" s="14"/>
    </row>
    <row r="89" spans="1:9">
      <c r="A89" s="1139" t="s">
        <v>5793</v>
      </c>
      <c r="B89" s="1139" t="s">
        <v>7630</v>
      </c>
      <c r="C89" s="1138" t="s">
        <v>5785</v>
      </c>
      <c r="D89" s="1067">
        <v>30</v>
      </c>
      <c r="E89" s="1100">
        <v>1160.6909835789472</v>
      </c>
      <c r="F89" s="981">
        <f t="shared" si="6"/>
        <v>1160.6909835789472</v>
      </c>
      <c r="H89" s="1541"/>
      <c r="I89" s="14"/>
    </row>
    <row r="90" spans="1:9" ht="15" customHeight="1">
      <c r="A90" s="1269" t="s">
        <v>5794</v>
      </c>
      <c r="B90" s="1504"/>
      <c r="C90" s="1270"/>
      <c r="D90" s="1270"/>
      <c r="E90" s="1271"/>
      <c r="F90" s="1271"/>
      <c r="H90" s="1541"/>
      <c r="I90" s="14"/>
    </row>
    <row r="91" spans="1:9">
      <c r="A91" s="1137" t="s">
        <v>5795</v>
      </c>
      <c r="B91" s="1139" t="s">
        <v>7631</v>
      </c>
      <c r="C91" s="1138" t="s">
        <v>1136</v>
      </c>
      <c r="D91" s="1067">
        <v>50</v>
      </c>
      <c r="E91" s="1100">
        <v>636.58449094736841</v>
      </c>
      <c r="F91" s="981">
        <f>E91-E91*$C$4/100</f>
        <v>636.58449094736841</v>
      </c>
      <c r="H91" s="1541"/>
      <c r="I91" s="14"/>
    </row>
    <row r="92" spans="1:9">
      <c r="A92" s="1137" t="s">
        <v>5796</v>
      </c>
      <c r="B92" s="1139" t="s">
        <v>7632</v>
      </c>
      <c r="C92" s="1138" t="s">
        <v>1140</v>
      </c>
      <c r="D92" s="1067">
        <v>50</v>
      </c>
      <c r="E92" s="1100">
        <v>785.91709705263168</v>
      </c>
      <c r="F92" s="981">
        <f>E92-E92*$C$4/100</f>
        <v>785.91709705263168</v>
      </c>
      <c r="H92" s="1541"/>
      <c r="I92" s="14"/>
    </row>
    <row r="93" spans="1:9">
      <c r="A93" s="1139" t="s">
        <v>5797</v>
      </c>
      <c r="B93" s="1139" t="s">
        <v>7633</v>
      </c>
      <c r="C93" s="1138" t="s">
        <v>5780</v>
      </c>
      <c r="D93" s="1067">
        <v>30</v>
      </c>
      <c r="E93" s="1100">
        <v>740.68685052631588</v>
      </c>
      <c r="F93" s="981">
        <f>E93-E93*$C$4/100</f>
        <v>740.68685052631588</v>
      </c>
      <c r="H93" s="1541"/>
      <c r="I93" s="14"/>
    </row>
    <row r="94" spans="1:9">
      <c r="A94" s="1137" t="s">
        <v>5798</v>
      </c>
      <c r="B94" s="1139" t="s">
        <v>7634</v>
      </c>
      <c r="C94" s="1138" t="s">
        <v>1139</v>
      </c>
      <c r="D94" s="1067">
        <v>30</v>
      </c>
      <c r="E94" s="1100">
        <v>871.27312357894743</v>
      </c>
      <c r="F94" s="981">
        <f>E94-E94*$C$4/100</f>
        <v>871.27312357894743</v>
      </c>
      <c r="H94" s="1541"/>
      <c r="I94" s="14"/>
    </row>
    <row r="95" spans="1:9" ht="15" customHeight="1">
      <c r="A95" s="1269" t="s">
        <v>5799</v>
      </c>
      <c r="B95" s="1504"/>
      <c r="C95" s="1270"/>
      <c r="D95" s="1270"/>
      <c r="E95" s="1271"/>
      <c r="F95" s="1271"/>
      <c r="H95" s="1541"/>
      <c r="I95" s="14"/>
    </row>
    <row r="96" spans="1:9" ht="30.75" customHeight="1">
      <c r="A96" s="1139" t="s">
        <v>5800</v>
      </c>
      <c r="B96" s="1139" t="s">
        <v>7635</v>
      </c>
      <c r="C96" s="1138" t="s">
        <v>1136</v>
      </c>
      <c r="D96" s="1067">
        <v>25</v>
      </c>
      <c r="E96" s="1100">
        <v>1395.0830538947371</v>
      </c>
      <c r="F96" s="981">
        <f>E96-E96*$C$4/100</f>
        <v>1395.0830538947371</v>
      </c>
      <c r="H96" s="1541"/>
      <c r="I96" s="14"/>
    </row>
    <row r="97" spans="1:9" ht="15" customHeight="1">
      <c r="A97" s="1269" t="s">
        <v>5801</v>
      </c>
      <c r="B97" s="1504"/>
      <c r="C97" s="1270"/>
      <c r="D97" s="1270"/>
      <c r="E97" s="1271"/>
      <c r="F97" s="1271"/>
      <c r="H97" s="1541"/>
      <c r="I97" s="14"/>
    </row>
    <row r="98" spans="1:9">
      <c r="A98" s="1137" t="s">
        <v>5802</v>
      </c>
      <c r="B98" s="1139" t="s">
        <v>7636</v>
      </c>
      <c r="C98" s="1138">
        <v>15</v>
      </c>
      <c r="D98" s="1067">
        <v>140</v>
      </c>
      <c r="E98" s="1100">
        <v>320.73663789473682</v>
      </c>
      <c r="F98" s="981">
        <f t="shared" ref="F98:F104" si="7">E98-E98*$C$4/100</f>
        <v>320.73663789473682</v>
      </c>
      <c r="H98" s="1541"/>
      <c r="I98" s="14"/>
    </row>
    <row r="99" spans="1:9">
      <c r="A99" s="1137" t="s">
        <v>5803</v>
      </c>
      <c r="B99" s="1139" t="s">
        <v>7637</v>
      </c>
      <c r="C99" s="1138">
        <v>18</v>
      </c>
      <c r="D99" s="1067">
        <v>120</v>
      </c>
      <c r="E99" s="1100">
        <v>431.10275305263144</v>
      </c>
      <c r="F99" s="981">
        <f t="shared" si="7"/>
        <v>431.10275305263144</v>
      </c>
      <c r="H99" s="1541"/>
      <c r="I99" s="14"/>
    </row>
    <row r="100" spans="1:9">
      <c r="A100" s="1137" t="s">
        <v>5804</v>
      </c>
      <c r="B100" s="1139" t="s">
        <v>7638</v>
      </c>
      <c r="C100" s="1138">
        <v>22</v>
      </c>
      <c r="D100" s="1067">
        <v>80</v>
      </c>
      <c r="E100" s="1100">
        <v>446.29033831578948</v>
      </c>
      <c r="F100" s="981">
        <f t="shared" si="7"/>
        <v>446.29033831578948</v>
      </c>
      <c r="H100" s="1541"/>
      <c r="I100" s="14"/>
    </row>
    <row r="101" spans="1:9">
      <c r="A101" s="1137" t="s">
        <v>5805</v>
      </c>
      <c r="B101" s="1139" t="s">
        <v>7639</v>
      </c>
      <c r="C101" s="1138">
        <v>28</v>
      </c>
      <c r="D101" s="1067">
        <v>50</v>
      </c>
      <c r="E101" s="1100">
        <v>522.21927789473693</v>
      </c>
      <c r="F101" s="981">
        <f t="shared" si="7"/>
        <v>522.21927789473693</v>
      </c>
      <c r="H101" s="1541"/>
      <c r="I101" s="14"/>
    </row>
    <row r="102" spans="1:9">
      <c r="A102" s="1137" t="s">
        <v>5806</v>
      </c>
      <c r="B102" s="1139" t="s">
        <v>7640</v>
      </c>
      <c r="C102" s="1138">
        <v>35</v>
      </c>
      <c r="D102" s="1067">
        <v>30</v>
      </c>
      <c r="E102" s="1100">
        <v>848.53667936842101</v>
      </c>
      <c r="F102" s="981">
        <f t="shared" si="7"/>
        <v>848.53667936842101</v>
      </c>
      <c r="H102" s="1541"/>
      <c r="I102" s="14"/>
    </row>
    <row r="103" spans="1:9">
      <c r="A103" s="1137" t="s">
        <v>5807</v>
      </c>
      <c r="B103" s="1139" t="s">
        <v>7641</v>
      </c>
      <c r="C103" s="1138">
        <v>42</v>
      </c>
      <c r="D103" s="1067">
        <v>15</v>
      </c>
      <c r="E103" s="1100">
        <v>963.54893747368408</v>
      </c>
      <c r="F103" s="981">
        <f t="shared" si="7"/>
        <v>963.54893747368408</v>
      </c>
      <c r="H103" s="1541"/>
      <c r="I103" s="14"/>
    </row>
    <row r="104" spans="1:9">
      <c r="A104" s="1137" t="s">
        <v>5808</v>
      </c>
      <c r="B104" s="1139" t="s">
        <v>7642</v>
      </c>
      <c r="C104" s="1138">
        <v>54</v>
      </c>
      <c r="D104" s="1067">
        <v>10</v>
      </c>
      <c r="E104" s="1100">
        <v>1517.6621444210523</v>
      </c>
      <c r="F104" s="981">
        <f t="shared" si="7"/>
        <v>1517.6621444210523</v>
      </c>
      <c r="H104" s="1541"/>
      <c r="I104" s="14"/>
    </row>
    <row r="105" spans="1:9" ht="15" customHeight="1">
      <c r="A105" s="1269" t="s">
        <v>5809</v>
      </c>
      <c r="B105" s="1504"/>
      <c r="C105" s="1270"/>
      <c r="D105" s="1270"/>
      <c r="E105" s="1271"/>
      <c r="F105" s="1271"/>
      <c r="H105" s="1541"/>
      <c r="I105" s="14"/>
    </row>
    <row r="106" spans="1:9">
      <c r="A106" s="1139" t="s">
        <v>5810</v>
      </c>
      <c r="B106" s="1139" t="s">
        <v>7643</v>
      </c>
      <c r="C106" s="1138" t="s">
        <v>5811</v>
      </c>
      <c r="D106" s="1067">
        <v>120</v>
      </c>
      <c r="E106" s="1100">
        <v>377.95519136842108</v>
      </c>
      <c r="F106" s="981">
        <f t="shared" ref="F106:F117" si="8">E106-E106*$C$4/100</f>
        <v>377.95519136842108</v>
      </c>
      <c r="H106" s="1541"/>
      <c r="I106" s="14"/>
    </row>
    <row r="107" spans="1:9">
      <c r="A107" s="1137" t="s">
        <v>5812</v>
      </c>
      <c r="B107" s="1139" t="s">
        <v>7644</v>
      </c>
      <c r="C107" s="1138" t="s">
        <v>5813</v>
      </c>
      <c r="D107" s="1067">
        <v>80</v>
      </c>
      <c r="E107" s="1100">
        <v>403.80104652631582</v>
      </c>
      <c r="F107" s="981">
        <f t="shared" si="8"/>
        <v>403.80104652631582</v>
      </c>
      <c r="H107" s="1541"/>
      <c r="I107" s="14"/>
    </row>
    <row r="108" spans="1:9">
      <c r="A108" s="1137" t="s">
        <v>5814</v>
      </c>
      <c r="B108" s="1139" t="s">
        <v>7645</v>
      </c>
      <c r="C108" s="1138" t="s">
        <v>5815</v>
      </c>
      <c r="D108" s="1067">
        <v>80</v>
      </c>
      <c r="E108" s="1100">
        <v>459.78841705263159</v>
      </c>
      <c r="F108" s="981">
        <f t="shared" si="8"/>
        <v>459.78841705263159</v>
      </c>
      <c r="H108" s="1541"/>
      <c r="I108" s="14"/>
    </row>
    <row r="109" spans="1:9">
      <c r="A109" s="1137" t="s">
        <v>5816</v>
      </c>
      <c r="B109" s="1139" t="s">
        <v>7646</v>
      </c>
      <c r="C109" s="1138" t="s">
        <v>5817</v>
      </c>
      <c r="D109" s="1067">
        <v>50</v>
      </c>
      <c r="E109" s="1100">
        <v>543.17634821052616</v>
      </c>
      <c r="F109" s="981">
        <f t="shared" si="8"/>
        <v>543.17634821052616</v>
      </c>
      <c r="H109" s="1541"/>
      <c r="I109" s="14"/>
    </row>
    <row r="110" spans="1:9">
      <c r="A110" s="1139" t="s">
        <v>5818</v>
      </c>
      <c r="B110" s="1139" t="s">
        <v>7647</v>
      </c>
      <c r="C110" s="1138" t="s">
        <v>5819</v>
      </c>
      <c r="D110" s="1067">
        <v>50</v>
      </c>
      <c r="E110" s="1100">
        <v>614.1895427368421</v>
      </c>
      <c r="F110" s="981">
        <f t="shared" si="8"/>
        <v>614.1895427368421</v>
      </c>
      <c r="H110" s="1541"/>
      <c r="I110" s="14"/>
    </row>
    <row r="111" spans="1:9">
      <c r="A111" s="1139" t="s">
        <v>5820</v>
      </c>
      <c r="B111" s="1139" t="s">
        <v>7648</v>
      </c>
      <c r="C111" s="1138" t="s">
        <v>5821</v>
      </c>
      <c r="D111" s="1067">
        <v>50</v>
      </c>
      <c r="E111" s="1100">
        <v>505.31522589473684</v>
      </c>
      <c r="F111" s="981">
        <f t="shared" si="8"/>
        <v>505.31522589473684</v>
      </c>
      <c r="H111" s="1541"/>
      <c r="I111" s="14"/>
    </row>
    <row r="112" spans="1:9">
      <c r="A112" s="1139" t="s">
        <v>5822</v>
      </c>
      <c r="B112" s="1139" t="s">
        <v>7649</v>
      </c>
      <c r="C112" s="1138" t="s">
        <v>5823</v>
      </c>
      <c r="D112" s="1067">
        <v>50</v>
      </c>
      <c r="E112" s="1100">
        <v>676.35080147368421</v>
      </c>
      <c r="F112" s="981">
        <f t="shared" si="8"/>
        <v>676.35080147368421</v>
      </c>
      <c r="H112" s="1541"/>
      <c r="I112" s="14"/>
    </row>
    <row r="113" spans="1:9">
      <c r="A113" s="1137" t="s">
        <v>5824</v>
      </c>
      <c r="B113" s="1139" t="s">
        <v>7650</v>
      </c>
      <c r="C113" s="1138" t="s">
        <v>5825</v>
      </c>
      <c r="D113" s="1067">
        <v>40</v>
      </c>
      <c r="E113" s="1100">
        <v>668.33463221052637</v>
      </c>
      <c r="F113" s="981">
        <f t="shared" si="8"/>
        <v>668.33463221052637</v>
      </c>
      <c r="H113" s="1541"/>
      <c r="I113" s="14"/>
    </row>
    <row r="114" spans="1:9">
      <c r="A114" s="1137" t="s">
        <v>5826</v>
      </c>
      <c r="B114" s="1139" t="s">
        <v>7651</v>
      </c>
      <c r="C114" s="1138" t="s">
        <v>5827</v>
      </c>
      <c r="D114" s="1067">
        <v>35</v>
      </c>
      <c r="E114" s="1100">
        <v>710.35661368421052</v>
      </c>
      <c r="F114" s="981">
        <f t="shared" si="8"/>
        <v>710.35661368421052</v>
      </c>
      <c r="H114" s="1541"/>
      <c r="I114" s="14"/>
    </row>
    <row r="115" spans="1:9">
      <c r="A115" s="1137" t="s">
        <v>5828</v>
      </c>
      <c r="B115" s="1139" t="s">
        <v>7652</v>
      </c>
      <c r="C115" s="1138" t="s">
        <v>5829</v>
      </c>
      <c r="D115" s="1067">
        <v>30</v>
      </c>
      <c r="E115" s="1100">
        <v>710.35661368421052</v>
      </c>
      <c r="F115" s="981">
        <f t="shared" si="8"/>
        <v>710.35661368421052</v>
      </c>
      <c r="H115" s="1541"/>
      <c r="I115" s="14"/>
    </row>
    <row r="116" spans="1:9">
      <c r="A116" s="1137" t="s">
        <v>5830</v>
      </c>
      <c r="B116" s="1139" t="s">
        <v>7653</v>
      </c>
      <c r="C116" s="1138" t="s">
        <v>1781</v>
      </c>
      <c r="D116" s="1067">
        <v>20</v>
      </c>
      <c r="E116" s="1100">
        <v>1048.2129852631579</v>
      </c>
      <c r="F116" s="981">
        <f t="shared" si="8"/>
        <v>1048.2129852631579</v>
      </c>
      <c r="H116" s="1541"/>
      <c r="I116" s="14"/>
    </row>
    <row r="117" spans="1:9">
      <c r="A117" s="1137" t="s">
        <v>5831</v>
      </c>
      <c r="B117" s="1139" t="s">
        <v>7654</v>
      </c>
      <c r="C117" s="1138" t="s">
        <v>1782</v>
      </c>
      <c r="D117" s="1067">
        <v>10</v>
      </c>
      <c r="E117" s="1100">
        <v>1552.0364128421054</v>
      </c>
      <c r="F117" s="981">
        <f t="shared" si="8"/>
        <v>1552.0364128421054</v>
      </c>
      <c r="H117" s="1541"/>
      <c r="I117" s="14"/>
    </row>
    <row r="118" spans="1:9" ht="15" customHeight="1">
      <c r="A118" s="1269" t="s">
        <v>5832</v>
      </c>
      <c r="B118" s="1504"/>
      <c r="C118" s="1270"/>
      <c r="D118" s="1270"/>
      <c r="E118" s="1271"/>
      <c r="F118" s="1271"/>
      <c r="H118" s="1541"/>
      <c r="I118" s="14"/>
    </row>
    <row r="119" spans="1:9">
      <c r="A119" s="1137" t="s">
        <v>5833</v>
      </c>
      <c r="B119" s="1139" t="s">
        <v>7655</v>
      </c>
      <c r="C119" s="1138" t="s">
        <v>1136</v>
      </c>
      <c r="D119" s="1067">
        <v>120</v>
      </c>
      <c r="E119" s="1100">
        <v>420.98368736842104</v>
      </c>
      <c r="F119" s="981">
        <f t="shared" ref="F119:F135" si="9">E119-E119*$C$4/100</f>
        <v>420.98368736842104</v>
      </c>
      <c r="H119" s="1541"/>
      <c r="I119" s="14"/>
    </row>
    <row r="120" spans="1:9">
      <c r="A120" s="1137" t="s">
        <v>5834</v>
      </c>
      <c r="B120" s="1139" t="s">
        <v>7656</v>
      </c>
      <c r="C120" s="1138" t="s">
        <v>1140</v>
      </c>
      <c r="D120" s="1067">
        <v>100</v>
      </c>
      <c r="E120" s="1100">
        <v>549.21543536842114</v>
      </c>
      <c r="F120" s="981">
        <f t="shared" si="9"/>
        <v>549.21543536842114</v>
      </c>
      <c r="H120" s="1541"/>
      <c r="I120" s="14"/>
    </row>
    <row r="121" spans="1:9">
      <c r="A121" s="1137" t="s">
        <v>5835</v>
      </c>
      <c r="B121" s="1139" t="s">
        <v>7657</v>
      </c>
      <c r="C121" s="1138" t="s">
        <v>1138</v>
      </c>
      <c r="D121" s="1067">
        <v>100</v>
      </c>
      <c r="E121" s="1100">
        <v>488.78861684210523</v>
      </c>
      <c r="F121" s="981">
        <f t="shared" si="9"/>
        <v>488.78861684210523</v>
      </c>
      <c r="H121" s="1541"/>
      <c r="I121" s="14"/>
    </row>
    <row r="122" spans="1:9">
      <c r="A122" s="1137" t="s">
        <v>5836</v>
      </c>
      <c r="B122" s="1139" t="s">
        <v>7658</v>
      </c>
      <c r="C122" s="1138" t="s">
        <v>5780</v>
      </c>
      <c r="D122" s="1067">
        <v>80</v>
      </c>
      <c r="E122" s="1100">
        <v>551.74969515789473</v>
      </c>
      <c r="F122" s="981">
        <f t="shared" si="9"/>
        <v>551.74969515789473</v>
      </c>
      <c r="H122" s="1541"/>
      <c r="I122" s="14"/>
    </row>
    <row r="123" spans="1:9">
      <c r="A123" s="1137" t="s">
        <v>5837</v>
      </c>
      <c r="B123" s="1139" t="s">
        <v>7659</v>
      </c>
      <c r="C123" s="1138" t="s">
        <v>1139</v>
      </c>
      <c r="D123" s="1067">
        <v>70</v>
      </c>
      <c r="E123" s="1100">
        <v>593.08868463157899</v>
      </c>
      <c r="F123" s="981">
        <f t="shared" si="9"/>
        <v>593.08868463157899</v>
      </c>
      <c r="H123" s="1541"/>
      <c r="I123" s="14"/>
    </row>
    <row r="124" spans="1:9">
      <c r="A124" s="1137" t="s">
        <v>5838</v>
      </c>
      <c r="B124" s="1139" t="s">
        <v>7660</v>
      </c>
      <c r="C124" s="1138" t="s">
        <v>5839</v>
      </c>
      <c r="D124" s="1067">
        <v>50</v>
      </c>
      <c r="E124" s="1100">
        <v>577.901099368421</v>
      </c>
      <c r="F124" s="981">
        <f t="shared" si="9"/>
        <v>577.901099368421</v>
      </c>
      <c r="H124" s="1541"/>
      <c r="I124" s="14"/>
    </row>
    <row r="125" spans="1:9">
      <c r="A125" s="1137" t="s">
        <v>5840</v>
      </c>
      <c r="B125" s="1139" t="s">
        <v>7661</v>
      </c>
      <c r="C125" s="1138" t="s">
        <v>5783</v>
      </c>
      <c r="D125" s="1067">
        <v>50</v>
      </c>
      <c r="E125" s="1100">
        <v>682.51570294736837</v>
      </c>
      <c r="F125" s="981">
        <f t="shared" si="9"/>
        <v>682.51570294736837</v>
      </c>
      <c r="H125" s="1541"/>
      <c r="I125" s="14"/>
    </row>
    <row r="126" spans="1:9">
      <c r="A126" s="1137" t="s">
        <v>5841</v>
      </c>
      <c r="B126" s="1139" t="s">
        <v>7662</v>
      </c>
      <c r="C126" s="1138" t="s">
        <v>5842</v>
      </c>
      <c r="D126" s="1067">
        <v>40</v>
      </c>
      <c r="E126" s="1100">
        <v>879.92735115789458</v>
      </c>
      <c r="F126" s="981">
        <f t="shared" si="9"/>
        <v>879.92735115789458</v>
      </c>
      <c r="H126" s="1541"/>
      <c r="I126" s="14"/>
    </row>
    <row r="127" spans="1:9">
      <c r="A127" s="1137" t="s">
        <v>5843</v>
      </c>
      <c r="B127" s="1139" t="s">
        <v>7663</v>
      </c>
      <c r="C127" s="1138" t="s">
        <v>5844</v>
      </c>
      <c r="D127" s="1067">
        <v>30</v>
      </c>
      <c r="E127" s="1100">
        <v>920.42158736842111</v>
      </c>
      <c r="F127" s="981">
        <f t="shared" si="9"/>
        <v>920.42158736842111</v>
      </c>
      <c r="H127" s="1541"/>
      <c r="I127" s="14"/>
    </row>
    <row r="128" spans="1:9">
      <c r="A128" s="1137" t="s">
        <v>5845</v>
      </c>
      <c r="B128" s="1139" t="s">
        <v>7664</v>
      </c>
      <c r="C128" s="1138" t="s">
        <v>5785</v>
      </c>
      <c r="D128" s="1067">
        <v>30</v>
      </c>
      <c r="E128" s="1100">
        <v>1004.7890728421053</v>
      </c>
      <c r="F128" s="981">
        <f t="shared" si="9"/>
        <v>1004.7890728421053</v>
      </c>
      <c r="H128" s="1541"/>
      <c r="I128" s="14"/>
    </row>
    <row r="129" spans="1:9">
      <c r="A129" s="1137" t="s">
        <v>5846</v>
      </c>
      <c r="B129" s="1139" t="s">
        <v>7665</v>
      </c>
      <c r="C129" s="1138" t="s">
        <v>5847</v>
      </c>
      <c r="D129" s="1067">
        <v>30</v>
      </c>
      <c r="E129" s="1100">
        <v>1377.7206783157894</v>
      </c>
      <c r="F129" s="981">
        <f t="shared" si="9"/>
        <v>1377.7206783157894</v>
      </c>
      <c r="H129" s="1541"/>
      <c r="I129" s="14"/>
    </row>
    <row r="130" spans="1:9">
      <c r="A130" s="1137" t="s">
        <v>5848</v>
      </c>
      <c r="B130" s="1139" t="s">
        <v>7666</v>
      </c>
      <c r="C130" s="1138" t="s">
        <v>5849</v>
      </c>
      <c r="D130" s="1067">
        <v>20</v>
      </c>
      <c r="E130" s="1100">
        <v>1054.350926526316</v>
      </c>
      <c r="F130" s="981">
        <f t="shared" si="9"/>
        <v>1054.350926526316</v>
      </c>
      <c r="H130" s="1541"/>
      <c r="I130" s="14"/>
    </row>
    <row r="131" spans="1:9">
      <c r="A131" s="1139" t="s">
        <v>5850</v>
      </c>
      <c r="B131" s="1139" t="s">
        <v>7667</v>
      </c>
      <c r="C131" s="1138" t="s">
        <v>5851</v>
      </c>
      <c r="D131" s="1067">
        <v>20</v>
      </c>
      <c r="E131" s="1100">
        <v>1335.5279488421052</v>
      </c>
      <c r="F131" s="981">
        <f t="shared" si="9"/>
        <v>1335.5279488421052</v>
      </c>
      <c r="H131" s="1541"/>
      <c r="I131" s="14"/>
    </row>
    <row r="132" spans="1:9">
      <c r="A132" s="1139" t="s">
        <v>5852</v>
      </c>
      <c r="B132" s="1139" t="s">
        <v>7668</v>
      </c>
      <c r="C132" s="1138" t="s">
        <v>5853</v>
      </c>
      <c r="D132" s="1067">
        <v>15</v>
      </c>
      <c r="E132" s="1100">
        <v>1771.7980755789472</v>
      </c>
      <c r="F132" s="981">
        <f t="shared" si="9"/>
        <v>1771.7980755789472</v>
      </c>
      <c r="H132" s="1541"/>
      <c r="I132" s="14"/>
    </row>
    <row r="133" spans="1:9">
      <c r="A133" s="1139" t="s">
        <v>5854</v>
      </c>
      <c r="B133" s="1139" t="s">
        <v>7669</v>
      </c>
      <c r="C133" s="1138" t="s">
        <v>5855</v>
      </c>
      <c r="D133" s="1067">
        <v>15</v>
      </c>
      <c r="E133" s="1100">
        <v>1022.5648383157893</v>
      </c>
      <c r="F133" s="981">
        <f t="shared" si="9"/>
        <v>1022.5648383157893</v>
      </c>
      <c r="H133" s="1541"/>
      <c r="I133" s="14"/>
    </row>
    <row r="134" spans="1:9">
      <c r="A134" s="1139" t="s">
        <v>5856</v>
      </c>
      <c r="B134" s="1139" t="s">
        <v>7670</v>
      </c>
      <c r="C134" s="1138" t="s">
        <v>5857</v>
      </c>
      <c r="D134" s="1067">
        <v>10</v>
      </c>
      <c r="E134" s="1100">
        <v>1213.8115850526315</v>
      </c>
      <c r="F134" s="981">
        <f t="shared" si="9"/>
        <v>1213.8115850526315</v>
      </c>
      <c r="H134" s="1541"/>
      <c r="I134" s="14"/>
    </row>
    <row r="135" spans="1:9">
      <c r="A135" s="1139" t="s">
        <v>5858</v>
      </c>
      <c r="B135" s="1139" t="s">
        <v>7671</v>
      </c>
      <c r="C135" s="1138" t="s">
        <v>5859</v>
      </c>
      <c r="D135" s="1067">
        <v>10</v>
      </c>
      <c r="E135" s="1100">
        <v>1699.3110562105267</v>
      </c>
      <c r="F135" s="981">
        <f t="shared" si="9"/>
        <v>1699.3110562105267</v>
      </c>
      <c r="H135" s="1541"/>
      <c r="I135" s="14"/>
    </row>
    <row r="136" spans="1:9" ht="15" customHeight="1">
      <c r="A136" s="1269" t="s">
        <v>5860</v>
      </c>
      <c r="B136" s="1504"/>
      <c r="C136" s="1270"/>
      <c r="D136" s="1270"/>
      <c r="E136" s="1271"/>
      <c r="F136" s="1271"/>
      <c r="H136" s="1541"/>
      <c r="I136" s="14"/>
    </row>
    <row r="137" spans="1:9">
      <c r="A137" s="1139" t="s">
        <v>5861</v>
      </c>
      <c r="B137" s="1139" t="s">
        <v>7672</v>
      </c>
      <c r="C137" s="1138" t="s">
        <v>1136</v>
      </c>
      <c r="D137" s="1067">
        <v>120</v>
      </c>
      <c r="E137" s="1100">
        <v>802.86608273684215</v>
      </c>
      <c r="F137" s="981">
        <f t="shared" ref="F137:F150" si="10">E137-E137*$C$4/100</f>
        <v>802.86608273684215</v>
      </c>
      <c r="H137" s="1541"/>
      <c r="I137" s="14"/>
    </row>
    <row r="138" spans="1:9">
      <c r="A138" s="1139" t="s">
        <v>5862</v>
      </c>
      <c r="B138" s="1139" t="s">
        <v>7673</v>
      </c>
      <c r="C138" s="1138" t="s">
        <v>1140</v>
      </c>
      <c r="D138" s="1067">
        <v>120</v>
      </c>
      <c r="E138" s="1100">
        <v>890.1183107368422</v>
      </c>
      <c r="F138" s="981">
        <f t="shared" si="10"/>
        <v>890.1183107368422</v>
      </c>
      <c r="H138" s="1541"/>
      <c r="I138" s="14"/>
    </row>
    <row r="139" spans="1:9">
      <c r="A139" s="1139" t="s">
        <v>5863</v>
      </c>
      <c r="B139" s="1139" t="s">
        <v>7674</v>
      </c>
      <c r="C139" s="1138" t="s">
        <v>1138</v>
      </c>
      <c r="D139" s="1067">
        <v>100</v>
      </c>
      <c r="E139" s="1100">
        <v>903.49956189473676</v>
      </c>
      <c r="F139" s="981">
        <f t="shared" si="10"/>
        <v>903.49956189473676</v>
      </c>
      <c r="H139" s="1541"/>
      <c r="I139" s="14"/>
    </row>
    <row r="140" spans="1:9">
      <c r="A140" s="1139" t="s">
        <v>5864</v>
      </c>
      <c r="B140" s="1139" t="s">
        <v>7675</v>
      </c>
      <c r="C140" s="1138" t="s">
        <v>5780</v>
      </c>
      <c r="D140" s="1067">
        <v>70</v>
      </c>
      <c r="E140" s="1100">
        <v>910.18569410526311</v>
      </c>
      <c r="F140" s="981">
        <f t="shared" si="10"/>
        <v>910.18569410526311</v>
      </c>
      <c r="H140" s="1541"/>
      <c r="I140" s="14"/>
    </row>
    <row r="141" spans="1:9">
      <c r="A141" s="1139" t="s">
        <v>5865</v>
      </c>
      <c r="B141" s="1139" t="s">
        <v>7676</v>
      </c>
      <c r="C141" s="1138" t="s">
        <v>1139</v>
      </c>
      <c r="D141" s="1067">
        <v>80</v>
      </c>
      <c r="E141" s="1100">
        <v>974.95310652631588</v>
      </c>
      <c r="F141" s="981">
        <f t="shared" si="10"/>
        <v>974.95310652631588</v>
      </c>
      <c r="H141" s="1541"/>
      <c r="I141" s="14"/>
    </row>
    <row r="142" spans="1:9">
      <c r="A142" s="1137" t="s">
        <v>5866</v>
      </c>
      <c r="B142" s="1139" t="s">
        <v>7677</v>
      </c>
      <c r="C142" s="1138" t="s">
        <v>5839</v>
      </c>
      <c r="D142" s="1067">
        <v>50</v>
      </c>
      <c r="E142" s="1100">
        <v>1022.3671301052633</v>
      </c>
      <c r="F142" s="981">
        <f t="shared" si="10"/>
        <v>1022.3671301052633</v>
      </c>
      <c r="H142" s="1541"/>
      <c r="I142" s="14"/>
    </row>
    <row r="143" spans="1:9">
      <c r="A143" s="1137" t="s">
        <v>5867</v>
      </c>
      <c r="B143" s="1139" t="s">
        <v>7678</v>
      </c>
      <c r="C143" s="1138" t="s">
        <v>5783</v>
      </c>
      <c r="D143" s="1067">
        <v>50</v>
      </c>
      <c r="E143" s="1100">
        <v>1034.3554370526315</v>
      </c>
      <c r="F143" s="981">
        <f t="shared" si="10"/>
        <v>1034.3554370526315</v>
      </c>
      <c r="H143" s="1541"/>
      <c r="I143" s="14"/>
    </row>
    <row r="144" spans="1:9">
      <c r="A144" s="1139" t="s">
        <v>5868</v>
      </c>
      <c r="B144" s="1139" t="s">
        <v>7679</v>
      </c>
      <c r="C144" s="1138" t="s">
        <v>5842</v>
      </c>
      <c r="D144" s="1067">
        <v>30</v>
      </c>
      <c r="E144" s="1100">
        <v>954.27462505263156</v>
      </c>
      <c r="F144" s="981">
        <f t="shared" si="10"/>
        <v>954.27462505263156</v>
      </c>
      <c r="H144" s="1541"/>
      <c r="I144" s="14"/>
    </row>
    <row r="145" spans="1:9">
      <c r="A145" s="1139" t="s">
        <v>5869</v>
      </c>
      <c r="B145" s="1139" t="s">
        <v>7680</v>
      </c>
      <c r="C145" s="1138" t="s">
        <v>5785</v>
      </c>
      <c r="D145" s="1067">
        <v>30</v>
      </c>
      <c r="E145" s="1100">
        <v>1123.0814898947369</v>
      </c>
      <c r="F145" s="981">
        <f t="shared" si="10"/>
        <v>1123.0814898947369</v>
      </c>
      <c r="H145" s="1541"/>
      <c r="I145" s="14"/>
    </row>
    <row r="146" spans="1:9">
      <c r="A146" s="1139" t="s">
        <v>5870</v>
      </c>
      <c r="B146" s="1139" t="s">
        <v>7681</v>
      </c>
      <c r="C146" s="1138" t="s">
        <v>5847</v>
      </c>
      <c r="D146" s="1067">
        <v>30</v>
      </c>
      <c r="E146" s="1100">
        <v>1222.0883696842106</v>
      </c>
      <c r="F146" s="981">
        <f t="shared" si="10"/>
        <v>1222.0883696842106</v>
      </c>
      <c r="H146" s="1541"/>
      <c r="I146" s="14"/>
    </row>
    <row r="147" spans="1:9">
      <c r="A147" s="1139" t="s">
        <v>5871</v>
      </c>
      <c r="B147" s="1139" t="s">
        <v>7682</v>
      </c>
      <c r="C147" s="1138" t="s">
        <v>5851</v>
      </c>
      <c r="D147" s="1067">
        <v>15</v>
      </c>
      <c r="E147" s="1100">
        <v>1276.5390082105264</v>
      </c>
      <c r="F147" s="981">
        <f t="shared" si="10"/>
        <v>1276.5390082105264</v>
      </c>
      <c r="H147" s="1541"/>
      <c r="I147" s="14"/>
    </row>
    <row r="148" spans="1:9">
      <c r="A148" s="1139" t="s">
        <v>5872</v>
      </c>
      <c r="B148" s="1139" t="s">
        <v>7683</v>
      </c>
      <c r="C148" s="1138" t="s">
        <v>5853</v>
      </c>
      <c r="D148" s="1067">
        <v>20</v>
      </c>
      <c r="E148" s="1100">
        <v>1539.3381536842105</v>
      </c>
      <c r="F148" s="981">
        <f t="shared" si="10"/>
        <v>1539.3381536842105</v>
      </c>
      <c r="H148" s="1541"/>
      <c r="I148" s="14"/>
    </row>
    <row r="149" spans="1:9">
      <c r="A149" s="1139" t="s">
        <v>5873</v>
      </c>
      <c r="B149" s="1139" t="s">
        <v>7684</v>
      </c>
      <c r="C149" s="1138" t="s">
        <v>5857</v>
      </c>
      <c r="D149" s="1067">
        <v>12</v>
      </c>
      <c r="E149" s="1100">
        <v>1734.0807410526315</v>
      </c>
      <c r="F149" s="981">
        <f t="shared" si="10"/>
        <v>1734.0807410526315</v>
      </c>
      <c r="H149" s="1541"/>
      <c r="I149" s="14"/>
    </row>
    <row r="150" spans="1:9">
      <c r="A150" s="1139" t="s">
        <v>5874</v>
      </c>
      <c r="B150" s="1139" t="s">
        <v>7685</v>
      </c>
      <c r="C150" s="1138" t="s">
        <v>5859</v>
      </c>
      <c r="D150" s="1067">
        <v>10</v>
      </c>
      <c r="E150" s="1100">
        <v>2048.6884244210523</v>
      </c>
      <c r="F150" s="981">
        <f t="shared" si="10"/>
        <v>2048.6884244210523</v>
      </c>
      <c r="H150" s="1541"/>
      <c r="I150" s="14"/>
    </row>
    <row r="151" spans="1:9" ht="15" customHeight="1">
      <c r="A151" s="1269" t="s">
        <v>5875</v>
      </c>
      <c r="B151" s="1504"/>
      <c r="C151" s="1270"/>
      <c r="D151" s="1270"/>
      <c r="E151" s="1271"/>
      <c r="F151" s="1271"/>
      <c r="H151" s="1541"/>
      <c r="I151" s="14"/>
    </row>
    <row r="152" spans="1:9">
      <c r="A152" s="1137" t="s">
        <v>5876</v>
      </c>
      <c r="B152" s="1139" t="s">
        <v>7686</v>
      </c>
      <c r="C152" s="1138">
        <v>15</v>
      </c>
      <c r="D152" s="1067">
        <v>300</v>
      </c>
      <c r="E152" s="1100">
        <v>144.26408652631577</v>
      </c>
      <c r="F152" s="981">
        <f t="shared" ref="F152:F158" si="11">E152-E152*$C$4/100</f>
        <v>144.26408652631577</v>
      </c>
      <c r="H152" s="1541"/>
      <c r="I152" s="14"/>
    </row>
    <row r="153" spans="1:9">
      <c r="A153" s="1137" t="s">
        <v>5877</v>
      </c>
      <c r="B153" s="1139" t="s">
        <v>7687</v>
      </c>
      <c r="C153" s="1138">
        <v>18</v>
      </c>
      <c r="D153" s="1067">
        <v>250</v>
      </c>
      <c r="E153" s="1100">
        <v>176.31977684210526</v>
      </c>
      <c r="F153" s="981">
        <f t="shared" si="11"/>
        <v>176.31977684210526</v>
      </c>
      <c r="H153" s="1541"/>
      <c r="I153" s="14"/>
    </row>
    <row r="154" spans="1:9">
      <c r="A154" s="1137" t="s">
        <v>5878</v>
      </c>
      <c r="B154" s="1139" t="s">
        <v>7688</v>
      </c>
      <c r="C154" s="1138">
        <v>22</v>
      </c>
      <c r="D154" s="1067">
        <v>150</v>
      </c>
      <c r="E154" s="1100">
        <v>190.66260884210524</v>
      </c>
      <c r="F154" s="981">
        <f t="shared" si="11"/>
        <v>190.66260884210524</v>
      </c>
      <c r="H154" s="1541"/>
      <c r="I154" s="14"/>
    </row>
    <row r="155" spans="1:9">
      <c r="A155" s="1137" t="s">
        <v>5879</v>
      </c>
      <c r="B155" s="1139" t="s">
        <v>7689</v>
      </c>
      <c r="C155" s="1138">
        <v>28</v>
      </c>
      <c r="D155" s="1067">
        <v>100</v>
      </c>
      <c r="E155" s="1100">
        <v>229.47632526315786</v>
      </c>
      <c r="F155" s="981">
        <f t="shared" si="11"/>
        <v>229.47632526315786</v>
      </c>
      <c r="H155" s="1541"/>
      <c r="I155" s="14"/>
    </row>
    <row r="156" spans="1:9">
      <c r="A156" s="1137" t="s">
        <v>5880</v>
      </c>
      <c r="B156" s="1139" t="s">
        <v>7690</v>
      </c>
      <c r="C156" s="1138">
        <v>35</v>
      </c>
      <c r="D156" s="1067">
        <v>60</v>
      </c>
      <c r="E156" s="1100">
        <v>376.26568484210526</v>
      </c>
      <c r="F156" s="981">
        <f t="shared" si="11"/>
        <v>376.26568484210526</v>
      </c>
      <c r="H156" s="1541"/>
      <c r="I156" s="14"/>
    </row>
    <row r="157" spans="1:9">
      <c r="A157" s="1137" t="s">
        <v>5881</v>
      </c>
      <c r="B157" s="1139" t="s">
        <v>7691</v>
      </c>
      <c r="C157" s="1138">
        <v>42</v>
      </c>
      <c r="D157" s="1067">
        <v>40</v>
      </c>
      <c r="E157" s="1100">
        <v>568.42907873684214</v>
      </c>
      <c r="F157" s="981">
        <f t="shared" si="11"/>
        <v>568.42907873684214</v>
      </c>
      <c r="H157" s="1541"/>
      <c r="I157" s="14"/>
    </row>
    <row r="158" spans="1:9">
      <c r="A158" s="1137" t="s">
        <v>5882</v>
      </c>
      <c r="B158" s="1139" t="s">
        <v>7692</v>
      </c>
      <c r="C158" s="1138">
        <v>54</v>
      </c>
      <c r="D158" s="1067">
        <v>25</v>
      </c>
      <c r="E158" s="1100">
        <v>678.66937957894743</v>
      </c>
      <c r="F158" s="981">
        <f t="shared" si="11"/>
        <v>678.66937957894743</v>
      </c>
      <c r="H158" s="1541"/>
      <c r="I158" s="14"/>
    </row>
    <row r="159" spans="1:9" ht="15" customHeight="1">
      <c r="A159" s="1269" t="s">
        <v>5883</v>
      </c>
      <c r="B159" s="1504"/>
      <c r="C159" s="1270"/>
      <c r="D159" s="1270"/>
      <c r="E159" s="1271"/>
      <c r="F159" s="1271"/>
      <c r="H159" s="1541"/>
      <c r="I159" s="14"/>
    </row>
    <row r="160" spans="1:9">
      <c r="A160" s="1139" t="s">
        <v>5884</v>
      </c>
      <c r="B160" s="1139" t="s">
        <v>7693</v>
      </c>
      <c r="C160" s="1138" t="s">
        <v>5885</v>
      </c>
      <c r="D160" s="1067">
        <v>120</v>
      </c>
      <c r="E160" s="1100">
        <v>228.63157200000001</v>
      </c>
      <c r="F160" s="981">
        <f t="shared" ref="F160:F167" si="12">E160-E160*$C$4/100</f>
        <v>228.63157200000001</v>
      </c>
      <c r="H160" s="1541"/>
      <c r="I160" s="14"/>
    </row>
    <row r="161" spans="1:9">
      <c r="A161" s="1139" t="s">
        <v>5886</v>
      </c>
      <c r="B161" s="1139" t="s">
        <v>7694</v>
      </c>
      <c r="C161" s="1138" t="s">
        <v>5887</v>
      </c>
      <c r="D161" s="1067">
        <v>120</v>
      </c>
      <c r="E161" s="1100">
        <v>265.74679515789467</v>
      </c>
      <c r="F161" s="981">
        <f t="shared" si="12"/>
        <v>265.74679515789467</v>
      </c>
      <c r="H161" s="1541"/>
      <c r="I161" s="14"/>
    </row>
    <row r="162" spans="1:9">
      <c r="A162" s="1139" t="s">
        <v>5888</v>
      </c>
      <c r="B162" s="1139" t="s">
        <v>7695</v>
      </c>
      <c r="C162" s="1138" t="s">
        <v>5889</v>
      </c>
      <c r="D162" s="1067">
        <v>120</v>
      </c>
      <c r="E162" s="1100">
        <v>276.71960084210525</v>
      </c>
      <c r="F162" s="981">
        <f t="shared" si="12"/>
        <v>276.71960084210525</v>
      </c>
      <c r="H162" s="1541"/>
      <c r="I162" s="14"/>
    </row>
    <row r="163" spans="1:9">
      <c r="A163" s="1139" t="s">
        <v>5890</v>
      </c>
      <c r="B163" s="1139" t="s">
        <v>7696</v>
      </c>
      <c r="C163" s="1138" t="s">
        <v>5891</v>
      </c>
      <c r="D163" s="1067">
        <v>100</v>
      </c>
      <c r="E163" s="1100">
        <v>332.44635600000004</v>
      </c>
      <c r="F163" s="981">
        <f t="shared" si="12"/>
        <v>332.44635600000004</v>
      </c>
      <c r="H163" s="1541"/>
      <c r="I163" s="14"/>
    </row>
    <row r="164" spans="1:9">
      <c r="A164" s="1139" t="s">
        <v>5892</v>
      </c>
      <c r="B164" s="1139" t="s">
        <v>7697</v>
      </c>
      <c r="C164" s="1138" t="s">
        <v>5893</v>
      </c>
      <c r="D164" s="1067">
        <v>100</v>
      </c>
      <c r="E164" s="1100">
        <v>319.74809684210521</v>
      </c>
      <c r="F164" s="981">
        <f t="shared" si="12"/>
        <v>319.74809684210521</v>
      </c>
      <c r="H164" s="1541"/>
      <c r="I164" s="14"/>
    </row>
    <row r="165" spans="1:9">
      <c r="A165" s="1139" t="s">
        <v>5894</v>
      </c>
      <c r="B165" s="1139" t="s">
        <v>7698</v>
      </c>
      <c r="C165" s="1138" t="s">
        <v>5895</v>
      </c>
      <c r="D165" s="1067">
        <v>80</v>
      </c>
      <c r="E165" s="1100">
        <v>492.68886063157885</v>
      </c>
      <c r="F165" s="981">
        <f t="shared" si="12"/>
        <v>492.68886063157885</v>
      </c>
      <c r="H165" s="1541"/>
      <c r="I165" s="14"/>
    </row>
    <row r="166" spans="1:9">
      <c r="A166" s="1139" t="s">
        <v>5896</v>
      </c>
      <c r="B166" s="1139" t="s">
        <v>7699</v>
      </c>
      <c r="C166" s="1138" t="s">
        <v>5897</v>
      </c>
      <c r="D166" s="1067">
        <v>30</v>
      </c>
      <c r="E166" s="1100">
        <v>638.55258631578943</v>
      </c>
      <c r="F166" s="981">
        <f t="shared" si="12"/>
        <v>638.55258631578943</v>
      </c>
      <c r="H166" s="1541"/>
      <c r="I166" s="14"/>
    </row>
    <row r="167" spans="1:9">
      <c r="A167" s="1139" t="s">
        <v>5898</v>
      </c>
      <c r="B167" s="1139" t="s">
        <v>7700</v>
      </c>
      <c r="C167" s="1138" t="s">
        <v>5899</v>
      </c>
      <c r="D167" s="1067">
        <v>30</v>
      </c>
      <c r="E167" s="1100">
        <v>950.6979037894738</v>
      </c>
      <c r="F167" s="981">
        <f t="shared" si="12"/>
        <v>950.6979037894738</v>
      </c>
      <c r="H167" s="1541"/>
      <c r="I167" s="14"/>
    </row>
    <row r="168" spans="1:9">
      <c r="A168" s="1269" t="s">
        <v>5900</v>
      </c>
      <c r="B168" s="1504"/>
      <c r="C168" s="1270"/>
      <c r="D168" s="1270"/>
      <c r="E168" s="1271"/>
      <c r="F168" s="1271"/>
      <c r="H168" s="1541"/>
      <c r="I168" s="14"/>
    </row>
    <row r="169" spans="1:9">
      <c r="A169" s="1137" t="s">
        <v>5901</v>
      </c>
      <c r="B169" s="1139" t="s">
        <v>7701</v>
      </c>
      <c r="C169" s="1138">
        <v>15</v>
      </c>
      <c r="D169" s="1067">
        <v>200</v>
      </c>
      <c r="E169" s="1100">
        <v>234.53585810526312</v>
      </c>
      <c r="F169" s="981">
        <f t="shared" ref="F169:F175" si="13">E169-E169*$C$4/100</f>
        <v>234.53585810526312</v>
      </c>
      <c r="H169" s="1541"/>
      <c r="I169" s="14"/>
    </row>
    <row r="170" spans="1:9">
      <c r="A170" s="1137" t="s">
        <v>5902</v>
      </c>
      <c r="B170" s="1139" t="s">
        <v>7702</v>
      </c>
      <c r="C170" s="1138">
        <v>18</v>
      </c>
      <c r="D170" s="1067">
        <v>200</v>
      </c>
      <c r="E170" s="1100">
        <v>267.43630168421055</v>
      </c>
      <c r="F170" s="981">
        <f t="shared" si="13"/>
        <v>267.43630168421055</v>
      </c>
      <c r="H170" s="1541"/>
      <c r="I170" s="14"/>
    </row>
    <row r="171" spans="1:9">
      <c r="A171" s="1137" t="s">
        <v>5903</v>
      </c>
      <c r="B171" s="1139" t="s">
        <v>7703</v>
      </c>
      <c r="C171" s="1138">
        <v>22</v>
      </c>
      <c r="D171" s="1067">
        <v>110</v>
      </c>
      <c r="E171" s="1100">
        <v>339.99521494736837</v>
      </c>
      <c r="F171" s="981">
        <f t="shared" si="13"/>
        <v>339.99521494736837</v>
      </c>
      <c r="H171" s="1541"/>
      <c r="I171" s="14"/>
    </row>
    <row r="172" spans="1:9">
      <c r="A172" s="1137" t="s">
        <v>5904</v>
      </c>
      <c r="B172" s="1139" t="s">
        <v>7704</v>
      </c>
      <c r="C172" s="1138">
        <v>28</v>
      </c>
      <c r="D172" s="1067">
        <v>80</v>
      </c>
      <c r="E172" s="1100">
        <v>405.79610210526306</v>
      </c>
      <c r="F172" s="981">
        <f t="shared" si="13"/>
        <v>405.79610210526306</v>
      </c>
      <c r="H172" s="1541"/>
      <c r="I172" s="14"/>
    </row>
    <row r="173" spans="1:9">
      <c r="A173" s="1137" t="s">
        <v>5905</v>
      </c>
      <c r="B173" s="1139" t="s">
        <v>7705</v>
      </c>
      <c r="C173" s="1138">
        <v>35</v>
      </c>
      <c r="D173" s="1067">
        <v>30</v>
      </c>
      <c r="E173" s="1100">
        <v>554.27496821052637</v>
      </c>
      <c r="F173" s="981">
        <f t="shared" si="13"/>
        <v>554.27496821052637</v>
      </c>
      <c r="H173" s="1541"/>
      <c r="I173" s="14"/>
    </row>
    <row r="174" spans="1:9">
      <c r="A174" s="1139" t="s">
        <v>5906</v>
      </c>
      <c r="B174" s="1139" t="s">
        <v>7706</v>
      </c>
      <c r="C174" s="1138">
        <v>42</v>
      </c>
      <c r="D174" s="1067">
        <v>20</v>
      </c>
      <c r="E174" s="1100">
        <v>654.00078694736851</v>
      </c>
      <c r="F174" s="981">
        <f t="shared" si="13"/>
        <v>654.00078694736851</v>
      </c>
      <c r="H174" s="1541"/>
      <c r="I174" s="14"/>
    </row>
    <row r="175" spans="1:9">
      <c r="A175" s="1139" t="s">
        <v>5907</v>
      </c>
      <c r="B175" s="1139" t="s">
        <v>7707</v>
      </c>
      <c r="C175" s="1138">
        <v>54</v>
      </c>
      <c r="D175" s="1067">
        <v>15</v>
      </c>
      <c r="E175" s="1100">
        <v>988.06475557894737</v>
      </c>
      <c r="F175" s="981">
        <f t="shared" si="13"/>
        <v>988.06475557894737</v>
      </c>
      <c r="H175" s="1541"/>
      <c r="I175" s="14"/>
    </row>
    <row r="176" spans="1:9" ht="15" customHeight="1">
      <c r="A176" s="1269" t="s">
        <v>7260</v>
      </c>
      <c r="B176" s="1504"/>
      <c r="C176" s="1270"/>
      <c r="D176" s="1270"/>
      <c r="E176" s="1271"/>
      <c r="F176" s="1271"/>
      <c r="H176" s="1541"/>
      <c r="I176" s="14"/>
    </row>
    <row r="177" spans="1:9">
      <c r="A177" s="1137" t="s">
        <v>5908</v>
      </c>
      <c r="B177" s="1139" t="s">
        <v>7708</v>
      </c>
      <c r="C177" s="1138" t="s">
        <v>5885</v>
      </c>
      <c r="D177" s="1067">
        <v>120</v>
      </c>
      <c r="E177" s="1100">
        <v>238.75063768421055</v>
      </c>
      <c r="F177" s="981">
        <f t="shared" ref="F177:F192" si="14">E177-E177*$C$4/100</f>
        <v>238.75063768421055</v>
      </c>
      <c r="H177" s="1541"/>
      <c r="I177" s="14"/>
    </row>
    <row r="178" spans="1:9">
      <c r="A178" s="1137" t="s">
        <v>5909</v>
      </c>
      <c r="B178" s="1139" t="s">
        <v>7709</v>
      </c>
      <c r="C178" s="1138" t="s">
        <v>5887</v>
      </c>
      <c r="D178" s="1067">
        <v>120</v>
      </c>
      <c r="E178" s="1100">
        <v>240.44014421052634</v>
      </c>
      <c r="F178" s="981">
        <f t="shared" si="14"/>
        <v>240.44014421052634</v>
      </c>
      <c r="H178" s="1541"/>
      <c r="I178" s="14"/>
    </row>
    <row r="179" spans="1:9">
      <c r="A179" s="1137" t="s">
        <v>5910</v>
      </c>
      <c r="B179" s="1139" t="s">
        <v>7710</v>
      </c>
      <c r="C179" s="1138" t="s">
        <v>5889</v>
      </c>
      <c r="D179" s="1067">
        <v>100</v>
      </c>
      <c r="E179" s="1100">
        <v>253.93822294736844</v>
      </c>
      <c r="F179" s="981">
        <f t="shared" si="14"/>
        <v>253.93822294736844</v>
      </c>
      <c r="H179" s="1541"/>
      <c r="I179" s="14"/>
    </row>
    <row r="180" spans="1:9">
      <c r="A180" s="1137" t="s">
        <v>5911</v>
      </c>
      <c r="B180" s="1139" t="s">
        <v>7711</v>
      </c>
      <c r="C180" s="1138" t="s">
        <v>5891</v>
      </c>
      <c r="D180" s="1067">
        <v>100</v>
      </c>
      <c r="E180" s="1100">
        <v>303.7157583157894</v>
      </c>
      <c r="F180" s="981">
        <f t="shared" si="14"/>
        <v>303.7157583157894</v>
      </c>
      <c r="H180" s="1541"/>
      <c r="I180" s="14"/>
    </row>
    <row r="181" spans="1:9">
      <c r="A181" s="1137" t="s">
        <v>5912</v>
      </c>
      <c r="B181" s="1139" t="s">
        <v>7712</v>
      </c>
      <c r="C181" s="1138" t="s">
        <v>5913</v>
      </c>
      <c r="D181" s="1067">
        <v>100</v>
      </c>
      <c r="E181" s="1100">
        <v>324.80762968421055</v>
      </c>
      <c r="F181" s="981">
        <f t="shared" si="14"/>
        <v>324.80762968421055</v>
      </c>
      <c r="H181" s="1541"/>
      <c r="I181" s="14"/>
    </row>
    <row r="182" spans="1:9">
      <c r="A182" s="1137" t="s">
        <v>5914</v>
      </c>
      <c r="B182" s="1139" t="s">
        <v>7713</v>
      </c>
      <c r="C182" s="1138" t="s">
        <v>5893</v>
      </c>
      <c r="D182" s="1067">
        <v>100</v>
      </c>
      <c r="E182" s="1100">
        <v>328.17765599999996</v>
      </c>
      <c r="F182" s="981">
        <f t="shared" si="14"/>
        <v>328.17765599999996</v>
      </c>
      <c r="H182" s="1541"/>
      <c r="I182" s="14"/>
    </row>
    <row r="183" spans="1:9">
      <c r="A183" s="1137" t="s">
        <v>5915</v>
      </c>
      <c r="B183" s="1139" t="s">
        <v>7714</v>
      </c>
      <c r="C183" s="1138" t="s">
        <v>7212</v>
      </c>
      <c r="D183" s="1067">
        <v>70</v>
      </c>
      <c r="E183" s="1100">
        <v>417.82934273684208</v>
      </c>
      <c r="F183" s="981">
        <f t="shared" si="14"/>
        <v>417.82934273684208</v>
      </c>
      <c r="H183" s="1541"/>
      <c r="I183" s="14"/>
    </row>
    <row r="184" spans="1:9">
      <c r="A184" s="1137" t="s">
        <v>5916</v>
      </c>
      <c r="B184" s="1139" t="s">
        <v>7715</v>
      </c>
      <c r="C184" s="1138" t="s">
        <v>7213</v>
      </c>
      <c r="D184" s="1067">
        <v>80</v>
      </c>
      <c r="E184" s="1100">
        <v>403.06413410526318</v>
      </c>
      <c r="F184" s="981">
        <f t="shared" si="14"/>
        <v>403.06413410526318</v>
      </c>
      <c r="H184" s="1541"/>
      <c r="I184" s="14"/>
    </row>
    <row r="185" spans="1:9">
      <c r="A185" s="1137" t="s">
        <v>5917</v>
      </c>
      <c r="B185" s="1139" t="s">
        <v>7716</v>
      </c>
      <c r="C185" s="1138" t="s">
        <v>7214</v>
      </c>
      <c r="D185" s="1067">
        <v>70</v>
      </c>
      <c r="E185" s="1100">
        <v>388.91901031578954</v>
      </c>
      <c r="F185" s="981">
        <f t="shared" si="14"/>
        <v>388.91901031578954</v>
      </c>
      <c r="H185" s="1541"/>
      <c r="I185" s="14"/>
    </row>
    <row r="186" spans="1:9">
      <c r="A186" s="1137" t="s">
        <v>5918</v>
      </c>
      <c r="B186" s="1139" t="s">
        <v>7717</v>
      </c>
      <c r="C186" s="1138" t="s">
        <v>7215</v>
      </c>
      <c r="D186" s="1067">
        <v>70</v>
      </c>
      <c r="E186" s="1100">
        <v>436.17127263157897</v>
      </c>
      <c r="F186" s="981">
        <f t="shared" si="14"/>
        <v>436.17127263157897</v>
      </c>
      <c r="H186" s="1541"/>
      <c r="I186" s="14"/>
    </row>
    <row r="187" spans="1:9">
      <c r="A187" s="1137" t="s">
        <v>5919</v>
      </c>
      <c r="B187" s="1139" t="s">
        <v>7718</v>
      </c>
      <c r="C187" s="1138" t="s">
        <v>7216</v>
      </c>
      <c r="D187" s="1067">
        <v>50</v>
      </c>
      <c r="E187" s="1100">
        <v>556.69240042105264</v>
      </c>
      <c r="F187" s="981">
        <f t="shared" si="14"/>
        <v>556.69240042105264</v>
      </c>
      <c r="H187" s="1541"/>
      <c r="I187" s="14"/>
    </row>
    <row r="188" spans="1:9">
      <c r="A188" s="1137" t="s">
        <v>5920</v>
      </c>
      <c r="B188" s="1139" t="s">
        <v>7719</v>
      </c>
      <c r="C188" s="1138" t="s">
        <v>7217</v>
      </c>
      <c r="D188" s="1067">
        <v>50</v>
      </c>
      <c r="E188" s="1100">
        <v>616.79569642105275</v>
      </c>
      <c r="F188" s="981">
        <f t="shared" si="14"/>
        <v>616.79569642105275</v>
      </c>
      <c r="H188" s="1541"/>
      <c r="I188" s="14"/>
    </row>
    <row r="189" spans="1:9">
      <c r="A189" s="1137" t="s">
        <v>5921</v>
      </c>
      <c r="B189" s="1139" t="s">
        <v>7720</v>
      </c>
      <c r="C189" s="1138" t="s">
        <v>7218</v>
      </c>
      <c r="D189" s="1067">
        <v>30</v>
      </c>
      <c r="E189" s="1100">
        <v>635.49709578947363</v>
      </c>
      <c r="F189" s="981">
        <f t="shared" si="14"/>
        <v>635.49709578947363</v>
      </c>
      <c r="H189" s="1541"/>
      <c r="I189" s="14"/>
    </row>
    <row r="190" spans="1:9">
      <c r="A190" s="1137" t="s">
        <v>5922</v>
      </c>
      <c r="B190" s="1139" t="s">
        <v>7721</v>
      </c>
      <c r="C190" s="1138" t="s">
        <v>7219</v>
      </c>
      <c r="D190" s="1067">
        <v>20</v>
      </c>
      <c r="E190" s="1100">
        <v>795.86541473684201</v>
      </c>
      <c r="F190" s="981">
        <f t="shared" si="14"/>
        <v>795.86541473684201</v>
      </c>
      <c r="H190" s="1541"/>
      <c r="I190" s="14"/>
    </row>
    <row r="191" spans="1:9">
      <c r="A191" s="1137" t="s">
        <v>5923</v>
      </c>
      <c r="B191" s="1139" t="s">
        <v>7722</v>
      </c>
      <c r="C191" s="1138" t="s">
        <v>7220</v>
      </c>
      <c r="D191" s="1067">
        <v>20</v>
      </c>
      <c r="E191" s="1100">
        <v>815.76205010526314</v>
      </c>
      <c r="F191" s="981">
        <f t="shared" si="14"/>
        <v>815.76205010526314</v>
      </c>
      <c r="H191" s="1541"/>
      <c r="I191" s="14"/>
    </row>
    <row r="192" spans="1:9">
      <c r="A192" s="1137" t="s">
        <v>5924</v>
      </c>
      <c r="B192" s="1139" t="s">
        <v>7723</v>
      </c>
      <c r="C192" s="1138" t="s">
        <v>7221</v>
      </c>
      <c r="D192" s="1067">
        <v>20</v>
      </c>
      <c r="E192" s="1100">
        <v>832.66610210526312</v>
      </c>
      <c r="F192" s="981">
        <f t="shared" si="14"/>
        <v>832.66610210526312</v>
      </c>
      <c r="H192" s="1541"/>
      <c r="I192" s="14"/>
    </row>
    <row r="193" spans="1:9">
      <c r="A193" s="1269" t="s">
        <v>5925</v>
      </c>
      <c r="B193" s="1504"/>
      <c r="C193" s="1270"/>
      <c r="D193" s="1270"/>
      <c r="E193" s="1271"/>
      <c r="F193" s="1271"/>
      <c r="H193" s="1541"/>
      <c r="I193" s="14"/>
    </row>
    <row r="194" spans="1:9">
      <c r="A194" s="1137" t="s">
        <v>5926</v>
      </c>
      <c r="B194" s="1139" t="s">
        <v>7724</v>
      </c>
      <c r="C194" s="1138" t="s">
        <v>1136</v>
      </c>
      <c r="D194" s="1067">
        <v>180</v>
      </c>
      <c r="E194" s="1100">
        <v>290.8018174736842</v>
      </c>
      <c r="F194" s="981">
        <f t="shared" ref="F194:F206" si="15">E194-E194*$C$4/100</f>
        <v>290.8018174736842</v>
      </c>
      <c r="H194" s="1541"/>
      <c r="I194" s="14"/>
    </row>
    <row r="195" spans="1:9">
      <c r="A195" s="1137" t="s">
        <v>5927</v>
      </c>
      <c r="B195" s="1139" t="s">
        <v>7725</v>
      </c>
      <c r="C195" s="1138" t="s">
        <v>1137</v>
      </c>
      <c r="D195" s="1067">
        <v>150</v>
      </c>
      <c r="E195" s="1100">
        <v>413.38989473684211</v>
      </c>
      <c r="F195" s="981">
        <f t="shared" si="15"/>
        <v>413.38989473684211</v>
      </c>
      <c r="H195" s="1541"/>
      <c r="I195" s="14"/>
    </row>
    <row r="196" spans="1:9">
      <c r="A196" s="1137" t="s">
        <v>5928</v>
      </c>
      <c r="B196" s="1139" t="s">
        <v>7726</v>
      </c>
      <c r="C196" s="1138" t="s">
        <v>1140</v>
      </c>
      <c r="D196" s="1067">
        <v>150</v>
      </c>
      <c r="E196" s="1100">
        <v>350.17718778947369</v>
      </c>
      <c r="F196" s="981">
        <f t="shared" si="15"/>
        <v>350.17718778947369</v>
      </c>
      <c r="H196" s="1541"/>
      <c r="I196" s="14"/>
    </row>
    <row r="197" spans="1:9">
      <c r="A197" s="1137" t="s">
        <v>5929</v>
      </c>
      <c r="B197" s="1139" t="s">
        <v>7727</v>
      </c>
      <c r="C197" s="1138" t="s">
        <v>1138</v>
      </c>
      <c r="D197" s="1067">
        <v>130</v>
      </c>
      <c r="E197" s="1100">
        <v>408.33036189473682</v>
      </c>
      <c r="F197" s="981">
        <f t="shared" si="15"/>
        <v>408.33036189473682</v>
      </c>
      <c r="H197" s="1541"/>
      <c r="I197" s="14"/>
    </row>
    <row r="198" spans="1:9">
      <c r="A198" s="1137" t="s">
        <v>5930</v>
      </c>
      <c r="B198" s="1139" t="s">
        <v>7728</v>
      </c>
      <c r="C198" s="1138" t="s">
        <v>5780</v>
      </c>
      <c r="D198" s="1067">
        <v>130</v>
      </c>
      <c r="E198" s="1100">
        <v>345.05474778947365</v>
      </c>
      <c r="F198" s="981">
        <f t="shared" si="15"/>
        <v>345.05474778947365</v>
      </c>
      <c r="H198" s="1541"/>
      <c r="I198" s="14"/>
    </row>
    <row r="199" spans="1:9">
      <c r="A199" s="1137" t="s">
        <v>5931</v>
      </c>
      <c r="B199" s="1139" t="s">
        <v>7729</v>
      </c>
      <c r="C199" s="1138" t="s">
        <v>1139</v>
      </c>
      <c r="D199" s="1067">
        <v>120</v>
      </c>
      <c r="E199" s="1100">
        <v>440.17935726315795</v>
      </c>
      <c r="F199" s="981">
        <f t="shared" si="15"/>
        <v>440.17935726315795</v>
      </c>
      <c r="H199" s="1541"/>
      <c r="I199" s="14"/>
    </row>
    <row r="200" spans="1:9">
      <c r="A200" s="1137" t="s">
        <v>5932</v>
      </c>
      <c r="B200" s="1139" t="s">
        <v>7730</v>
      </c>
      <c r="C200" s="1138" t="s">
        <v>5933</v>
      </c>
      <c r="D200" s="1067">
        <v>100</v>
      </c>
      <c r="E200" s="1100">
        <v>562.71351410526313</v>
      </c>
      <c r="F200" s="981">
        <f t="shared" si="15"/>
        <v>562.71351410526313</v>
      </c>
      <c r="H200" s="1541"/>
      <c r="I200" s="14"/>
    </row>
    <row r="201" spans="1:9">
      <c r="A201" s="1137" t="s">
        <v>5934</v>
      </c>
      <c r="B201" s="1139" t="s">
        <v>7731</v>
      </c>
      <c r="C201" s="1138" t="s">
        <v>5783</v>
      </c>
      <c r="D201" s="1067">
        <v>100</v>
      </c>
      <c r="E201" s="1100">
        <v>486.69470715789492</v>
      </c>
      <c r="F201" s="981">
        <f t="shared" si="15"/>
        <v>486.69470715789492</v>
      </c>
      <c r="H201" s="1541"/>
      <c r="I201" s="14"/>
    </row>
    <row r="202" spans="1:9">
      <c r="A202" s="1137" t="s">
        <v>5935</v>
      </c>
      <c r="B202" s="1139" t="s">
        <v>7732</v>
      </c>
      <c r="C202" s="1138" t="s">
        <v>5842</v>
      </c>
      <c r="D202" s="1067">
        <v>70</v>
      </c>
      <c r="E202" s="1100">
        <v>582.90671178947366</v>
      </c>
      <c r="F202" s="981">
        <f t="shared" si="15"/>
        <v>582.90671178947366</v>
      </c>
      <c r="H202" s="1541"/>
      <c r="I202" s="14"/>
    </row>
    <row r="203" spans="1:9">
      <c r="A203" s="1137" t="s">
        <v>5936</v>
      </c>
      <c r="B203" s="1139" t="s">
        <v>7733</v>
      </c>
      <c r="C203" s="1138" t="s">
        <v>5785</v>
      </c>
      <c r="D203" s="1067">
        <v>40</v>
      </c>
      <c r="E203" s="1100">
        <v>912.93563557894731</v>
      </c>
      <c r="F203" s="981">
        <f t="shared" si="15"/>
        <v>912.93563557894731</v>
      </c>
      <c r="H203" s="1541"/>
      <c r="I203" s="14"/>
    </row>
    <row r="204" spans="1:9">
      <c r="A204" s="1137" t="s">
        <v>5937</v>
      </c>
      <c r="B204" s="1139" t="s">
        <v>7734</v>
      </c>
      <c r="C204" s="1138" t="s">
        <v>5847</v>
      </c>
      <c r="D204" s="1067">
        <v>40</v>
      </c>
      <c r="E204" s="1100">
        <v>880.16100631578945</v>
      </c>
      <c r="F204" s="981">
        <f t="shared" si="15"/>
        <v>880.16100631578945</v>
      </c>
      <c r="H204" s="1541"/>
      <c r="I204" s="14"/>
    </row>
    <row r="205" spans="1:9">
      <c r="A205" s="1137" t="s">
        <v>5938</v>
      </c>
      <c r="B205" s="1139" t="s">
        <v>7735</v>
      </c>
      <c r="C205" s="1138" t="s">
        <v>5939</v>
      </c>
      <c r="D205" s="1067">
        <v>35</v>
      </c>
      <c r="E205" s="1100">
        <v>968.41076210526307</v>
      </c>
      <c r="F205" s="981">
        <f t="shared" si="15"/>
        <v>968.41076210526307</v>
      </c>
      <c r="H205" s="1541"/>
      <c r="I205" s="14"/>
    </row>
    <row r="206" spans="1:9">
      <c r="A206" s="1137" t="s">
        <v>5940</v>
      </c>
      <c r="B206" s="1139" t="s">
        <v>7736</v>
      </c>
      <c r="C206" s="1138" t="s">
        <v>1780</v>
      </c>
      <c r="D206" s="1067">
        <v>20</v>
      </c>
      <c r="E206" s="1100">
        <v>1477.572311368421</v>
      </c>
      <c r="F206" s="981">
        <f t="shared" si="15"/>
        <v>1477.572311368421</v>
      </c>
      <c r="H206" s="1541"/>
      <c r="I206" s="14"/>
    </row>
    <row r="207" spans="1:9">
      <c r="A207" s="1269" t="s">
        <v>5941</v>
      </c>
      <c r="B207" s="1504"/>
      <c r="C207" s="1270"/>
      <c r="D207" s="1270"/>
      <c r="E207" s="1271"/>
      <c r="F207" s="1271"/>
      <c r="H207" s="1541"/>
      <c r="I207" s="14"/>
    </row>
    <row r="208" spans="1:9">
      <c r="A208" s="1137" t="s">
        <v>5942</v>
      </c>
      <c r="B208" s="1139" t="s">
        <v>7737</v>
      </c>
      <c r="C208" s="1138" t="s">
        <v>1136</v>
      </c>
      <c r="D208" s="1067">
        <v>180</v>
      </c>
      <c r="E208" s="1100">
        <v>288.6539873684211</v>
      </c>
      <c r="F208" s="981">
        <f t="shared" ref="F208:F218" si="16">E208-E208*$C$4/100</f>
        <v>288.6539873684211</v>
      </c>
      <c r="H208" s="1541"/>
      <c r="I208" s="14"/>
    </row>
    <row r="209" spans="1:9">
      <c r="A209" s="1137" t="s">
        <v>5943</v>
      </c>
      <c r="B209" s="1139" t="s">
        <v>7738</v>
      </c>
      <c r="C209" s="1138" t="s">
        <v>1140</v>
      </c>
      <c r="D209" s="1067">
        <v>150</v>
      </c>
      <c r="E209" s="1100">
        <v>338.63821768421053</v>
      </c>
      <c r="F209" s="981">
        <f t="shared" si="16"/>
        <v>338.63821768421053</v>
      </c>
      <c r="H209" s="1541"/>
      <c r="I209" s="14"/>
    </row>
    <row r="210" spans="1:9">
      <c r="A210" s="1137" t="s">
        <v>5944</v>
      </c>
      <c r="B210" s="1139" t="s">
        <v>7739</v>
      </c>
      <c r="C210" s="1138" t="s">
        <v>1138</v>
      </c>
      <c r="D210" s="1067">
        <v>130</v>
      </c>
      <c r="E210" s="1100">
        <v>426.82506631578946</v>
      </c>
      <c r="F210" s="981">
        <f t="shared" si="16"/>
        <v>426.82506631578946</v>
      </c>
      <c r="H210" s="1541"/>
      <c r="I210" s="14"/>
    </row>
    <row r="211" spans="1:9">
      <c r="A211" s="1137" t="s">
        <v>5945</v>
      </c>
      <c r="B211" s="1139" t="s">
        <v>7740</v>
      </c>
      <c r="C211" s="1138" t="s">
        <v>5780</v>
      </c>
      <c r="D211" s="1067">
        <v>130</v>
      </c>
      <c r="E211" s="1100">
        <v>304.88403410526314</v>
      </c>
      <c r="F211" s="981">
        <f t="shared" si="16"/>
        <v>304.88403410526314</v>
      </c>
      <c r="H211" s="1541"/>
      <c r="I211" s="14"/>
    </row>
    <row r="212" spans="1:9">
      <c r="A212" s="1137" t="s">
        <v>5946</v>
      </c>
      <c r="B212" s="1139" t="s">
        <v>7741</v>
      </c>
      <c r="C212" s="1138" t="s">
        <v>1139</v>
      </c>
      <c r="D212" s="1067">
        <v>120</v>
      </c>
      <c r="E212" s="1100">
        <v>419.81541157894742</v>
      </c>
      <c r="F212" s="981">
        <f t="shared" si="16"/>
        <v>419.81541157894742</v>
      </c>
      <c r="H212" s="1541"/>
      <c r="I212" s="14"/>
    </row>
    <row r="213" spans="1:9">
      <c r="A213" s="1137" t="s">
        <v>5947</v>
      </c>
      <c r="B213" s="1139" t="s">
        <v>7742</v>
      </c>
      <c r="C213" s="1138" t="s">
        <v>5783</v>
      </c>
      <c r="D213" s="1067">
        <v>100</v>
      </c>
      <c r="E213" s="1100">
        <v>506.42059452631588</v>
      </c>
      <c r="F213" s="981">
        <f t="shared" si="16"/>
        <v>506.42059452631588</v>
      </c>
      <c r="H213" s="1541"/>
      <c r="I213" s="14"/>
    </row>
    <row r="214" spans="1:9">
      <c r="A214" s="1137" t="s">
        <v>5948</v>
      </c>
      <c r="B214" s="1139" t="s">
        <v>7743</v>
      </c>
      <c r="C214" s="1138" t="s">
        <v>5842</v>
      </c>
      <c r="D214" s="1067">
        <v>70</v>
      </c>
      <c r="E214" s="1100">
        <v>726.48780631578938</v>
      </c>
      <c r="F214" s="981">
        <f t="shared" si="16"/>
        <v>726.48780631578938</v>
      </c>
      <c r="H214" s="1541"/>
      <c r="I214" s="14"/>
    </row>
    <row r="215" spans="1:9">
      <c r="A215" s="1137" t="s">
        <v>5949</v>
      </c>
      <c r="B215" s="1139" t="s">
        <v>7744</v>
      </c>
      <c r="C215" s="1138" t="s">
        <v>5785</v>
      </c>
      <c r="D215" s="1067">
        <v>60</v>
      </c>
      <c r="E215" s="1100">
        <v>760.47564505263153</v>
      </c>
      <c r="F215" s="981">
        <f t="shared" si="16"/>
        <v>760.47564505263153</v>
      </c>
      <c r="H215" s="1541"/>
      <c r="I215" s="14"/>
    </row>
    <row r="216" spans="1:9">
      <c r="A216" s="1137" t="s">
        <v>5950</v>
      </c>
      <c r="B216" s="1139" t="s">
        <v>7745</v>
      </c>
      <c r="C216" s="1138" t="s">
        <v>5847</v>
      </c>
      <c r="D216" s="1067">
        <v>40</v>
      </c>
      <c r="E216" s="1100">
        <v>976.20226294736847</v>
      </c>
      <c r="F216" s="981">
        <f t="shared" si="16"/>
        <v>976.20226294736847</v>
      </c>
      <c r="H216" s="1541"/>
      <c r="I216" s="14"/>
    </row>
    <row r="217" spans="1:9">
      <c r="A217" s="1137" t="s">
        <v>5951</v>
      </c>
      <c r="B217" s="1139" t="s">
        <v>7746</v>
      </c>
      <c r="C217" s="1138" t="s">
        <v>5939</v>
      </c>
      <c r="D217" s="1067">
        <v>35</v>
      </c>
      <c r="E217" s="1100">
        <v>1025.0721378947369</v>
      </c>
      <c r="F217" s="981">
        <f t="shared" si="16"/>
        <v>1025.0721378947369</v>
      </c>
      <c r="H217" s="1541"/>
      <c r="I217" s="14"/>
    </row>
    <row r="218" spans="1:9">
      <c r="A218" s="1137" t="s">
        <v>5952</v>
      </c>
      <c r="B218" s="1139" t="s">
        <v>7747</v>
      </c>
      <c r="C218" s="1138" t="s">
        <v>1780</v>
      </c>
      <c r="D218" s="1067">
        <v>20</v>
      </c>
      <c r="E218" s="1100">
        <v>1538.358599368421</v>
      </c>
      <c r="F218" s="981">
        <f t="shared" si="16"/>
        <v>1538.358599368421</v>
      </c>
      <c r="H218" s="1541"/>
      <c r="I218" s="14"/>
    </row>
    <row r="219" spans="1:9" ht="15" customHeight="1">
      <c r="A219" s="1269" t="s">
        <v>5953</v>
      </c>
      <c r="B219" s="1504"/>
      <c r="C219" s="1270"/>
      <c r="D219" s="1270"/>
      <c r="E219" s="1271"/>
      <c r="F219" s="1271"/>
      <c r="H219" s="1541"/>
      <c r="I219" s="14"/>
    </row>
    <row r="220" spans="1:9">
      <c r="A220" s="1139" t="s">
        <v>5954</v>
      </c>
      <c r="B220" s="1139" t="s">
        <v>7748</v>
      </c>
      <c r="C220" s="1138" t="s">
        <v>1136</v>
      </c>
      <c r="D220" s="1067">
        <v>180</v>
      </c>
      <c r="E220" s="1100">
        <v>278.50796147368419</v>
      </c>
      <c r="F220" s="981">
        <f t="shared" ref="F220:F232" si="17">E220-E220*$C$4/100</f>
        <v>278.50796147368419</v>
      </c>
      <c r="H220" s="1541"/>
      <c r="I220" s="14"/>
    </row>
    <row r="221" spans="1:9">
      <c r="A221" s="1139" t="s">
        <v>5955</v>
      </c>
      <c r="B221" s="1139" t="s">
        <v>7749</v>
      </c>
      <c r="C221" s="1138" t="s">
        <v>1137</v>
      </c>
      <c r="D221" s="1067">
        <v>150</v>
      </c>
      <c r="E221" s="1100">
        <v>411.54761368421055</v>
      </c>
      <c r="F221" s="981">
        <f t="shared" si="17"/>
        <v>411.54761368421055</v>
      </c>
      <c r="H221" s="1541"/>
      <c r="I221" s="14"/>
    </row>
    <row r="222" spans="1:9">
      <c r="A222" s="1139" t="s">
        <v>5956</v>
      </c>
      <c r="B222" s="1139" t="s">
        <v>7750</v>
      </c>
      <c r="C222" s="1138" t="s">
        <v>1140</v>
      </c>
      <c r="D222" s="1067">
        <v>180</v>
      </c>
      <c r="E222" s="1100">
        <v>326.41625557894736</v>
      </c>
      <c r="F222" s="981">
        <f t="shared" si="17"/>
        <v>326.41625557894736</v>
      </c>
      <c r="H222" s="1541"/>
      <c r="I222" s="14"/>
    </row>
    <row r="223" spans="1:9">
      <c r="A223" s="1139" t="s">
        <v>5957</v>
      </c>
      <c r="B223" s="1139" t="s">
        <v>7751</v>
      </c>
      <c r="C223" s="1138" t="s">
        <v>1138</v>
      </c>
      <c r="D223" s="1067">
        <v>150</v>
      </c>
      <c r="E223" s="1100">
        <v>421.37011705263149</v>
      </c>
      <c r="F223" s="981">
        <f t="shared" si="17"/>
        <v>421.37011705263149</v>
      </c>
      <c r="H223" s="1541"/>
      <c r="I223" s="14"/>
    </row>
    <row r="224" spans="1:9">
      <c r="A224" s="1139" t="s">
        <v>5958</v>
      </c>
      <c r="B224" s="1139" t="s">
        <v>7752</v>
      </c>
      <c r="C224" s="1138" t="s">
        <v>5714</v>
      </c>
      <c r="D224" s="1067">
        <v>100</v>
      </c>
      <c r="E224" s="1100">
        <v>656.58896715789479</v>
      </c>
      <c r="F224" s="981">
        <f t="shared" si="17"/>
        <v>656.58896715789479</v>
      </c>
      <c r="H224" s="1541"/>
      <c r="I224" s="14"/>
    </row>
    <row r="225" spans="1:9">
      <c r="A225" s="1139" t="s">
        <v>5959</v>
      </c>
      <c r="B225" s="1139" t="s">
        <v>7753</v>
      </c>
      <c r="C225" s="1138" t="s">
        <v>5780</v>
      </c>
      <c r="D225" s="1067">
        <v>130</v>
      </c>
      <c r="E225" s="1100">
        <v>288.52817305263153</v>
      </c>
      <c r="F225" s="981">
        <f t="shared" si="17"/>
        <v>288.52817305263153</v>
      </c>
      <c r="H225" s="1541"/>
      <c r="I225" s="14"/>
    </row>
    <row r="226" spans="1:9">
      <c r="A226" s="1139" t="s">
        <v>5960</v>
      </c>
      <c r="B226" s="1139" t="s">
        <v>7754</v>
      </c>
      <c r="C226" s="1138" t="s">
        <v>1139</v>
      </c>
      <c r="D226" s="1067">
        <v>120</v>
      </c>
      <c r="E226" s="1100">
        <v>398.20230947368429</v>
      </c>
      <c r="F226" s="981">
        <f t="shared" si="17"/>
        <v>398.20230947368429</v>
      </c>
      <c r="H226" s="1541"/>
      <c r="I226" s="14"/>
    </row>
    <row r="227" spans="1:9">
      <c r="A227" s="1139" t="s">
        <v>5961</v>
      </c>
      <c r="B227" s="1139" t="s">
        <v>7755</v>
      </c>
      <c r="C227" s="1138" t="s">
        <v>5933</v>
      </c>
      <c r="D227" s="1067">
        <v>100</v>
      </c>
      <c r="E227" s="1100">
        <v>603.0100421052631</v>
      </c>
      <c r="F227" s="981">
        <f t="shared" si="17"/>
        <v>603.0100421052631</v>
      </c>
      <c r="H227" s="1541"/>
      <c r="I227" s="14"/>
    </row>
    <row r="228" spans="1:9">
      <c r="A228" s="1139" t="s">
        <v>5962</v>
      </c>
      <c r="B228" s="1139" t="s">
        <v>7756</v>
      </c>
      <c r="C228" s="1138" t="s">
        <v>5783</v>
      </c>
      <c r="D228" s="1067">
        <v>100</v>
      </c>
      <c r="E228" s="1100">
        <v>524.47494884210528</v>
      </c>
      <c r="F228" s="981">
        <f t="shared" si="17"/>
        <v>524.47494884210528</v>
      </c>
      <c r="H228" s="1541"/>
      <c r="I228" s="14"/>
    </row>
    <row r="229" spans="1:9">
      <c r="A229" s="1139" t="s">
        <v>5963</v>
      </c>
      <c r="B229" s="1139" t="s">
        <v>7757</v>
      </c>
      <c r="C229" s="1138" t="s">
        <v>5842</v>
      </c>
      <c r="D229" s="1067">
        <v>70</v>
      </c>
      <c r="E229" s="1100">
        <v>693.83000463157884</v>
      </c>
      <c r="F229" s="981">
        <f t="shared" si="17"/>
        <v>693.83000463157884</v>
      </c>
      <c r="H229" s="1541"/>
      <c r="I229" s="14"/>
    </row>
    <row r="230" spans="1:9">
      <c r="A230" s="1139" t="s">
        <v>5964</v>
      </c>
      <c r="B230" s="1139" t="s">
        <v>7758</v>
      </c>
      <c r="C230" s="1138" t="s">
        <v>5847</v>
      </c>
      <c r="D230" s="1067">
        <v>40</v>
      </c>
      <c r="E230" s="1100">
        <v>874.65213663157874</v>
      </c>
      <c r="F230" s="981">
        <f t="shared" si="17"/>
        <v>874.65213663157874</v>
      </c>
      <c r="H230" s="1541"/>
      <c r="I230" s="14"/>
    </row>
    <row r="231" spans="1:9">
      <c r="A231" s="1139" t="s">
        <v>5965</v>
      </c>
      <c r="B231" s="1139" t="s">
        <v>7759</v>
      </c>
      <c r="C231" s="1138" t="s">
        <v>5939</v>
      </c>
      <c r="D231" s="1067">
        <v>35</v>
      </c>
      <c r="E231" s="1100">
        <v>1158.5611269473682</v>
      </c>
      <c r="F231" s="981">
        <f t="shared" si="17"/>
        <v>1158.5611269473682</v>
      </c>
      <c r="H231" s="1541"/>
      <c r="I231" s="14"/>
    </row>
    <row r="232" spans="1:9">
      <c r="A232" s="1139" t="s">
        <v>5966</v>
      </c>
      <c r="B232" s="1139" t="s">
        <v>7760</v>
      </c>
      <c r="C232" s="1138" t="s">
        <v>1780</v>
      </c>
      <c r="D232" s="1067">
        <v>20</v>
      </c>
      <c r="E232" s="1100">
        <v>1683.8448821052634</v>
      </c>
      <c r="F232" s="981">
        <f t="shared" si="17"/>
        <v>1683.8448821052634</v>
      </c>
      <c r="H232" s="1541"/>
      <c r="I232" s="14"/>
    </row>
    <row r="233" spans="1:9" ht="15" customHeight="1">
      <c r="A233" s="1269" t="s">
        <v>5967</v>
      </c>
      <c r="B233" s="1504"/>
      <c r="C233" s="1270"/>
      <c r="D233" s="1270"/>
      <c r="E233" s="1271"/>
      <c r="F233" s="1271"/>
      <c r="H233" s="1541"/>
      <c r="I233" s="14"/>
    </row>
    <row r="234" spans="1:9">
      <c r="A234" s="1139" t="s">
        <v>5968</v>
      </c>
      <c r="B234" s="1139" t="s">
        <v>7761</v>
      </c>
      <c r="C234" s="1138" t="s">
        <v>1136</v>
      </c>
      <c r="D234" s="1067">
        <v>180</v>
      </c>
      <c r="E234" s="1100">
        <v>315.00309978947365</v>
      </c>
      <c r="F234" s="981">
        <f t="shared" ref="F234:F246" si="18">E234-E234*$C$4/100</f>
        <v>315.00309978947365</v>
      </c>
      <c r="H234" s="1541"/>
      <c r="I234" s="14"/>
    </row>
    <row r="235" spans="1:9">
      <c r="A235" s="1139" t="s">
        <v>5969</v>
      </c>
      <c r="B235" s="1139" t="s">
        <v>7762</v>
      </c>
      <c r="C235" s="1138" t="s">
        <v>1137</v>
      </c>
      <c r="D235" s="1067">
        <v>150</v>
      </c>
      <c r="E235" s="1100">
        <v>411.54761368421055</v>
      </c>
      <c r="F235" s="981">
        <f t="shared" si="18"/>
        <v>411.54761368421055</v>
      </c>
      <c r="H235" s="1541"/>
      <c r="I235" s="14"/>
    </row>
    <row r="236" spans="1:9">
      <c r="A236" s="1139" t="s">
        <v>5970</v>
      </c>
      <c r="B236" s="1139" t="s">
        <v>7763</v>
      </c>
      <c r="C236" s="1138" t="s">
        <v>1140</v>
      </c>
      <c r="D236" s="1067">
        <v>180</v>
      </c>
      <c r="E236" s="1100">
        <v>363.27985010526322</v>
      </c>
      <c r="F236" s="981">
        <f t="shared" si="18"/>
        <v>363.27985010526322</v>
      </c>
      <c r="H236" s="1541"/>
      <c r="I236" s="14"/>
    </row>
    <row r="237" spans="1:9">
      <c r="A237" s="1139" t="s">
        <v>5971</v>
      </c>
      <c r="B237" s="1139" t="s">
        <v>7764</v>
      </c>
      <c r="C237" s="1138" t="s">
        <v>1138</v>
      </c>
      <c r="D237" s="1067">
        <v>150</v>
      </c>
      <c r="E237" s="1100">
        <v>397.64513178947368</v>
      </c>
      <c r="F237" s="981">
        <f t="shared" si="18"/>
        <v>397.64513178947368</v>
      </c>
      <c r="H237" s="1541"/>
      <c r="I237" s="14"/>
    </row>
    <row r="238" spans="1:9">
      <c r="A238" s="1139" t="s">
        <v>5972</v>
      </c>
      <c r="B238" s="1139" t="s">
        <v>7765</v>
      </c>
      <c r="C238" s="1138" t="s">
        <v>5714</v>
      </c>
      <c r="D238" s="1067">
        <v>100</v>
      </c>
      <c r="E238" s="1100">
        <v>557.10579031578948</v>
      </c>
      <c r="F238" s="981">
        <f t="shared" si="18"/>
        <v>557.10579031578948</v>
      </c>
      <c r="H238" s="1541"/>
      <c r="I238" s="14"/>
    </row>
    <row r="239" spans="1:9">
      <c r="A239" s="1139" t="s">
        <v>5973</v>
      </c>
      <c r="B239" s="1139" t="s">
        <v>7766</v>
      </c>
      <c r="C239" s="1138" t="s">
        <v>5780</v>
      </c>
      <c r="D239" s="1067">
        <v>130</v>
      </c>
      <c r="E239" s="1100">
        <v>398.20230947368429</v>
      </c>
      <c r="F239" s="981">
        <f t="shared" si="18"/>
        <v>398.20230947368429</v>
      </c>
      <c r="H239" s="1541"/>
      <c r="I239" s="14"/>
    </row>
    <row r="240" spans="1:9">
      <c r="A240" s="1139" t="s">
        <v>5974</v>
      </c>
      <c r="B240" s="1139" t="s">
        <v>7767</v>
      </c>
      <c r="C240" s="1138" t="s">
        <v>1139</v>
      </c>
      <c r="D240" s="1067">
        <v>120</v>
      </c>
      <c r="E240" s="1100">
        <v>441.2308054736842</v>
      </c>
      <c r="F240" s="981">
        <f t="shared" si="18"/>
        <v>441.2308054736842</v>
      </c>
      <c r="H240" s="1541"/>
      <c r="I240" s="14"/>
    </row>
    <row r="241" spans="1:9">
      <c r="A241" s="1139" t="s">
        <v>5975</v>
      </c>
      <c r="B241" s="1139" t="s">
        <v>7768</v>
      </c>
      <c r="C241" s="1138" t="s">
        <v>5933</v>
      </c>
      <c r="D241" s="1067">
        <v>100</v>
      </c>
      <c r="E241" s="1100">
        <v>433.63701284210521</v>
      </c>
      <c r="F241" s="981">
        <f t="shared" si="18"/>
        <v>433.63701284210521</v>
      </c>
      <c r="H241" s="1541"/>
      <c r="I241" s="14"/>
    </row>
    <row r="242" spans="1:9">
      <c r="A242" s="1139" t="s">
        <v>5976</v>
      </c>
      <c r="B242" s="1139" t="s">
        <v>7769</v>
      </c>
      <c r="C242" s="1138" t="s">
        <v>5783</v>
      </c>
      <c r="D242" s="1067">
        <v>100</v>
      </c>
      <c r="E242" s="1100">
        <v>508.10111431578963</v>
      </c>
      <c r="F242" s="981">
        <f t="shared" si="18"/>
        <v>508.10111431578963</v>
      </c>
      <c r="H242" s="1541"/>
      <c r="I242" s="14"/>
    </row>
    <row r="243" spans="1:9">
      <c r="A243" s="1139" t="s">
        <v>5977</v>
      </c>
      <c r="B243" s="1139" t="s">
        <v>7770</v>
      </c>
      <c r="C243" s="1138" t="s">
        <v>5842</v>
      </c>
      <c r="D243" s="1067">
        <v>70</v>
      </c>
      <c r="E243" s="1100">
        <v>656.1935507368421</v>
      </c>
      <c r="F243" s="981">
        <f t="shared" si="18"/>
        <v>656.1935507368421</v>
      </c>
      <c r="H243" s="1541"/>
      <c r="I243" s="14"/>
    </row>
    <row r="244" spans="1:9">
      <c r="A244" s="1139" t="s">
        <v>5978</v>
      </c>
      <c r="B244" s="1139" t="s">
        <v>7771</v>
      </c>
      <c r="C244" s="1138" t="s">
        <v>5847</v>
      </c>
      <c r="D244" s="1067">
        <v>40</v>
      </c>
      <c r="E244" s="1100">
        <v>908.19063852631575</v>
      </c>
      <c r="F244" s="981">
        <f t="shared" si="18"/>
        <v>908.19063852631575</v>
      </c>
      <c r="H244" s="1541"/>
      <c r="I244" s="14"/>
    </row>
    <row r="245" spans="1:9">
      <c r="A245" s="1139" t="s">
        <v>5979</v>
      </c>
      <c r="B245" s="1139" t="s">
        <v>7772</v>
      </c>
      <c r="C245" s="1138" t="s">
        <v>5939</v>
      </c>
      <c r="D245" s="1067">
        <v>35</v>
      </c>
      <c r="E245" s="1100">
        <v>1431.9556351578947</v>
      </c>
      <c r="F245" s="981">
        <f t="shared" si="18"/>
        <v>1431.9556351578947</v>
      </c>
      <c r="H245" s="1541"/>
      <c r="I245" s="14"/>
    </row>
    <row r="246" spans="1:9">
      <c r="A246" s="1139" t="s">
        <v>5980</v>
      </c>
      <c r="B246" s="1139" t="s">
        <v>7773</v>
      </c>
      <c r="C246" s="1138" t="s">
        <v>1780</v>
      </c>
      <c r="D246" s="1067">
        <v>25</v>
      </c>
      <c r="E246" s="1100">
        <v>1925.1926867368422</v>
      </c>
      <c r="F246" s="981">
        <f t="shared" si="18"/>
        <v>1925.1926867368422</v>
      </c>
      <c r="H246" s="1541"/>
      <c r="I246" s="14"/>
    </row>
    <row r="247" spans="1:9">
      <c r="A247" s="1269" t="s">
        <v>5981</v>
      </c>
      <c r="B247" s="1504"/>
      <c r="C247" s="1270"/>
      <c r="D247" s="1270"/>
      <c r="E247" s="1271"/>
      <c r="F247" s="1271"/>
      <c r="H247" s="1541"/>
      <c r="I247" s="14"/>
    </row>
    <row r="248" spans="1:9">
      <c r="A248" s="1139" t="s">
        <v>5982</v>
      </c>
      <c r="B248" s="1139" t="s">
        <v>7774</v>
      </c>
      <c r="C248" s="1138">
        <v>15</v>
      </c>
      <c r="D248" s="1067">
        <v>350</v>
      </c>
      <c r="E248" s="1100">
        <v>168.80686484210528</v>
      </c>
      <c r="F248" s="981">
        <f t="shared" ref="F248:F254" si="19">E248-E248*$C$4/100</f>
        <v>168.80686484210528</v>
      </c>
      <c r="H248" s="1541"/>
      <c r="I248" s="14"/>
    </row>
    <row r="249" spans="1:9">
      <c r="A249" s="1137" t="s">
        <v>5983</v>
      </c>
      <c r="B249" s="1139" t="s">
        <v>7775</v>
      </c>
      <c r="C249" s="1138">
        <v>18</v>
      </c>
      <c r="D249" s="1067">
        <v>300</v>
      </c>
      <c r="E249" s="1100">
        <v>217.66775305263158</v>
      </c>
      <c r="F249" s="981">
        <f t="shared" si="19"/>
        <v>217.66775305263158</v>
      </c>
      <c r="H249" s="1541"/>
      <c r="I249" s="14"/>
    </row>
    <row r="250" spans="1:9">
      <c r="A250" s="1137" t="s">
        <v>5984</v>
      </c>
      <c r="B250" s="1139" t="s">
        <v>7776</v>
      </c>
      <c r="C250" s="1138">
        <v>22</v>
      </c>
      <c r="D250" s="1067">
        <v>200</v>
      </c>
      <c r="E250" s="1100">
        <v>268.71241831578942</v>
      </c>
      <c r="F250" s="981">
        <f t="shared" si="19"/>
        <v>268.71241831578942</v>
      </c>
      <c r="H250" s="1541"/>
      <c r="I250" s="14"/>
    </row>
    <row r="251" spans="1:9">
      <c r="A251" s="1137" t="s">
        <v>5985</v>
      </c>
      <c r="B251" s="1139" t="s">
        <v>7777</v>
      </c>
      <c r="C251" s="1138">
        <v>28</v>
      </c>
      <c r="D251" s="1067">
        <v>150</v>
      </c>
      <c r="E251" s="1100">
        <v>351.7858136842105</v>
      </c>
      <c r="F251" s="981">
        <f t="shared" si="19"/>
        <v>351.7858136842105</v>
      </c>
      <c r="H251" s="1541"/>
      <c r="I251" s="14"/>
    </row>
    <row r="252" spans="1:9">
      <c r="A252" s="1137" t="s">
        <v>5986</v>
      </c>
      <c r="B252" s="1139" t="s">
        <v>7778</v>
      </c>
      <c r="C252" s="1138">
        <v>35</v>
      </c>
      <c r="D252" s="1067">
        <v>50</v>
      </c>
      <c r="E252" s="1100">
        <v>472.82817221052625</v>
      </c>
      <c r="F252" s="981">
        <f t="shared" si="19"/>
        <v>472.82817221052625</v>
      </c>
      <c r="H252" s="1541"/>
      <c r="I252" s="14"/>
    </row>
    <row r="253" spans="1:9">
      <c r="A253" s="1137" t="s">
        <v>5987</v>
      </c>
      <c r="B253" s="1139" t="s">
        <v>7779</v>
      </c>
      <c r="C253" s="1138">
        <v>42</v>
      </c>
      <c r="D253" s="1067">
        <v>50</v>
      </c>
      <c r="E253" s="1100">
        <v>700.22856126315787</v>
      </c>
      <c r="F253" s="981">
        <f t="shared" si="19"/>
        <v>700.22856126315787</v>
      </c>
      <c r="H253" s="1541"/>
      <c r="I253" s="14"/>
    </row>
    <row r="254" spans="1:9">
      <c r="A254" s="1137" t="s">
        <v>5988</v>
      </c>
      <c r="B254" s="1139" t="s">
        <v>7780</v>
      </c>
      <c r="C254" s="1138">
        <v>54</v>
      </c>
      <c r="D254" s="1067">
        <v>25</v>
      </c>
      <c r="E254" s="1100">
        <v>897.33466042105249</v>
      </c>
      <c r="F254" s="981">
        <f t="shared" si="19"/>
        <v>897.33466042105249</v>
      </c>
      <c r="H254" s="1541"/>
      <c r="I254" s="14"/>
    </row>
    <row r="255" spans="1:9" ht="15" customHeight="1">
      <c r="A255" s="1269" t="s">
        <v>5989</v>
      </c>
      <c r="B255" s="1504"/>
      <c r="C255" s="1270"/>
      <c r="D255" s="1270"/>
      <c r="E255" s="1271"/>
      <c r="F255" s="1271"/>
      <c r="H255" s="1541"/>
      <c r="I255" s="14"/>
    </row>
    <row r="256" spans="1:9">
      <c r="A256" s="1139" t="s">
        <v>5990</v>
      </c>
      <c r="B256" s="1139" t="s">
        <v>7781</v>
      </c>
      <c r="C256" s="1138" t="s">
        <v>1136</v>
      </c>
      <c r="D256" s="1067">
        <v>200</v>
      </c>
      <c r="E256" s="1100">
        <v>585.44995831578956</v>
      </c>
      <c r="F256" s="981">
        <f t="shared" ref="F256:F267" si="20">E256-E256*$C$4/100</f>
        <v>585.44995831578956</v>
      </c>
      <c r="H256" s="1541"/>
      <c r="I256" s="14"/>
    </row>
    <row r="257" spans="1:9">
      <c r="A257" s="1139" t="s">
        <v>5991</v>
      </c>
      <c r="B257" s="1139" t="s">
        <v>7782</v>
      </c>
      <c r="C257" s="1138" t="s">
        <v>1137</v>
      </c>
      <c r="D257" s="1067">
        <v>200</v>
      </c>
      <c r="E257" s="1100">
        <v>614.27042336842112</v>
      </c>
      <c r="F257" s="981">
        <f t="shared" si="20"/>
        <v>614.27042336842112</v>
      </c>
      <c r="H257" s="1541"/>
      <c r="I257" s="14"/>
    </row>
    <row r="258" spans="1:9">
      <c r="A258" s="1139" t="s">
        <v>5992</v>
      </c>
      <c r="B258" s="1139" t="s">
        <v>7783</v>
      </c>
      <c r="C258" s="1138" t="s">
        <v>1140</v>
      </c>
      <c r="D258" s="1067">
        <v>200</v>
      </c>
      <c r="E258" s="1100">
        <v>629.62875663157899</v>
      </c>
      <c r="F258" s="981">
        <f t="shared" si="20"/>
        <v>629.62875663157899</v>
      </c>
      <c r="H258" s="1541"/>
      <c r="I258" s="14"/>
    </row>
    <row r="259" spans="1:9">
      <c r="A259" s="1139" t="s">
        <v>5993</v>
      </c>
      <c r="B259" s="1139" t="s">
        <v>7784</v>
      </c>
      <c r="C259" s="1138" t="s">
        <v>1138</v>
      </c>
      <c r="D259" s="1067">
        <v>150</v>
      </c>
      <c r="E259" s="1100">
        <v>582.45737494736829</v>
      </c>
      <c r="F259" s="981">
        <f t="shared" si="20"/>
        <v>582.45737494736829</v>
      </c>
      <c r="H259" s="1541"/>
      <c r="I259" s="14"/>
    </row>
    <row r="260" spans="1:9">
      <c r="A260" s="1139" t="s">
        <v>5994</v>
      </c>
      <c r="B260" s="1139" t="s">
        <v>7785</v>
      </c>
      <c r="C260" s="1138" t="s">
        <v>5780</v>
      </c>
      <c r="D260" s="1067">
        <v>150</v>
      </c>
      <c r="E260" s="1100">
        <v>548.1550004210527</v>
      </c>
      <c r="F260" s="981">
        <f t="shared" si="20"/>
        <v>548.1550004210527</v>
      </c>
      <c r="H260" s="1541"/>
      <c r="I260" s="14"/>
    </row>
    <row r="261" spans="1:9">
      <c r="A261" s="1139" t="s">
        <v>5995</v>
      </c>
      <c r="B261" s="1139" t="s">
        <v>7786</v>
      </c>
      <c r="C261" s="1138" t="s">
        <v>1139</v>
      </c>
      <c r="D261" s="1067">
        <v>120</v>
      </c>
      <c r="E261" s="1100">
        <v>582.86177810526317</v>
      </c>
      <c r="F261" s="981">
        <f t="shared" si="20"/>
        <v>582.86177810526317</v>
      </c>
      <c r="H261" s="1541"/>
      <c r="I261" s="14"/>
    </row>
    <row r="262" spans="1:9">
      <c r="A262" s="1139" t="s">
        <v>5996</v>
      </c>
      <c r="B262" s="1139" t="s">
        <v>7787</v>
      </c>
      <c r="C262" s="1138" t="s">
        <v>5783</v>
      </c>
      <c r="D262" s="1067">
        <v>70</v>
      </c>
      <c r="E262" s="1100">
        <v>696.18452968421047</v>
      </c>
      <c r="F262" s="981">
        <f t="shared" si="20"/>
        <v>696.18452968421047</v>
      </c>
      <c r="H262" s="1541"/>
      <c r="I262" s="14"/>
    </row>
    <row r="263" spans="1:9">
      <c r="A263" s="1139" t="s">
        <v>5997</v>
      </c>
      <c r="B263" s="1139" t="s">
        <v>7788</v>
      </c>
      <c r="C263" s="1138" t="s">
        <v>5842</v>
      </c>
      <c r="D263" s="1067">
        <v>70</v>
      </c>
      <c r="E263" s="1100">
        <v>695.03422736842106</v>
      </c>
      <c r="F263" s="981">
        <f t="shared" si="20"/>
        <v>695.03422736842106</v>
      </c>
      <c r="H263" s="1541"/>
      <c r="I263" s="14"/>
    </row>
    <row r="264" spans="1:9">
      <c r="A264" s="1139" t="s">
        <v>5998</v>
      </c>
      <c r="B264" s="1139" t="s">
        <v>7789</v>
      </c>
      <c r="C264" s="1138" t="s">
        <v>5785</v>
      </c>
      <c r="D264" s="1067">
        <v>50</v>
      </c>
      <c r="E264" s="1100">
        <v>1046.4695583157898</v>
      </c>
      <c r="F264" s="981">
        <f t="shared" si="20"/>
        <v>1046.4695583157898</v>
      </c>
      <c r="H264" s="1541"/>
      <c r="I264" s="14"/>
    </row>
    <row r="265" spans="1:9">
      <c r="A265" s="1139" t="s">
        <v>5999</v>
      </c>
      <c r="B265" s="1139" t="s">
        <v>7790</v>
      </c>
      <c r="C265" s="1138" t="s">
        <v>5847</v>
      </c>
      <c r="D265" s="1067">
        <v>50</v>
      </c>
      <c r="E265" s="1100">
        <v>1176.8311629473685</v>
      </c>
      <c r="F265" s="981">
        <f t="shared" si="20"/>
        <v>1176.8311629473685</v>
      </c>
      <c r="H265" s="1541"/>
      <c r="I265" s="14"/>
    </row>
    <row r="266" spans="1:9">
      <c r="A266" s="1139" t="s">
        <v>6000</v>
      </c>
      <c r="B266" s="1139" t="s">
        <v>7791</v>
      </c>
      <c r="C266" s="1138" t="s">
        <v>5939</v>
      </c>
      <c r="D266" s="1067">
        <v>30</v>
      </c>
      <c r="E266" s="1100">
        <v>1718.2101637894737</v>
      </c>
      <c r="F266" s="981">
        <f t="shared" si="20"/>
        <v>1718.2101637894737</v>
      </c>
      <c r="H266" s="1541"/>
      <c r="I266" s="14"/>
    </row>
    <row r="267" spans="1:9">
      <c r="A267" s="1139" t="s">
        <v>6001</v>
      </c>
      <c r="B267" s="1139" t="s">
        <v>7792</v>
      </c>
      <c r="C267" s="1138" t="s">
        <v>1780</v>
      </c>
      <c r="D267" s="1067">
        <v>20</v>
      </c>
      <c r="E267" s="1100">
        <v>2414.3138128421056</v>
      </c>
      <c r="F267" s="981">
        <f t="shared" si="20"/>
        <v>2414.3138128421056</v>
      </c>
      <c r="H267" s="1541"/>
      <c r="I267" s="14"/>
    </row>
    <row r="268" spans="1:9" ht="15" customHeight="1">
      <c r="A268" s="1269" t="s">
        <v>6002</v>
      </c>
      <c r="B268" s="1504"/>
      <c r="C268" s="1270"/>
      <c r="D268" s="1270"/>
      <c r="E268" s="1271"/>
      <c r="F268" s="1271"/>
      <c r="H268" s="1541"/>
      <c r="I268" s="14"/>
    </row>
    <row r="269" spans="1:9">
      <c r="A269" s="1137" t="s">
        <v>6003</v>
      </c>
      <c r="B269" s="1139" t="s">
        <v>7793</v>
      </c>
      <c r="C269" s="1138">
        <v>15</v>
      </c>
      <c r="D269" s="1067">
        <v>3000</v>
      </c>
      <c r="E269" s="1100">
        <v>11.961346736842104</v>
      </c>
      <c r="F269" s="981">
        <f t="shared" ref="F269:F275" si="21">E269-E269*$C$4/100</f>
        <v>11.961346736842104</v>
      </c>
      <c r="H269" s="1541"/>
      <c r="I269" s="14"/>
    </row>
    <row r="270" spans="1:9">
      <c r="A270" s="1137" t="s">
        <v>6004</v>
      </c>
      <c r="B270" s="1139" t="s">
        <v>7794</v>
      </c>
      <c r="C270" s="1138">
        <v>18</v>
      </c>
      <c r="D270" s="1067">
        <v>3000</v>
      </c>
      <c r="E270" s="1100">
        <v>11.961346736842104</v>
      </c>
      <c r="F270" s="981">
        <f t="shared" si="21"/>
        <v>11.961346736842104</v>
      </c>
      <c r="H270" s="1541"/>
      <c r="I270" s="14"/>
    </row>
    <row r="271" spans="1:9">
      <c r="A271" s="1137" t="s">
        <v>6005</v>
      </c>
      <c r="B271" s="1139" t="s">
        <v>7795</v>
      </c>
      <c r="C271" s="1138">
        <v>22</v>
      </c>
      <c r="D271" s="1067">
        <v>1500</v>
      </c>
      <c r="E271" s="1100">
        <v>23.913706736842101</v>
      </c>
      <c r="F271" s="981">
        <f t="shared" si="21"/>
        <v>23.913706736842101</v>
      </c>
      <c r="H271" s="1541"/>
      <c r="I271" s="14"/>
    </row>
    <row r="272" spans="1:9">
      <c r="A272" s="1137" t="s">
        <v>6006</v>
      </c>
      <c r="B272" s="1139" t="s">
        <v>7796</v>
      </c>
      <c r="C272" s="1138">
        <v>28</v>
      </c>
      <c r="D272" s="1067">
        <v>1500</v>
      </c>
      <c r="E272" s="1100">
        <v>26.367085894736842</v>
      </c>
      <c r="F272" s="981">
        <f t="shared" si="21"/>
        <v>26.367085894736842</v>
      </c>
      <c r="H272" s="1541"/>
      <c r="I272" s="14"/>
    </row>
    <row r="273" spans="1:9">
      <c r="A273" s="1137" t="s">
        <v>6007</v>
      </c>
      <c r="B273" s="1139" t="s">
        <v>7797</v>
      </c>
      <c r="C273" s="1138">
        <v>35</v>
      </c>
      <c r="D273" s="1067">
        <v>1000</v>
      </c>
      <c r="E273" s="1100">
        <v>31.246884000000005</v>
      </c>
      <c r="F273" s="981">
        <f t="shared" si="21"/>
        <v>31.246884000000005</v>
      </c>
      <c r="H273" s="1541"/>
      <c r="I273" s="14"/>
    </row>
    <row r="274" spans="1:9">
      <c r="A274" s="1137" t="s">
        <v>6008</v>
      </c>
      <c r="B274" s="1139" t="s">
        <v>7798</v>
      </c>
      <c r="C274" s="1138">
        <v>42</v>
      </c>
      <c r="D274" s="1067">
        <v>500</v>
      </c>
      <c r="E274" s="1100">
        <v>55.160590736842096</v>
      </c>
      <c r="F274" s="981">
        <f t="shared" si="21"/>
        <v>55.160590736842096</v>
      </c>
      <c r="H274" s="1541"/>
      <c r="I274" s="14"/>
    </row>
    <row r="275" spans="1:9">
      <c r="A275" s="1137" t="s">
        <v>6009</v>
      </c>
      <c r="B275" s="1139" t="s">
        <v>7799</v>
      </c>
      <c r="C275" s="1138">
        <v>54</v>
      </c>
      <c r="D275" s="1067">
        <v>500</v>
      </c>
      <c r="E275" s="1100">
        <v>76.584971368421037</v>
      </c>
      <c r="F275" s="981">
        <f t="shared" si="21"/>
        <v>76.584971368421037</v>
      </c>
      <c r="H275" s="1541"/>
      <c r="I275" s="14"/>
    </row>
    <row r="276" spans="1:9" ht="15" customHeight="1">
      <c r="A276" s="1269" t="s">
        <v>6010</v>
      </c>
      <c r="B276" s="1504"/>
      <c r="C276" s="1270"/>
      <c r="D276" s="1270"/>
      <c r="E276" s="1271"/>
      <c r="F276" s="1271"/>
      <c r="H276" s="1541"/>
      <c r="I276" s="14"/>
    </row>
    <row r="277" spans="1:9">
      <c r="A277" s="1137" t="s">
        <v>6011</v>
      </c>
      <c r="B277" s="1139" t="s">
        <v>7800</v>
      </c>
      <c r="C277" s="1138">
        <v>15</v>
      </c>
      <c r="D277" s="1067">
        <v>3000</v>
      </c>
      <c r="E277" s="1100">
        <v>21.496274526315791</v>
      </c>
      <c r="F277" s="981">
        <f t="shared" ref="F277:F283" si="22">E277-E277*$C$4/100</f>
        <v>21.496274526315791</v>
      </c>
      <c r="H277" s="1541"/>
      <c r="I277" s="14"/>
    </row>
    <row r="278" spans="1:9">
      <c r="A278" s="1137" t="s">
        <v>6012</v>
      </c>
      <c r="B278" s="1139" t="s">
        <v>7801</v>
      </c>
      <c r="C278" s="1138">
        <v>18</v>
      </c>
      <c r="D278" s="1067">
        <v>3000</v>
      </c>
      <c r="E278" s="1100">
        <v>23.913706736842101</v>
      </c>
      <c r="F278" s="981">
        <f t="shared" si="22"/>
        <v>23.913706736842101</v>
      </c>
      <c r="H278" s="1541"/>
      <c r="I278" s="14"/>
    </row>
    <row r="279" spans="1:9">
      <c r="A279" s="1137" t="s">
        <v>6013</v>
      </c>
      <c r="B279" s="1139" t="s">
        <v>7802</v>
      </c>
      <c r="C279" s="1138">
        <v>22</v>
      </c>
      <c r="D279" s="1067">
        <v>1500</v>
      </c>
      <c r="E279" s="1100">
        <v>38.328432631578941</v>
      </c>
      <c r="F279" s="981">
        <f t="shared" si="22"/>
        <v>38.328432631578941</v>
      </c>
      <c r="H279" s="1541"/>
      <c r="I279" s="14"/>
    </row>
    <row r="280" spans="1:9">
      <c r="A280" s="1137" t="s">
        <v>6014</v>
      </c>
      <c r="B280" s="1139" t="s">
        <v>7803</v>
      </c>
      <c r="C280" s="1138">
        <v>28</v>
      </c>
      <c r="D280" s="1067">
        <v>1500</v>
      </c>
      <c r="E280" s="1100">
        <v>47.836400210526314</v>
      </c>
      <c r="F280" s="981">
        <f t="shared" si="22"/>
        <v>47.836400210526314</v>
      </c>
      <c r="H280" s="1541"/>
      <c r="I280" s="14"/>
    </row>
    <row r="281" spans="1:9">
      <c r="A281" s="1137" t="s">
        <v>6015</v>
      </c>
      <c r="B281" s="1139" t="s">
        <v>7804</v>
      </c>
      <c r="C281" s="1138">
        <v>35</v>
      </c>
      <c r="D281" s="1067">
        <v>1000</v>
      </c>
      <c r="E281" s="1100">
        <v>62.24213936842105</v>
      </c>
      <c r="F281" s="981">
        <f t="shared" si="22"/>
        <v>62.24213936842105</v>
      </c>
      <c r="H281" s="1541"/>
      <c r="I281" s="14"/>
    </row>
    <row r="282" spans="1:9">
      <c r="A282" s="1137" t="s">
        <v>6016</v>
      </c>
      <c r="B282" s="1139" t="s">
        <v>7805</v>
      </c>
      <c r="C282" s="1138">
        <v>42</v>
      </c>
      <c r="D282" s="1067">
        <v>500</v>
      </c>
      <c r="E282" s="1100">
        <v>114.92239073684208</v>
      </c>
      <c r="F282" s="981">
        <f t="shared" si="22"/>
        <v>114.92239073684208</v>
      </c>
      <c r="H282" s="1541"/>
      <c r="I282" s="14"/>
    </row>
    <row r="283" spans="1:9">
      <c r="A283" s="1137" t="s">
        <v>6017</v>
      </c>
      <c r="B283" s="1139" t="s">
        <v>7806</v>
      </c>
      <c r="C283" s="1138">
        <v>54</v>
      </c>
      <c r="D283" s="1067">
        <v>500</v>
      </c>
      <c r="E283" s="1100">
        <v>145.91764610526317</v>
      </c>
      <c r="F283" s="981">
        <f t="shared" si="22"/>
        <v>145.91764610526317</v>
      </c>
      <c r="H283" s="1541"/>
      <c r="I283" s="14"/>
    </row>
    <row r="284" spans="1:9">
      <c r="E284" s="543"/>
    </row>
    <row r="285" spans="1:9">
      <c r="E285" s="543"/>
    </row>
    <row r="286" spans="1:9">
      <c r="E286" s="543"/>
    </row>
  </sheetData>
  <mergeCells count="6">
    <mergeCell ref="A1:F1"/>
    <mergeCell ref="A7:F7"/>
    <mergeCell ref="A30:F30"/>
    <mergeCell ref="A15:F15"/>
    <mergeCell ref="A4:B4"/>
    <mergeCell ref="A23:F23"/>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H31"/>
  <sheetViews>
    <sheetView zoomScaleNormal="100" workbookViewId="0">
      <selection activeCell="C39" sqref="C39"/>
    </sheetView>
  </sheetViews>
  <sheetFormatPr defaultRowHeight="15"/>
  <cols>
    <col min="1" max="1" width="23.85546875" style="896" customWidth="1"/>
    <col min="2" max="2" width="85.42578125" style="896" customWidth="1"/>
    <col min="3" max="3" width="9.140625" style="896"/>
    <col min="4" max="4" width="12" style="896" customWidth="1"/>
    <col min="5" max="5" width="12.42578125" style="896" customWidth="1"/>
  </cols>
  <sheetData>
    <row r="1" spans="1:8" s="801" customFormat="1" ht="18.75">
      <c r="A1" s="1855" t="s">
        <v>6205</v>
      </c>
      <c r="B1" s="1855"/>
      <c r="C1" s="1855"/>
      <c r="D1" s="1855"/>
      <c r="E1" s="1855"/>
    </row>
    <row r="2" spans="1:8" s="801" customFormat="1">
      <c r="A2" s="157"/>
      <c r="B2" s="157"/>
      <c r="C2" s="551"/>
      <c r="D2" s="896"/>
      <c r="E2" s="896"/>
    </row>
    <row r="3" spans="1:8" s="801" customFormat="1">
      <c r="A3" s="157"/>
      <c r="B3" s="157"/>
      <c r="C3" s="551"/>
      <c r="D3" s="896"/>
      <c r="E3" s="896"/>
    </row>
    <row r="4" spans="1:8" s="801" customFormat="1">
      <c r="A4" s="555" t="s">
        <v>6</v>
      </c>
      <c r="B4" s="373">
        <v>0</v>
      </c>
      <c r="C4" s="551"/>
      <c r="D4" s="896"/>
      <c r="E4" s="896"/>
    </row>
    <row r="5" spans="1:8" s="801" customFormat="1">
      <c r="A5" s="552"/>
      <c r="B5" s="378"/>
      <c r="C5" s="378"/>
      <c r="D5" s="896"/>
      <c r="E5" s="896"/>
    </row>
    <row r="7" spans="1:8" ht="38.25">
      <c r="A7" s="252" t="s">
        <v>15</v>
      </c>
      <c r="B7" s="252" t="s">
        <v>20</v>
      </c>
      <c r="C7" s="252" t="s">
        <v>985</v>
      </c>
      <c r="D7" s="252" t="s">
        <v>10</v>
      </c>
      <c r="E7" s="252" t="s">
        <v>11</v>
      </c>
    </row>
    <row r="8" spans="1:8">
      <c r="A8" s="1865" t="s">
        <v>6238</v>
      </c>
      <c r="B8" s="1866"/>
      <c r="C8" s="1866"/>
      <c r="D8" s="1866"/>
      <c r="E8" s="1867"/>
    </row>
    <row r="9" spans="1:8" ht="30">
      <c r="A9" s="542" t="s">
        <v>6206</v>
      </c>
      <c r="B9" s="297" t="s">
        <v>6207</v>
      </c>
      <c r="C9" s="542">
        <v>1</v>
      </c>
      <c r="D9" s="103">
        <v>122224.1418</v>
      </c>
      <c r="E9" s="103">
        <f>D9-D9*$B$4/100</f>
        <v>122224.1418</v>
      </c>
      <c r="H9" s="14"/>
    </row>
    <row r="10" spans="1:8" s="801" customFormat="1">
      <c r="A10" s="542" t="s">
        <v>6208</v>
      </c>
      <c r="B10" s="297" t="s">
        <v>6209</v>
      </c>
      <c r="C10" s="542">
        <v>1</v>
      </c>
      <c r="D10" s="103">
        <v>87931.038</v>
      </c>
      <c r="E10" s="103">
        <f>D10-D10*$B$4/100</f>
        <v>87931.038</v>
      </c>
      <c r="G10" s="1541"/>
      <c r="H10" s="14"/>
    </row>
    <row r="11" spans="1:8" s="543" customFormat="1">
      <c r="A11" s="542" t="s">
        <v>7183</v>
      </c>
      <c r="B11" s="297" t="s">
        <v>7182</v>
      </c>
      <c r="C11" s="542">
        <v>1</v>
      </c>
      <c r="D11" s="103">
        <v>87931.038</v>
      </c>
      <c r="E11" s="103">
        <f>D11-D11*$B$4/100</f>
        <v>87931.038</v>
      </c>
      <c r="G11" s="1541"/>
      <c r="H11" s="14"/>
    </row>
    <row r="12" spans="1:8" s="801" customFormat="1" ht="15" customHeight="1">
      <c r="A12" s="1868" t="s">
        <v>6239</v>
      </c>
      <c r="B12" s="1869"/>
      <c r="C12" s="1869"/>
      <c r="D12" s="1869"/>
      <c r="E12" s="1870"/>
      <c r="G12" s="1541"/>
      <c r="H12" s="14"/>
    </row>
    <row r="13" spans="1:8" s="801" customFormat="1">
      <c r="A13" s="542" t="s">
        <v>6210</v>
      </c>
      <c r="B13" s="297" t="s">
        <v>6211</v>
      </c>
      <c r="C13" s="542">
        <v>1</v>
      </c>
      <c r="D13" s="103">
        <v>9760.3493999999992</v>
      </c>
      <c r="E13" s="103">
        <f t="shared" ref="E13:E20" si="0">D13-D13*$B$4/100</f>
        <v>9760.3493999999992</v>
      </c>
      <c r="G13" s="1541"/>
      <c r="H13" s="14"/>
    </row>
    <row r="14" spans="1:8" s="801" customFormat="1">
      <c r="A14" s="542" t="s">
        <v>6212</v>
      </c>
      <c r="B14" s="297" t="s">
        <v>6213</v>
      </c>
      <c r="C14" s="542">
        <v>1</v>
      </c>
      <c r="D14" s="103">
        <v>9760.3493999999992</v>
      </c>
      <c r="E14" s="103">
        <f t="shared" si="0"/>
        <v>9760.3493999999992</v>
      </c>
      <c r="G14" s="1541"/>
      <c r="H14" s="14"/>
    </row>
    <row r="15" spans="1:8" s="801" customFormat="1">
      <c r="A15" s="542" t="s">
        <v>6214</v>
      </c>
      <c r="B15" s="297" t="s">
        <v>6215</v>
      </c>
      <c r="C15" s="542">
        <v>1</v>
      </c>
      <c r="D15" s="103">
        <v>9760.3493999999992</v>
      </c>
      <c r="E15" s="103">
        <f t="shared" si="0"/>
        <v>9760.3493999999992</v>
      </c>
      <c r="G15" s="1541"/>
      <c r="H15" s="14"/>
    </row>
    <row r="16" spans="1:8" s="801" customFormat="1">
      <c r="A16" s="542" t="s">
        <v>6216</v>
      </c>
      <c r="B16" s="297" t="s">
        <v>6217</v>
      </c>
      <c r="C16" s="542">
        <v>1</v>
      </c>
      <c r="D16" s="103">
        <v>9760.3493999999992</v>
      </c>
      <c r="E16" s="103">
        <f t="shared" si="0"/>
        <v>9760.3493999999992</v>
      </c>
      <c r="G16" s="1541"/>
      <c r="H16" s="14"/>
    </row>
    <row r="17" spans="1:8" s="801" customFormat="1">
      <c r="A17" s="542" t="s">
        <v>6218</v>
      </c>
      <c r="B17" s="297" t="s">
        <v>6219</v>
      </c>
      <c r="C17" s="542">
        <v>1</v>
      </c>
      <c r="D17" s="103">
        <v>9760.3493999999992</v>
      </c>
      <c r="E17" s="103">
        <f t="shared" si="0"/>
        <v>9760.3493999999992</v>
      </c>
      <c r="G17" s="1541"/>
      <c r="H17" s="14"/>
    </row>
    <row r="18" spans="1:8" s="801" customFormat="1">
      <c r="A18" s="542" t="s">
        <v>6228</v>
      </c>
      <c r="B18" s="297" t="s">
        <v>6229</v>
      </c>
      <c r="C18" s="542">
        <v>1</v>
      </c>
      <c r="D18" s="103">
        <v>16355.169599999999</v>
      </c>
      <c r="E18" s="103">
        <f t="shared" si="0"/>
        <v>16355.169599999999</v>
      </c>
      <c r="G18" s="1541"/>
      <c r="H18" s="14"/>
    </row>
    <row r="19" spans="1:8" s="801" customFormat="1">
      <c r="A19" s="542" t="s">
        <v>6230</v>
      </c>
      <c r="B19" s="297" t="s">
        <v>6231</v>
      </c>
      <c r="C19" s="542">
        <v>1</v>
      </c>
      <c r="D19" s="103">
        <v>16355.169599999999</v>
      </c>
      <c r="E19" s="103">
        <f t="shared" si="0"/>
        <v>16355.169599999999</v>
      </c>
      <c r="G19" s="1541"/>
      <c r="H19" s="14"/>
    </row>
    <row r="20" spans="1:8" s="801" customFormat="1">
      <c r="A20" s="542" t="s">
        <v>6232</v>
      </c>
      <c r="B20" s="297" t="s">
        <v>6233</v>
      </c>
      <c r="C20" s="542">
        <v>1</v>
      </c>
      <c r="D20" s="103">
        <v>8968.9619999999995</v>
      </c>
      <c r="E20" s="103">
        <f t="shared" si="0"/>
        <v>8968.9619999999995</v>
      </c>
      <c r="G20" s="1541"/>
      <c r="H20" s="14"/>
    </row>
    <row r="21" spans="1:8" s="801" customFormat="1" ht="15" customHeight="1">
      <c r="A21" s="1868" t="s">
        <v>6240</v>
      </c>
      <c r="B21" s="1869"/>
      <c r="C21" s="1869"/>
      <c r="D21" s="1869"/>
      <c r="E21" s="1870"/>
      <c r="G21" s="1541"/>
      <c r="H21" s="14"/>
    </row>
    <row r="22" spans="1:8" s="801" customFormat="1">
      <c r="A22" s="542" t="s">
        <v>6220</v>
      </c>
      <c r="B22" s="297" t="s">
        <v>6221</v>
      </c>
      <c r="C22" s="542">
        <v>1</v>
      </c>
      <c r="D22" s="103">
        <v>8863.4531999999999</v>
      </c>
      <c r="E22" s="103">
        <f>D22-D22*$B$4/100</f>
        <v>8863.4531999999999</v>
      </c>
      <c r="G22" s="1541"/>
      <c r="H22" s="14"/>
    </row>
    <row r="23" spans="1:8" s="801" customFormat="1">
      <c r="A23" s="542" t="s">
        <v>6222</v>
      </c>
      <c r="B23" s="297" t="s">
        <v>6223</v>
      </c>
      <c r="C23" s="542">
        <v>1</v>
      </c>
      <c r="D23" s="103">
        <v>8863.4531999999999</v>
      </c>
      <c r="E23" s="103">
        <f>D23-D23*$B$4/100</f>
        <v>8863.4531999999999</v>
      </c>
      <c r="G23" s="1541"/>
      <c r="H23" s="14"/>
    </row>
    <row r="24" spans="1:8" s="801" customFormat="1">
      <c r="A24" s="542" t="s">
        <v>6224</v>
      </c>
      <c r="B24" s="297" t="s">
        <v>6225</v>
      </c>
      <c r="C24" s="542">
        <v>1</v>
      </c>
      <c r="D24" s="103">
        <v>8863.4531999999999</v>
      </c>
      <c r="E24" s="103">
        <f>D24-D24*$B$4/100</f>
        <v>8863.4531999999999</v>
      </c>
      <c r="G24" s="1541"/>
      <c r="H24" s="14"/>
    </row>
    <row r="25" spans="1:8" s="801" customFormat="1">
      <c r="A25" s="542" t="s">
        <v>6226</v>
      </c>
      <c r="B25" s="297" t="s">
        <v>6227</v>
      </c>
      <c r="C25" s="542">
        <v>1</v>
      </c>
      <c r="D25" s="103">
        <v>8863.4531999999999</v>
      </c>
      <c r="E25" s="103">
        <f>D25-D25*$B$4/100</f>
        <v>8863.4531999999999</v>
      </c>
      <c r="G25" s="1541"/>
      <c r="H25" s="14"/>
    </row>
    <row r="26" spans="1:8" s="801" customFormat="1">
      <c r="A26" s="1868" t="s">
        <v>208</v>
      </c>
      <c r="B26" s="1869"/>
      <c r="C26" s="1869"/>
      <c r="D26" s="1869"/>
      <c r="E26" s="1870"/>
      <c r="G26" s="1541"/>
      <c r="H26" s="14"/>
    </row>
    <row r="27" spans="1:8" s="801" customFormat="1">
      <c r="A27" s="542" t="s">
        <v>6234</v>
      </c>
      <c r="B27" s="297" t="s">
        <v>6235</v>
      </c>
      <c r="C27" s="542">
        <v>1</v>
      </c>
      <c r="D27" s="103">
        <v>10375.858200000001</v>
      </c>
      <c r="E27" s="103">
        <f>D27-D27*$B$4/100</f>
        <v>10375.858200000001</v>
      </c>
      <c r="G27" s="1541"/>
      <c r="H27" s="14"/>
    </row>
    <row r="28" spans="1:8" s="801" customFormat="1">
      <c r="A28" s="542" t="s">
        <v>6236</v>
      </c>
      <c r="B28" s="297" t="s">
        <v>6237</v>
      </c>
      <c r="C28" s="542">
        <v>1</v>
      </c>
      <c r="D28" s="103">
        <v>6731.7348000000002</v>
      </c>
      <c r="E28" s="103">
        <f>D28-D28*$B$4/100</f>
        <v>6731.7348000000002</v>
      </c>
      <c r="G28" s="1541"/>
      <c r="H28" s="14"/>
    </row>
    <row r="29" spans="1:8">
      <c r="G29" s="1541"/>
      <c r="H29" s="14"/>
    </row>
    <row r="30" spans="1:8">
      <c r="A30" s="1865" t="s">
        <v>7186</v>
      </c>
      <c r="B30" s="1866"/>
      <c r="C30" s="1866"/>
      <c r="D30" s="1866"/>
      <c r="E30" s="1867"/>
      <c r="G30" s="1541"/>
      <c r="H30" s="14"/>
    </row>
    <row r="31" spans="1:8" s="543" customFormat="1" ht="30">
      <c r="A31" s="542" t="s">
        <v>7185</v>
      </c>
      <c r="B31" s="297" t="s">
        <v>7184</v>
      </c>
      <c r="C31" s="542">
        <v>1</v>
      </c>
      <c r="D31" s="103">
        <v>144382.75440000001</v>
      </c>
      <c r="E31" s="103">
        <f>D31-D31*$B$4/100</f>
        <v>144382.75440000001</v>
      </c>
      <c r="G31" s="1541"/>
      <c r="H31" s="14"/>
    </row>
  </sheetData>
  <mergeCells count="6">
    <mergeCell ref="A1:E1"/>
    <mergeCell ref="A30:E30"/>
    <mergeCell ref="A12:E12"/>
    <mergeCell ref="A8:E8"/>
    <mergeCell ref="A21:E21"/>
    <mergeCell ref="A26:E26"/>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52"/>
  <sheetViews>
    <sheetView zoomScale="90" zoomScaleNormal="90" workbookViewId="0">
      <selection activeCell="B67" sqref="B67"/>
    </sheetView>
  </sheetViews>
  <sheetFormatPr defaultColWidth="9.28515625" defaultRowHeight="15"/>
  <cols>
    <col min="1" max="1" width="25.28515625" style="896" customWidth="1"/>
    <col min="2" max="2" width="17.7109375" style="896" customWidth="1"/>
    <col min="3" max="3" width="9.28515625" style="896"/>
    <col min="4" max="4" width="12.42578125" style="896" customWidth="1"/>
    <col min="5" max="7" width="11.42578125" style="896" customWidth="1"/>
    <col min="8" max="8" width="12.28515625" style="896" customWidth="1"/>
    <col min="9" max="9" width="13" style="896" customWidth="1"/>
    <col min="10" max="10" width="12.5703125" style="896" customWidth="1"/>
    <col min="11" max="12" width="9.28515625" style="896"/>
    <col min="13" max="13" width="9.28515625" style="896" customWidth="1"/>
    <col min="14" max="14" width="49.42578125" style="896" customWidth="1"/>
    <col min="15" max="17" width="9.28515625" style="896"/>
    <col min="18" max="18" width="9.28515625" style="896" customWidth="1"/>
    <col min="19" max="16384" width="9.28515625" style="896"/>
  </cols>
  <sheetData>
    <row r="1" spans="1:10">
      <c r="A1" s="1888" t="s">
        <v>449</v>
      </c>
      <c r="B1" s="1889"/>
      <c r="C1" s="1889"/>
      <c r="D1" s="1889"/>
      <c r="E1" s="1889"/>
      <c r="F1" s="1889"/>
      <c r="G1" s="1889"/>
      <c r="H1" s="1889"/>
      <c r="I1" s="1889"/>
      <c r="J1" s="1889"/>
    </row>
    <row r="2" spans="1:10" ht="15.75" customHeight="1">
      <c r="A2" s="1889"/>
      <c r="B2" s="1889"/>
      <c r="C2" s="1889"/>
      <c r="D2" s="1889"/>
      <c r="E2" s="1889"/>
      <c r="F2" s="1889"/>
      <c r="G2" s="1889"/>
      <c r="H2" s="1889"/>
      <c r="I2" s="1889"/>
      <c r="J2" s="1889"/>
    </row>
    <row r="4" spans="1:10" ht="15" customHeight="1">
      <c r="C4" s="100"/>
      <c r="D4" s="100"/>
      <c r="E4" s="100"/>
      <c r="F4" s="100"/>
      <c r="G4" s="100"/>
      <c r="H4" s="1759"/>
      <c r="I4" s="1759"/>
      <c r="J4" s="154"/>
    </row>
    <row r="5" spans="1:10">
      <c r="B5" s="100"/>
      <c r="C5" s="74"/>
      <c r="D5" s="74"/>
      <c r="H5" s="1759"/>
      <c r="I5" s="1759"/>
    </row>
    <row r="6" spans="1:10">
      <c r="A6" s="1208" t="s">
        <v>6</v>
      </c>
      <c r="B6" s="1107">
        <v>40</v>
      </c>
      <c r="C6" s="74"/>
      <c r="D6" s="74"/>
      <c r="H6" s="543"/>
      <c r="I6" s="543"/>
    </row>
    <row r="7" spans="1:10">
      <c r="A7" s="74"/>
      <c r="B7" s="74"/>
      <c r="C7" s="74"/>
      <c r="D7" s="74"/>
      <c r="H7" s="543"/>
      <c r="I7" s="543"/>
    </row>
    <row r="8" spans="1:10" ht="18.75">
      <c r="A8" s="1880" t="s">
        <v>450</v>
      </c>
      <c r="B8" s="1880"/>
      <c r="C8" s="1880"/>
      <c r="D8" s="1880"/>
      <c r="E8" s="1880"/>
      <c r="F8" s="1880"/>
      <c r="G8" s="1880"/>
      <c r="H8" s="1880"/>
      <c r="I8" s="1880"/>
      <c r="J8" s="1880"/>
    </row>
    <row r="9" spans="1:10">
      <c r="A9" s="97"/>
      <c r="B9" s="74"/>
      <c r="C9" s="74"/>
      <c r="D9" s="74"/>
    </row>
    <row r="10" spans="1:10">
      <c r="A10" s="240" t="s">
        <v>966</v>
      </c>
      <c r="B10" s="97"/>
      <c r="C10" s="97"/>
      <c r="D10" s="97"/>
      <c r="E10" s="97"/>
      <c r="F10" s="100"/>
      <c r="G10" s="100"/>
      <c r="H10" s="100"/>
      <c r="I10" s="100"/>
      <c r="J10" s="147"/>
    </row>
    <row r="11" spans="1:10">
      <c r="A11" s="240" t="s">
        <v>451</v>
      </c>
      <c r="B11" s="97"/>
      <c r="C11" s="97"/>
      <c r="D11" s="97"/>
      <c r="E11" s="97"/>
      <c r="F11" s="100"/>
      <c r="G11" s="100"/>
      <c r="H11" s="100"/>
      <c r="I11" s="100"/>
      <c r="J11" s="147"/>
    </row>
    <row r="12" spans="1:10">
      <c r="A12" s="240" t="s">
        <v>962</v>
      </c>
      <c r="B12" s="97"/>
      <c r="C12" s="97"/>
      <c r="D12" s="97"/>
      <c r="E12" s="97"/>
      <c r="F12" s="100"/>
      <c r="G12" s="100"/>
      <c r="H12" s="100"/>
      <c r="I12" s="100"/>
      <c r="J12" s="147"/>
    </row>
    <row r="13" spans="1:10">
      <c r="A13" s="240" t="s">
        <v>963</v>
      </c>
      <c r="B13" s="97"/>
      <c r="C13" s="97"/>
      <c r="D13" s="97"/>
      <c r="E13" s="97"/>
      <c r="F13" s="100"/>
      <c r="G13" s="100"/>
      <c r="H13" s="100"/>
      <c r="I13" s="100"/>
      <c r="J13" s="147"/>
    </row>
    <row r="14" spans="1:10">
      <c r="A14" s="240" t="s">
        <v>964</v>
      </c>
      <c r="B14" s="97"/>
      <c r="C14" s="97"/>
      <c r="D14" s="97"/>
      <c r="E14" s="97"/>
      <c r="F14" s="100"/>
      <c r="G14" s="100"/>
      <c r="H14" s="100"/>
      <c r="I14" s="100"/>
      <c r="J14" s="147"/>
    </row>
    <row r="15" spans="1:10">
      <c r="A15" s="240" t="s">
        <v>965</v>
      </c>
      <c r="B15" s="97"/>
      <c r="C15" s="97"/>
      <c r="D15" s="97"/>
      <c r="E15" s="97"/>
      <c r="F15" s="100"/>
      <c r="G15" s="100"/>
      <c r="H15" s="100"/>
      <c r="I15" s="100"/>
      <c r="J15" s="147"/>
    </row>
    <row r="17" spans="1:12" ht="15" customHeight="1">
      <c r="A17" s="1873" t="s">
        <v>19</v>
      </c>
      <c r="B17" s="1873" t="s">
        <v>23</v>
      </c>
      <c r="C17" s="1873" t="s">
        <v>444</v>
      </c>
      <c r="D17" s="1873" t="s">
        <v>445</v>
      </c>
      <c r="E17" s="1873" t="s">
        <v>446</v>
      </c>
      <c r="F17" s="1873"/>
      <c r="G17" s="1873"/>
      <c r="H17" s="1873" t="s">
        <v>447</v>
      </c>
      <c r="I17" s="1873" t="s">
        <v>6563</v>
      </c>
      <c r="J17" s="1873" t="s">
        <v>6564</v>
      </c>
    </row>
    <row r="18" spans="1:12" ht="30">
      <c r="A18" s="1873"/>
      <c r="B18" s="1873"/>
      <c r="C18" s="1873"/>
      <c r="D18" s="1873"/>
      <c r="E18" s="1142" t="s">
        <v>21</v>
      </c>
      <c r="F18" s="1142" t="s">
        <v>22</v>
      </c>
      <c r="G18" s="1142" t="s">
        <v>448</v>
      </c>
      <c r="H18" s="1873"/>
      <c r="I18" s="1873"/>
      <c r="J18" s="1873"/>
    </row>
    <row r="19" spans="1:12">
      <c r="A19" s="1876"/>
      <c r="B19" s="1127" t="s">
        <v>3644</v>
      </c>
      <c r="C19" s="982">
        <v>4</v>
      </c>
      <c r="D19" s="1875">
        <v>500</v>
      </c>
      <c r="E19" s="1875">
        <v>576</v>
      </c>
      <c r="F19" s="1871">
        <v>80</v>
      </c>
      <c r="G19" s="1871">
        <v>80</v>
      </c>
      <c r="H19" s="1871">
        <v>157</v>
      </c>
      <c r="I19" s="1745">
        <v>3235.1</v>
      </c>
      <c r="J19" s="981">
        <f t="shared" ref="J19:J28" si="0">I19-I19*$B$6/100</f>
        <v>1941.06</v>
      </c>
      <c r="K19" s="222"/>
      <c r="L19" s="14"/>
    </row>
    <row r="20" spans="1:12">
      <c r="A20" s="1876"/>
      <c r="B20" s="1127" t="s">
        <v>3645</v>
      </c>
      <c r="C20" s="1105">
        <v>6</v>
      </c>
      <c r="D20" s="1875"/>
      <c r="E20" s="1875"/>
      <c r="F20" s="1871"/>
      <c r="G20" s="1871"/>
      <c r="H20" s="1871"/>
      <c r="I20" s="1745">
        <v>4852.1000000000004</v>
      </c>
      <c r="J20" s="981">
        <f t="shared" si="0"/>
        <v>2911.26</v>
      </c>
      <c r="K20" s="222"/>
      <c r="L20" s="14"/>
    </row>
    <row r="21" spans="1:12">
      <c r="A21" s="1876"/>
      <c r="B21" s="1127" t="s">
        <v>3646</v>
      </c>
      <c r="C21" s="1105">
        <v>8</v>
      </c>
      <c r="D21" s="1875"/>
      <c r="E21" s="1875"/>
      <c r="F21" s="1871"/>
      <c r="G21" s="1871"/>
      <c r="H21" s="1871"/>
      <c r="I21" s="1745">
        <v>6470.2</v>
      </c>
      <c r="J21" s="981">
        <f t="shared" si="0"/>
        <v>3882.12</v>
      </c>
      <c r="K21" s="222"/>
      <c r="L21" s="14"/>
    </row>
    <row r="22" spans="1:12">
      <c r="A22" s="1876"/>
      <c r="B22" s="1127" t="s">
        <v>3647</v>
      </c>
      <c r="C22" s="1105">
        <v>10</v>
      </c>
      <c r="D22" s="1875"/>
      <c r="E22" s="1875"/>
      <c r="F22" s="1871"/>
      <c r="G22" s="1871"/>
      <c r="H22" s="1871"/>
      <c r="I22" s="1745">
        <v>8088.3</v>
      </c>
      <c r="J22" s="981">
        <f t="shared" si="0"/>
        <v>4852.9799999999996</v>
      </c>
      <c r="K22" s="222"/>
      <c r="L22" s="14"/>
    </row>
    <row r="23" spans="1:12" ht="15.75" thickBot="1">
      <c r="A23" s="1876"/>
      <c r="B23" s="1127" t="s">
        <v>3648</v>
      </c>
      <c r="C23" s="323">
        <v>12</v>
      </c>
      <c r="D23" s="1885"/>
      <c r="E23" s="1885"/>
      <c r="F23" s="1886"/>
      <c r="G23" s="1886"/>
      <c r="H23" s="1886"/>
      <c r="I23" s="1745">
        <v>9705.2999999999993</v>
      </c>
      <c r="J23" s="304">
        <f t="shared" si="0"/>
        <v>5823.1799999999994</v>
      </c>
      <c r="K23" s="222"/>
      <c r="L23" s="14"/>
    </row>
    <row r="24" spans="1:12" ht="15.75" thickTop="1">
      <c r="A24" s="1876"/>
      <c r="B24" s="1127" t="s">
        <v>3649</v>
      </c>
      <c r="C24" s="1116">
        <v>4</v>
      </c>
      <c r="D24" s="1874">
        <v>350</v>
      </c>
      <c r="E24" s="1874">
        <v>428</v>
      </c>
      <c r="F24" s="1877">
        <v>80</v>
      </c>
      <c r="G24" s="1877">
        <v>80</v>
      </c>
      <c r="H24" s="1877">
        <v>116</v>
      </c>
      <c r="I24" s="1745">
        <v>3029.4</v>
      </c>
      <c r="J24" s="1143">
        <f t="shared" si="0"/>
        <v>1817.64</v>
      </c>
      <c r="K24" s="222"/>
      <c r="L24" s="14"/>
    </row>
    <row r="25" spans="1:12">
      <c r="A25" s="1876"/>
      <c r="B25" s="1127" t="s">
        <v>3650</v>
      </c>
      <c r="C25" s="1105">
        <v>6</v>
      </c>
      <c r="D25" s="1875"/>
      <c r="E25" s="1875"/>
      <c r="F25" s="1871"/>
      <c r="G25" s="1871"/>
      <c r="H25" s="1871"/>
      <c r="I25" s="1745">
        <v>4544.1000000000004</v>
      </c>
      <c r="J25" s="981">
        <f t="shared" si="0"/>
        <v>2726.46</v>
      </c>
      <c r="K25" s="222"/>
      <c r="L25" s="14"/>
    </row>
    <row r="26" spans="1:12">
      <c r="A26" s="1876"/>
      <c r="B26" s="1127" t="s">
        <v>3651</v>
      </c>
      <c r="C26" s="1105">
        <v>8</v>
      </c>
      <c r="D26" s="1875"/>
      <c r="E26" s="1875"/>
      <c r="F26" s="1871"/>
      <c r="G26" s="1871"/>
      <c r="H26" s="1871"/>
      <c r="I26" s="1745">
        <v>6057.7</v>
      </c>
      <c r="J26" s="981">
        <f t="shared" si="0"/>
        <v>3634.62</v>
      </c>
      <c r="K26" s="222"/>
      <c r="L26" s="14"/>
    </row>
    <row r="27" spans="1:12">
      <c r="A27" s="1876"/>
      <c r="B27" s="1127" t="s">
        <v>3652</v>
      </c>
      <c r="C27" s="1105">
        <v>10</v>
      </c>
      <c r="D27" s="1875"/>
      <c r="E27" s="1875"/>
      <c r="F27" s="1871"/>
      <c r="G27" s="1871"/>
      <c r="H27" s="1871"/>
      <c r="I27" s="1745">
        <v>7571.3</v>
      </c>
      <c r="J27" s="981">
        <f t="shared" si="0"/>
        <v>4542.7800000000007</v>
      </c>
      <c r="K27" s="222"/>
      <c r="L27" s="14"/>
    </row>
    <row r="28" spans="1:12">
      <c r="A28" s="1876"/>
      <c r="B28" s="1127" t="s">
        <v>3653</v>
      </c>
      <c r="C28" s="1105">
        <v>12</v>
      </c>
      <c r="D28" s="1875"/>
      <c r="E28" s="1875"/>
      <c r="F28" s="1871"/>
      <c r="G28" s="1871"/>
      <c r="H28" s="1871"/>
      <c r="I28" s="1745">
        <v>9087.1</v>
      </c>
      <c r="J28" s="981">
        <f t="shared" si="0"/>
        <v>5452.26</v>
      </c>
      <c r="K28" s="222"/>
      <c r="L28" s="14"/>
    </row>
    <row r="29" spans="1:12">
      <c r="I29" s="543"/>
      <c r="L29" s="14"/>
    </row>
    <row r="30" spans="1:12" ht="18.75">
      <c r="A30" s="1880" t="s">
        <v>453</v>
      </c>
      <c r="B30" s="1880"/>
      <c r="C30" s="1880"/>
      <c r="D30" s="1880"/>
      <c r="E30" s="1880"/>
      <c r="F30" s="1880"/>
      <c r="G30" s="1880"/>
      <c r="H30" s="1880"/>
      <c r="I30" s="1880"/>
      <c r="J30" s="1880"/>
      <c r="L30" s="14"/>
    </row>
    <row r="31" spans="1:12">
      <c r="A31" s="543"/>
      <c r="B31" s="543"/>
      <c r="C31" s="543"/>
      <c r="D31" s="543"/>
      <c r="E31" s="543"/>
      <c r="F31" s="543"/>
      <c r="G31" s="543"/>
      <c r="I31" s="543"/>
      <c r="L31" s="14"/>
    </row>
    <row r="32" spans="1:12">
      <c r="A32" s="240" t="s">
        <v>454</v>
      </c>
      <c r="B32" s="97"/>
      <c r="C32" s="97"/>
      <c r="D32" s="97"/>
      <c r="E32" s="97"/>
      <c r="F32" s="97"/>
      <c r="G32" s="97"/>
      <c r="H32" s="100"/>
      <c r="I32" s="97"/>
      <c r="J32" s="147"/>
      <c r="L32" s="14"/>
    </row>
    <row r="33" spans="1:12">
      <c r="A33" s="240" t="s">
        <v>455</v>
      </c>
      <c r="B33" s="97"/>
      <c r="C33" s="97"/>
      <c r="D33" s="97"/>
      <c r="E33" s="97"/>
      <c r="F33" s="97"/>
      <c r="G33" s="97"/>
      <c r="H33" s="100"/>
      <c r="I33" s="97"/>
      <c r="J33" s="147"/>
      <c r="L33" s="14"/>
    </row>
    <row r="34" spans="1:12">
      <c r="A34" s="240" t="s">
        <v>456</v>
      </c>
      <c r="B34" s="97"/>
      <c r="C34" s="97"/>
      <c r="D34" s="97"/>
      <c r="E34" s="97"/>
      <c r="F34" s="97"/>
      <c r="G34" s="97"/>
      <c r="H34" s="100"/>
      <c r="I34" s="100"/>
      <c r="J34" s="147"/>
      <c r="L34" s="14"/>
    </row>
    <row r="35" spans="1:12">
      <c r="A35" s="240" t="s">
        <v>967</v>
      </c>
      <c r="B35" s="97"/>
      <c r="C35" s="97"/>
      <c r="D35" s="97"/>
      <c r="E35" s="97"/>
      <c r="F35" s="97"/>
      <c r="G35" s="97"/>
      <c r="H35" s="100"/>
      <c r="I35" s="100"/>
      <c r="J35" s="147"/>
      <c r="L35" s="14"/>
    </row>
    <row r="36" spans="1:12">
      <c r="A36" s="240" t="s">
        <v>962</v>
      </c>
      <c r="B36" s="97"/>
      <c r="C36" s="97"/>
      <c r="D36" s="97"/>
      <c r="E36" s="97"/>
      <c r="F36" s="97"/>
      <c r="G36" s="97"/>
      <c r="H36" s="100"/>
      <c r="I36" s="100"/>
      <c r="J36" s="147"/>
      <c r="L36" s="14"/>
    </row>
    <row r="37" spans="1:12">
      <c r="A37" s="240" t="s">
        <v>968</v>
      </c>
      <c r="B37" s="97"/>
      <c r="C37" s="97"/>
      <c r="D37" s="97"/>
      <c r="E37" s="97"/>
      <c r="F37" s="97"/>
      <c r="G37" s="97"/>
      <c r="H37" s="100"/>
      <c r="I37" s="100"/>
      <c r="J37" s="147"/>
      <c r="L37" s="14"/>
    </row>
    <row r="38" spans="1:12">
      <c r="L38" s="14"/>
    </row>
    <row r="39" spans="1:12" ht="15" customHeight="1">
      <c r="A39" s="1873" t="s">
        <v>19</v>
      </c>
      <c r="B39" s="1873" t="s">
        <v>23</v>
      </c>
      <c r="C39" s="1873" t="s">
        <v>444</v>
      </c>
      <c r="D39" s="1873" t="s">
        <v>445</v>
      </c>
      <c r="E39" s="1873" t="s">
        <v>446</v>
      </c>
      <c r="F39" s="1873"/>
      <c r="G39" s="1873"/>
      <c r="H39" s="1873" t="s">
        <v>447</v>
      </c>
      <c r="I39" s="1873" t="s">
        <v>6563</v>
      </c>
      <c r="J39" s="1873" t="s">
        <v>6564</v>
      </c>
      <c r="L39" s="14"/>
    </row>
    <row r="40" spans="1:12" ht="30">
      <c r="A40" s="1873"/>
      <c r="B40" s="1873"/>
      <c r="C40" s="1873"/>
      <c r="D40" s="1873"/>
      <c r="E40" s="1142" t="s">
        <v>21</v>
      </c>
      <c r="F40" s="1142" t="s">
        <v>22</v>
      </c>
      <c r="G40" s="1142" t="s">
        <v>448</v>
      </c>
      <c r="H40" s="1873"/>
      <c r="I40" s="1873"/>
      <c r="J40" s="1873"/>
      <c r="L40" s="14"/>
    </row>
    <row r="41" spans="1:12">
      <c r="A41" s="1876"/>
      <c r="B41" s="1105" t="s">
        <v>3654</v>
      </c>
      <c r="C41" s="982">
        <v>4</v>
      </c>
      <c r="D41" s="1875">
        <v>500</v>
      </c>
      <c r="E41" s="1875">
        <v>568</v>
      </c>
      <c r="F41" s="1871">
        <v>77</v>
      </c>
      <c r="G41" s="1871">
        <v>78</v>
      </c>
      <c r="H41" s="1872">
        <v>133.4</v>
      </c>
      <c r="I41" s="1745">
        <v>2743.4</v>
      </c>
      <c r="J41" s="981">
        <f>I41-I41*$B$6/100</f>
        <v>1646.0400000000002</v>
      </c>
      <c r="L41" s="14"/>
    </row>
    <row r="42" spans="1:12">
      <c r="A42" s="1876"/>
      <c r="B42" s="1105" t="s">
        <v>3655</v>
      </c>
      <c r="C42" s="1105">
        <v>6</v>
      </c>
      <c r="D42" s="1875"/>
      <c r="E42" s="1875"/>
      <c r="F42" s="1871"/>
      <c r="G42" s="1871"/>
      <c r="H42" s="1872"/>
      <c r="I42" s="1745">
        <v>4115.1000000000004</v>
      </c>
      <c r="J42" s="981">
        <f>I42-I42*$B$6/100</f>
        <v>2469.0600000000004</v>
      </c>
      <c r="L42" s="14"/>
    </row>
    <row r="43" spans="1:12">
      <c r="A43" s="1876"/>
      <c r="B43" s="1105" t="s">
        <v>3656</v>
      </c>
      <c r="C43" s="1105">
        <v>8</v>
      </c>
      <c r="D43" s="1875"/>
      <c r="E43" s="1875"/>
      <c r="F43" s="1871"/>
      <c r="G43" s="1871"/>
      <c r="H43" s="1872"/>
      <c r="I43" s="1745">
        <v>5487.9</v>
      </c>
      <c r="J43" s="981">
        <f>I43-I43*$B$6/100</f>
        <v>3292.74</v>
      </c>
      <c r="L43" s="14"/>
    </row>
    <row r="44" spans="1:12">
      <c r="A44" s="1876"/>
      <c r="B44" s="1105" t="s">
        <v>3657</v>
      </c>
      <c r="C44" s="1105">
        <v>10</v>
      </c>
      <c r="D44" s="1875"/>
      <c r="E44" s="1875"/>
      <c r="F44" s="1871"/>
      <c r="G44" s="1871"/>
      <c r="H44" s="1872"/>
      <c r="I44" s="1745">
        <v>6859.6</v>
      </c>
      <c r="J44" s="981">
        <f>I44-I44*$B$6/100</f>
        <v>4115.76</v>
      </c>
      <c r="L44" s="14"/>
    </row>
    <row r="45" spans="1:12">
      <c r="A45" s="1876"/>
      <c r="B45" s="1105" t="s">
        <v>3658</v>
      </c>
      <c r="C45" s="1105">
        <v>12</v>
      </c>
      <c r="D45" s="1875"/>
      <c r="E45" s="1875"/>
      <c r="F45" s="1871"/>
      <c r="G45" s="1871"/>
      <c r="H45" s="1872"/>
      <c r="I45" s="1745">
        <v>8231.2999999999993</v>
      </c>
      <c r="J45" s="981">
        <f>I45-I45*$B$6/100</f>
        <v>4938.7799999999988</v>
      </c>
      <c r="L45" s="14"/>
    </row>
    <row r="46" spans="1:12">
      <c r="A46" s="543"/>
      <c r="B46" s="543"/>
      <c r="C46" s="543"/>
      <c r="D46" s="543"/>
      <c r="E46" s="543"/>
      <c r="F46" s="543"/>
      <c r="G46" s="543"/>
      <c r="H46" s="543"/>
      <c r="I46" s="543"/>
      <c r="J46" s="543"/>
      <c r="L46" s="14"/>
    </row>
    <row r="47" spans="1:12" ht="18.75">
      <c r="A47" s="1880" t="s">
        <v>457</v>
      </c>
      <c r="B47" s="1880"/>
      <c r="C47" s="1880"/>
      <c r="D47" s="1880"/>
      <c r="E47" s="1880"/>
      <c r="F47" s="1880"/>
      <c r="G47" s="1880"/>
      <c r="H47" s="1880"/>
      <c r="I47" s="1880"/>
      <c r="J47" s="1880"/>
      <c r="L47" s="14"/>
    </row>
    <row r="48" spans="1:12">
      <c r="A48" s="543"/>
      <c r="B48" s="543"/>
      <c r="C48" s="543"/>
      <c r="D48" s="543"/>
      <c r="E48" s="543"/>
      <c r="F48" s="543"/>
      <c r="G48" s="543"/>
      <c r="H48" s="543"/>
      <c r="I48" s="543"/>
      <c r="J48" s="543"/>
      <c r="L48" s="14"/>
    </row>
    <row r="49" spans="1:12">
      <c r="A49" s="240" t="s">
        <v>458</v>
      </c>
      <c r="B49" s="97"/>
      <c r="C49" s="97"/>
      <c r="D49" s="97"/>
      <c r="E49" s="97"/>
      <c r="F49" s="97"/>
      <c r="G49" s="97"/>
      <c r="H49" s="97"/>
      <c r="I49" s="97"/>
      <c r="J49" s="116"/>
      <c r="L49" s="14"/>
    </row>
    <row r="50" spans="1:12">
      <c r="A50" s="240" t="s">
        <v>454</v>
      </c>
      <c r="B50" s="97"/>
      <c r="C50" s="97"/>
      <c r="D50" s="97"/>
      <c r="E50" s="97"/>
      <c r="F50" s="97"/>
      <c r="G50" s="97"/>
      <c r="H50" s="97"/>
      <c r="I50" s="97"/>
      <c r="J50" s="116"/>
      <c r="L50" s="14"/>
    </row>
    <row r="51" spans="1:12">
      <c r="A51" s="240" t="s">
        <v>969</v>
      </c>
      <c r="B51" s="97"/>
      <c r="C51" s="97"/>
      <c r="D51" s="97"/>
      <c r="E51" s="97"/>
      <c r="F51" s="97"/>
      <c r="G51" s="97"/>
      <c r="H51" s="97"/>
      <c r="I51" s="97"/>
      <c r="J51" s="116"/>
      <c r="L51" s="14"/>
    </row>
    <row r="52" spans="1:12">
      <c r="A52" s="240" t="s">
        <v>962</v>
      </c>
      <c r="B52" s="97"/>
      <c r="C52" s="97"/>
      <c r="D52" s="97"/>
      <c r="E52" s="97"/>
      <c r="F52" s="97"/>
      <c r="G52" s="97"/>
      <c r="H52" s="97"/>
      <c r="I52" s="97"/>
      <c r="J52" s="116"/>
      <c r="L52" s="14"/>
    </row>
    <row r="53" spans="1:12">
      <c r="A53" s="240" t="s">
        <v>459</v>
      </c>
      <c r="B53" s="97"/>
      <c r="C53" s="97"/>
      <c r="D53" s="97"/>
      <c r="E53" s="97"/>
      <c r="F53" s="97"/>
      <c r="G53" s="97"/>
      <c r="H53" s="97"/>
      <c r="I53" s="97"/>
      <c r="J53" s="116"/>
      <c r="L53" s="14"/>
    </row>
    <row r="54" spans="1:12">
      <c r="A54" s="240" t="s">
        <v>968</v>
      </c>
      <c r="B54" s="97"/>
      <c r="C54" s="97"/>
      <c r="D54" s="97"/>
      <c r="E54" s="97"/>
      <c r="F54" s="97"/>
      <c r="G54" s="97"/>
      <c r="H54" s="97"/>
      <c r="I54" s="97"/>
      <c r="J54" s="116"/>
      <c r="L54" s="14"/>
    </row>
    <row r="55" spans="1:12">
      <c r="L55" s="14"/>
    </row>
    <row r="56" spans="1:12" ht="15" customHeight="1">
      <c r="A56" s="1873" t="s">
        <v>19</v>
      </c>
      <c r="B56" s="1873" t="s">
        <v>23</v>
      </c>
      <c r="C56" s="1873" t="s">
        <v>444</v>
      </c>
      <c r="D56" s="1873" t="s">
        <v>445</v>
      </c>
      <c r="E56" s="1873" t="s">
        <v>446</v>
      </c>
      <c r="F56" s="1873"/>
      <c r="G56" s="1873"/>
      <c r="H56" s="1873" t="s">
        <v>447</v>
      </c>
      <c r="I56" s="1873" t="s">
        <v>6563</v>
      </c>
      <c r="J56" s="1873" t="s">
        <v>6564</v>
      </c>
      <c r="L56" s="14"/>
    </row>
    <row r="57" spans="1:12" ht="30">
      <c r="A57" s="1873"/>
      <c r="B57" s="1873"/>
      <c r="C57" s="1873"/>
      <c r="D57" s="1873"/>
      <c r="E57" s="1142" t="s">
        <v>21</v>
      </c>
      <c r="F57" s="1142" t="s">
        <v>22</v>
      </c>
      <c r="G57" s="1142" t="s">
        <v>448</v>
      </c>
      <c r="H57" s="1873"/>
      <c r="I57" s="1873"/>
      <c r="J57" s="1873"/>
      <c r="L57" s="14"/>
    </row>
    <row r="58" spans="1:12">
      <c r="A58" s="1876"/>
      <c r="B58" s="1127" t="s">
        <v>3659</v>
      </c>
      <c r="C58" s="982">
        <v>4</v>
      </c>
      <c r="D58" s="1875">
        <v>500</v>
      </c>
      <c r="E58" s="1875">
        <v>576</v>
      </c>
      <c r="F58" s="1871">
        <v>78</v>
      </c>
      <c r="G58" s="1871">
        <v>96</v>
      </c>
      <c r="H58" s="1872">
        <v>146.5</v>
      </c>
      <c r="I58" s="1745">
        <v>2770.9</v>
      </c>
      <c r="J58" s="981">
        <f t="shared" ref="J58:J67" si="1">I58-I58*$B$6/100</f>
        <v>1662.5400000000002</v>
      </c>
      <c r="L58" s="14"/>
    </row>
    <row r="59" spans="1:12">
      <c r="A59" s="1876"/>
      <c r="B59" s="1127" t="s">
        <v>3660</v>
      </c>
      <c r="C59" s="1105">
        <v>6</v>
      </c>
      <c r="D59" s="1875"/>
      <c r="E59" s="1875"/>
      <c r="F59" s="1871"/>
      <c r="G59" s="1871"/>
      <c r="H59" s="1872"/>
      <c r="I59" s="1745">
        <v>4156.8999999999996</v>
      </c>
      <c r="J59" s="981">
        <f t="shared" si="1"/>
        <v>2494.1399999999994</v>
      </c>
      <c r="L59" s="14"/>
    </row>
    <row r="60" spans="1:12">
      <c r="A60" s="1876"/>
      <c r="B60" s="1127" t="s">
        <v>3661</v>
      </c>
      <c r="C60" s="1105">
        <v>8</v>
      </c>
      <c r="D60" s="1875"/>
      <c r="E60" s="1875"/>
      <c r="F60" s="1871"/>
      <c r="G60" s="1871"/>
      <c r="H60" s="1872"/>
      <c r="I60" s="1745">
        <v>5541.8</v>
      </c>
      <c r="J60" s="981">
        <f t="shared" si="1"/>
        <v>3325.0800000000004</v>
      </c>
      <c r="L60" s="14"/>
    </row>
    <row r="61" spans="1:12">
      <c r="A61" s="1876"/>
      <c r="B61" s="1127" t="s">
        <v>3662</v>
      </c>
      <c r="C61" s="1105">
        <v>10</v>
      </c>
      <c r="D61" s="1875"/>
      <c r="E61" s="1875"/>
      <c r="F61" s="1871"/>
      <c r="G61" s="1871"/>
      <c r="H61" s="1872"/>
      <c r="I61" s="1745">
        <v>6926.7</v>
      </c>
      <c r="J61" s="981">
        <f t="shared" si="1"/>
        <v>4156.0200000000004</v>
      </c>
      <c r="L61" s="14"/>
    </row>
    <row r="62" spans="1:12">
      <c r="A62" s="1876"/>
      <c r="B62" s="1127" t="s">
        <v>3663</v>
      </c>
      <c r="C62" s="1105">
        <v>12</v>
      </c>
      <c r="D62" s="1875"/>
      <c r="E62" s="1875"/>
      <c r="F62" s="1871"/>
      <c r="G62" s="1871"/>
      <c r="H62" s="1872"/>
      <c r="I62" s="1745">
        <v>8312.7000000000007</v>
      </c>
      <c r="J62" s="981">
        <f t="shared" si="1"/>
        <v>4987.6200000000008</v>
      </c>
      <c r="L62" s="14"/>
    </row>
    <row r="63" spans="1:12">
      <c r="A63" s="1876"/>
      <c r="B63" s="1127" t="s">
        <v>3664</v>
      </c>
      <c r="C63" s="1116">
        <v>6</v>
      </c>
      <c r="D63" s="1874">
        <v>200</v>
      </c>
      <c r="E63" s="1874">
        <v>276</v>
      </c>
      <c r="F63" s="1877">
        <v>80</v>
      </c>
      <c r="G63" s="1877">
        <v>96</v>
      </c>
      <c r="H63" s="1887">
        <v>83.3</v>
      </c>
      <c r="I63" s="1745">
        <v>3973.2</v>
      </c>
      <c r="J63" s="1143">
        <f t="shared" si="1"/>
        <v>2383.92</v>
      </c>
      <c r="L63" s="14"/>
    </row>
    <row r="64" spans="1:12">
      <c r="A64" s="1876"/>
      <c r="B64" s="1127" t="s">
        <v>3665</v>
      </c>
      <c r="C64" s="1105">
        <v>8</v>
      </c>
      <c r="D64" s="1875"/>
      <c r="E64" s="1875"/>
      <c r="F64" s="1871"/>
      <c r="G64" s="1871"/>
      <c r="H64" s="1872"/>
      <c r="I64" s="1745">
        <v>5298.7</v>
      </c>
      <c r="J64" s="981">
        <f t="shared" si="1"/>
        <v>3179.22</v>
      </c>
      <c r="L64" s="14"/>
    </row>
    <row r="65" spans="1:12">
      <c r="A65" s="1876"/>
      <c r="B65" s="1127" t="s">
        <v>3666</v>
      </c>
      <c r="C65" s="1105">
        <v>10</v>
      </c>
      <c r="D65" s="1875"/>
      <c r="E65" s="1875"/>
      <c r="F65" s="1871"/>
      <c r="G65" s="1871"/>
      <c r="H65" s="1872"/>
      <c r="I65" s="1745">
        <v>6623.1</v>
      </c>
      <c r="J65" s="981">
        <f t="shared" si="1"/>
        <v>3973.8600000000006</v>
      </c>
      <c r="L65" s="14"/>
    </row>
    <row r="66" spans="1:12">
      <c r="A66" s="1876"/>
      <c r="B66" s="1127" t="s">
        <v>3667</v>
      </c>
      <c r="C66" s="1105">
        <v>12</v>
      </c>
      <c r="D66" s="1875"/>
      <c r="E66" s="1875"/>
      <c r="F66" s="1871"/>
      <c r="G66" s="1871"/>
      <c r="H66" s="1872"/>
      <c r="I66" s="1745">
        <v>7947.5</v>
      </c>
      <c r="J66" s="981">
        <f t="shared" si="1"/>
        <v>4768.5</v>
      </c>
      <c r="L66" s="14"/>
    </row>
    <row r="67" spans="1:12">
      <c r="A67" s="1876"/>
      <c r="B67" s="1127" t="s">
        <v>3668</v>
      </c>
      <c r="C67" s="1105">
        <v>14</v>
      </c>
      <c r="D67" s="1875"/>
      <c r="E67" s="1875"/>
      <c r="F67" s="1871"/>
      <c r="G67" s="1871"/>
      <c r="H67" s="1872"/>
      <c r="I67" s="1745">
        <v>9270.7999999999993</v>
      </c>
      <c r="J67" s="981">
        <f t="shared" si="1"/>
        <v>5562.48</v>
      </c>
      <c r="L67" s="14"/>
    </row>
    <row r="68" spans="1:12">
      <c r="I68" s="543"/>
      <c r="L68" s="14"/>
    </row>
    <row r="69" spans="1:12" ht="18.75">
      <c r="A69" s="1888" t="s">
        <v>460</v>
      </c>
      <c r="B69" s="1888"/>
      <c r="C69" s="1888"/>
      <c r="D69" s="1888"/>
      <c r="E69" s="1888"/>
      <c r="F69" s="1888"/>
      <c r="G69" s="1888"/>
      <c r="H69" s="1888"/>
      <c r="I69" s="1888"/>
      <c r="J69" s="1888"/>
      <c r="L69" s="14"/>
    </row>
    <row r="70" spans="1:12">
      <c r="A70" s="543"/>
      <c r="B70" s="543"/>
      <c r="C70" s="543"/>
      <c r="D70" s="543"/>
      <c r="E70" s="543"/>
      <c r="F70" s="543"/>
      <c r="G70" s="543"/>
      <c r="H70" s="543"/>
      <c r="I70" s="543"/>
      <c r="J70" s="543"/>
      <c r="L70" s="14"/>
    </row>
    <row r="71" spans="1:12" ht="18.75">
      <c r="A71" s="1880" t="s">
        <v>461</v>
      </c>
      <c r="B71" s="1880"/>
      <c r="C71" s="1880"/>
      <c r="D71" s="1880"/>
      <c r="E71" s="1880"/>
      <c r="F71" s="1880"/>
      <c r="G71" s="1880"/>
      <c r="H71" s="1880"/>
      <c r="I71" s="1880"/>
      <c r="J71" s="1880"/>
      <c r="L71" s="14"/>
    </row>
    <row r="72" spans="1:12">
      <c r="A72" s="543"/>
      <c r="B72" s="543"/>
      <c r="C72" s="543"/>
      <c r="D72" s="543"/>
      <c r="E72" s="543"/>
      <c r="F72" s="543"/>
      <c r="G72" s="543"/>
      <c r="H72" s="543"/>
      <c r="I72" s="543"/>
      <c r="J72" s="543"/>
      <c r="L72" s="14"/>
    </row>
    <row r="73" spans="1:12">
      <c r="A73" s="240" t="s">
        <v>966</v>
      </c>
      <c r="B73" s="97"/>
      <c r="C73" s="97"/>
      <c r="D73" s="97"/>
      <c r="E73" s="97"/>
      <c r="F73" s="97"/>
      <c r="G73" s="97"/>
      <c r="H73" s="97"/>
      <c r="I73" s="97"/>
      <c r="J73" s="116"/>
      <c r="L73" s="14"/>
    </row>
    <row r="74" spans="1:12">
      <c r="A74" s="240" t="s">
        <v>462</v>
      </c>
      <c r="B74" s="97"/>
      <c r="C74" s="97"/>
      <c r="D74" s="97"/>
      <c r="E74" s="97"/>
      <c r="F74" s="97"/>
      <c r="G74" s="97"/>
      <c r="H74" s="97"/>
      <c r="I74" s="97"/>
      <c r="J74" s="116"/>
      <c r="L74" s="14"/>
    </row>
    <row r="75" spans="1:12">
      <c r="A75" s="240" t="s">
        <v>463</v>
      </c>
      <c r="B75" s="97"/>
      <c r="C75" s="97"/>
      <c r="D75" s="97"/>
      <c r="E75" s="97"/>
      <c r="F75" s="97"/>
      <c r="G75" s="97"/>
      <c r="H75" s="97"/>
      <c r="I75" s="97"/>
      <c r="J75" s="116"/>
      <c r="L75" s="14"/>
    </row>
    <row r="76" spans="1:12">
      <c r="A76" s="240" t="s">
        <v>962</v>
      </c>
      <c r="B76" s="97"/>
      <c r="C76" s="97"/>
      <c r="D76" s="97"/>
      <c r="E76" s="97"/>
      <c r="F76" s="97"/>
      <c r="G76" s="97"/>
      <c r="H76" s="97"/>
      <c r="I76" s="97"/>
      <c r="J76" s="116"/>
      <c r="L76" s="14"/>
    </row>
    <row r="77" spans="1:12">
      <c r="A77" s="240" t="s">
        <v>464</v>
      </c>
      <c r="B77" s="97"/>
      <c r="C77" s="97"/>
      <c r="D77" s="97"/>
      <c r="E77" s="97"/>
      <c r="F77" s="97"/>
      <c r="G77" s="97"/>
      <c r="H77" s="97"/>
      <c r="I77" s="97"/>
      <c r="J77" s="116"/>
      <c r="L77" s="14"/>
    </row>
    <row r="78" spans="1:12">
      <c r="A78" s="240" t="s">
        <v>965</v>
      </c>
      <c r="B78" s="97"/>
      <c r="C78" s="97"/>
      <c r="D78" s="97"/>
      <c r="E78" s="97"/>
      <c r="F78" s="97"/>
      <c r="G78" s="97"/>
      <c r="H78" s="97"/>
      <c r="I78" s="97"/>
      <c r="J78" s="116"/>
      <c r="L78" s="14"/>
    </row>
    <row r="79" spans="1:12">
      <c r="L79" s="14"/>
    </row>
    <row r="80" spans="1:12" ht="15" customHeight="1">
      <c r="A80" s="1873" t="s">
        <v>19</v>
      </c>
      <c r="B80" s="1873" t="s">
        <v>23</v>
      </c>
      <c r="C80" s="1873" t="s">
        <v>444</v>
      </c>
      <c r="D80" s="1873" t="s">
        <v>445</v>
      </c>
      <c r="E80" s="1873" t="s">
        <v>446</v>
      </c>
      <c r="F80" s="1873"/>
      <c r="G80" s="1873"/>
      <c r="H80" s="1873" t="s">
        <v>447</v>
      </c>
      <c r="I80" s="1873" t="s">
        <v>6563</v>
      </c>
      <c r="J80" s="1873" t="s">
        <v>6564</v>
      </c>
      <c r="L80" s="14"/>
    </row>
    <row r="81" spans="1:12" ht="30">
      <c r="A81" s="1873"/>
      <c r="B81" s="1873"/>
      <c r="C81" s="1873"/>
      <c r="D81" s="1873"/>
      <c r="E81" s="1142" t="s">
        <v>21</v>
      </c>
      <c r="F81" s="1142" t="s">
        <v>22</v>
      </c>
      <c r="G81" s="1142" t="s">
        <v>448</v>
      </c>
      <c r="H81" s="1873"/>
      <c r="I81" s="1873"/>
      <c r="J81" s="1873"/>
      <c r="L81" s="14"/>
    </row>
    <row r="82" spans="1:12">
      <c r="A82" s="1876"/>
      <c r="B82" s="1127" t="s">
        <v>3669</v>
      </c>
      <c r="C82" s="982">
        <v>4</v>
      </c>
      <c r="D82" s="1875">
        <v>500</v>
      </c>
      <c r="E82" s="1875">
        <v>567</v>
      </c>
      <c r="F82" s="1871">
        <v>80</v>
      </c>
      <c r="G82" s="1871">
        <v>80</v>
      </c>
      <c r="H82" s="1872">
        <v>143.30000000000001</v>
      </c>
      <c r="I82" s="1745">
        <v>3472.7</v>
      </c>
      <c r="J82" s="981">
        <f t="shared" ref="J82:J91" si="2">I82-I82*$B$6/100</f>
        <v>2083.62</v>
      </c>
      <c r="L82" s="14"/>
    </row>
    <row r="83" spans="1:12">
      <c r="A83" s="1876"/>
      <c r="B83" s="1127" t="s">
        <v>3670</v>
      </c>
      <c r="C83" s="1105">
        <v>6</v>
      </c>
      <c r="D83" s="1875"/>
      <c r="E83" s="1875"/>
      <c r="F83" s="1871"/>
      <c r="G83" s="1871"/>
      <c r="H83" s="1872"/>
      <c r="I83" s="1745">
        <v>5210.7</v>
      </c>
      <c r="J83" s="981">
        <f t="shared" si="2"/>
        <v>3126.4199999999996</v>
      </c>
      <c r="L83" s="14"/>
    </row>
    <row r="84" spans="1:12">
      <c r="A84" s="1876"/>
      <c r="B84" s="1127" t="s">
        <v>3671</v>
      </c>
      <c r="C84" s="1105">
        <v>8</v>
      </c>
      <c r="D84" s="1875"/>
      <c r="E84" s="1875"/>
      <c r="F84" s="1871"/>
      <c r="G84" s="1871"/>
      <c r="H84" s="1872"/>
      <c r="I84" s="1745">
        <v>6946.5</v>
      </c>
      <c r="J84" s="981">
        <f t="shared" si="2"/>
        <v>4167.8999999999996</v>
      </c>
      <c r="L84" s="14"/>
    </row>
    <row r="85" spans="1:12">
      <c r="A85" s="1876"/>
      <c r="B85" s="1127" t="s">
        <v>3672</v>
      </c>
      <c r="C85" s="1105">
        <v>10</v>
      </c>
      <c r="D85" s="1875"/>
      <c r="E85" s="1875"/>
      <c r="F85" s="1871"/>
      <c r="G85" s="1871"/>
      <c r="H85" s="1872"/>
      <c r="I85" s="1745">
        <v>8682.2999999999993</v>
      </c>
      <c r="J85" s="981">
        <f t="shared" si="2"/>
        <v>5209.3799999999992</v>
      </c>
      <c r="L85" s="14"/>
    </row>
    <row r="86" spans="1:12">
      <c r="A86" s="1876"/>
      <c r="B86" s="1127" t="s">
        <v>3673</v>
      </c>
      <c r="C86" s="1105">
        <v>12</v>
      </c>
      <c r="D86" s="1875"/>
      <c r="E86" s="1875"/>
      <c r="F86" s="1871"/>
      <c r="G86" s="1871"/>
      <c r="H86" s="1872"/>
      <c r="I86" s="1745">
        <v>10420.299999999999</v>
      </c>
      <c r="J86" s="981">
        <f t="shared" si="2"/>
        <v>6252.1799999999994</v>
      </c>
      <c r="L86" s="14"/>
    </row>
    <row r="87" spans="1:12">
      <c r="A87" s="1876"/>
      <c r="B87" s="1127" t="s">
        <v>3674</v>
      </c>
      <c r="C87" s="982">
        <v>4</v>
      </c>
      <c r="D87" s="1875">
        <v>350</v>
      </c>
      <c r="E87" s="1875">
        <v>418</v>
      </c>
      <c r="F87" s="1871">
        <v>80</v>
      </c>
      <c r="G87" s="1871">
        <v>80</v>
      </c>
      <c r="H87" s="1872">
        <v>119.5</v>
      </c>
      <c r="I87" s="1745">
        <v>3264.8</v>
      </c>
      <c r="J87" s="981">
        <f t="shared" si="2"/>
        <v>1958.88</v>
      </c>
      <c r="L87" s="14"/>
    </row>
    <row r="88" spans="1:12">
      <c r="A88" s="1876"/>
      <c r="B88" s="1127" t="s">
        <v>3675</v>
      </c>
      <c r="C88" s="1105">
        <v>6</v>
      </c>
      <c r="D88" s="1875"/>
      <c r="E88" s="1875"/>
      <c r="F88" s="1871"/>
      <c r="G88" s="1871"/>
      <c r="H88" s="1872"/>
      <c r="I88" s="1745">
        <v>4899.3999999999996</v>
      </c>
      <c r="J88" s="981">
        <f t="shared" si="2"/>
        <v>2939.6399999999994</v>
      </c>
      <c r="L88" s="14"/>
    </row>
    <row r="89" spans="1:12">
      <c r="A89" s="1876"/>
      <c r="B89" s="1127" t="s">
        <v>3676</v>
      </c>
      <c r="C89" s="1105">
        <v>8</v>
      </c>
      <c r="D89" s="1875"/>
      <c r="E89" s="1875"/>
      <c r="F89" s="1871"/>
      <c r="G89" s="1871"/>
      <c r="H89" s="1872"/>
      <c r="I89" s="1745">
        <v>6531.8</v>
      </c>
      <c r="J89" s="981">
        <f t="shared" si="2"/>
        <v>3919.0800000000004</v>
      </c>
      <c r="L89" s="14"/>
    </row>
    <row r="90" spans="1:12">
      <c r="A90" s="1876"/>
      <c r="B90" s="1127" t="s">
        <v>3677</v>
      </c>
      <c r="C90" s="1105">
        <v>10</v>
      </c>
      <c r="D90" s="1875"/>
      <c r="E90" s="1875"/>
      <c r="F90" s="1871"/>
      <c r="G90" s="1871"/>
      <c r="H90" s="1872"/>
      <c r="I90" s="1745">
        <v>8164.2</v>
      </c>
      <c r="J90" s="981">
        <f t="shared" si="2"/>
        <v>4898.5200000000004</v>
      </c>
      <c r="L90" s="14"/>
    </row>
    <row r="91" spans="1:12">
      <c r="A91" s="1876"/>
      <c r="B91" s="1127" t="s">
        <v>3678</v>
      </c>
      <c r="C91" s="1105">
        <v>12</v>
      </c>
      <c r="D91" s="1875"/>
      <c r="E91" s="1875"/>
      <c r="F91" s="1871"/>
      <c r="G91" s="1871"/>
      <c r="H91" s="1872"/>
      <c r="I91" s="1745">
        <v>9796.6</v>
      </c>
      <c r="J91" s="981">
        <f t="shared" si="2"/>
        <v>5877.9600000000009</v>
      </c>
      <c r="L91" s="14"/>
    </row>
    <row r="92" spans="1:12">
      <c r="I92" s="543"/>
      <c r="L92" s="14"/>
    </row>
    <row r="93" spans="1:12" ht="18.75">
      <c r="A93" s="1880" t="s">
        <v>465</v>
      </c>
      <c r="B93" s="1880"/>
      <c r="C93" s="1880"/>
      <c r="D93" s="1880"/>
      <c r="E93" s="1880"/>
      <c r="F93" s="1880"/>
      <c r="G93" s="1880"/>
      <c r="H93" s="1880"/>
      <c r="I93" s="1880"/>
      <c r="J93" s="1880"/>
      <c r="L93" s="14"/>
    </row>
    <row r="94" spans="1:12">
      <c r="A94" s="543"/>
      <c r="B94" s="543"/>
      <c r="C94" s="543"/>
      <c r="D94" s="543"/>
      <c r="E94" s="543"/>
      <c r="F94" s="543"/>
      <c r="G94" s="543"/>
      <c r="H94" s="543"/>
      <c r="I94" s="543"/>
      <c r="J94" s="543"/>
      <c r="L94" s="14"/>
    </row>
    <row r="95" spans="1:12">
      <c r="A95" s="240" t="s">
        <v>466</v>
      </c>
      <c r="B95" s="97"/>
      <c r="C95" s="97"/>
      <c r="D95" s="97"/>
      <c r="E95" s="97"/>
      <c r="F95" s="97"/>
      <c r="G95" s="97"/>
      <c r="H95" s="97"/>
      <c r="I95" s="97"/>
      <c r="J95" s="116"/>
      <c r="L95" s="14"/>
    </row>
    <row r="96" spans="1:12">
      <c r="A96" s="240" t="s">
        <v>455</v>
      </c>
      <c r="B96" s="97"/>
      <c r="C96" s="97"/>
      <c r="D96" s="97"/>
      <c r="E96" s="97"/>
      <c r="F96" s="97"/>
      <c r="G96" s="97"/>
      <c r="H96" s="97"/>
      <c r="I96" s="97"/>
      <c r="J96" s="116"/>
      <c r="L96" s="14"/>
    </row>
    <row r="97" spans="1:12">
      <c r="A97" s="240" t="s">
        <v>962</v>
      </c>
      <c r="B97" s="97"/>
      <c r="C97" s="97"/>
      <c r="D97" s="97"/>
      <c r="E97" s="97"/>
      <c r="F97" s="97"/>
      <c r="G97" s="97"/>
      <c r="H97" s="97"/>
      <c r="I97" s="97"/>
      <c r="J97" s="116"/>
      <c r="L97" s="14"/>
    </row>
    <row r="98" spans="1:12">
      <c r="A98" s="240" t="s">
        <v>456</v>
      </c>
      <c r="B98" s="97"/>
      <c r="C98" s="97"/>
      <c r="D98" s="97"/>
      <c r="E98" s="97"/>
      <c r="F98" s="97"/>
      <c r="G98" s="97"/>
      <c r="H98" s="97"/>
      <c r="I98" s="97"/>
      <c r="J98" s="116"/>
      <c r="L98" s="14"/>
    </row>
    <row r="99" spans="1:12">
      <c r="A99" s="240" t="s">
        <v>1677</v>
      </c>
      <c r="B99" s="97"/>
      <c r="C99" s="97"/>
      <c r="D99" s="97"/>
      <c r="E99" s="97"/>
      <c r="F99" s="97"/>
      <c r="G99" s="97"/>
      <c r="H99" s="97"/>
      <c r="I99" s="97"/>
      <c r="J99" s="116"/>
      <c r="L99" s="14"/>
    </row>
    <row r="100" spans="1:12">
      <c r="A100" s="240" t="s">
        <v>965</v>
      </c>
      <c r="B100" s="97"/>
      <c r="C100" s="97"/>
      <c r="D100" s="97"/>
      <c r="E100" s="97"/>
      <c r="F100" s="97"/>
      <c r="G100" s="97"/>
      <c r="H100" s="97"/>
      <c r="I100" s="97"/>
      <c r="J100" s="116"/>
      <c r="L100" s="14"/>
    </row>
    <row r="101" spans="1:12">
      <c r="A101" s="543"/>
      <c r="B101" s="543"/>
      <c r="C101" s="543"/>
      <c r="D101" s="543"/>
      <c r="E101" s="543"/>
      <c r="F101" s="543"/>
      <c r="G101" s="543"/>
      <c r="H101" s="543"/>
      <c r="I101" s="543"/>
      <c r="J101" s="543"/>
      <c r="L101" s="14"/>
    </row>
    <row r="102" spans="1:12" ht="15" customHeight="1">
      <c r="A102" s="1873" t="s">
        <v>19</v>
      </c>
      <c r="B102" s="1873" t="s">
        <v>23</v>
      </c>
      <c r="C102" s="1873" t="s">
        <v>444</v>
      </c>
      <c r="D102" s="1873" t="s">
        <v>445</v>
      </c>
      <c r="E102" s="1873" t="s">
        <v>446</v>
      </c>
      <c r="F102" s="1873"/>
      <c r="G102" s="1873"/>
      <c r="H102" s="1873" t="s">
        <v>447</v>
      </c>
      <c r="I102" s="1873" t="s">
        <v>6563</v>
      </c>
      <c r="J102" s="1873" t="s">
        <v>6564</v>
      </c>
      <c r="L102" s="14"/>
    </row>
    <row r="103" spans="1:12" ht="30">
      <c r="A103" s="1873"/>
      <c r="B103" s="1873"/>
      <c r="C103" s="1873"/>
      <c r="D103" s="1873"/>
      <c r="E103" s="1142" t="s">
        <v>21</v>
      </c>
      <c r="F103" s="1142" t="s">
        <v>22</v>
      </c>
      <c r="G103" s="1142" t="s">
        <v>448</v>
      </c>
      <c r="H103" s="1873"/>
      <c r="I103" s="1873"/>
      <c r="J103" s="1873"/>
      <c r="L103" s="14"/>
    </row>
    <row r="104" spans="1:12">
      <c r="A104" s="1878"/>
      <c r="B104" s="1127" t="s">
        <v>3679</v>
      </c>
      <c r="C104" s="982">
        <v>4</v>
      </c>
      <c r="D104" s="1875">
        <v>500</v>
      </c>
      <c r="E104" s="1875">
        <v>560</v>
      </c>
      <c r="F104" s="1871">
        <v>77</v>
      </c>
      <c r="G104" s="1871">
        <v>78</v>
      </c>
      <c r="H104" s="1872">
        <v>129.30000000000001</v>
      </c>
      <c r="I104" s="1745">
        <v>2850.1</v>
      </c>
      <c r="J104" s="981">
        <f>I104-I104*$B$6/100</f>
        <v>1710.06</v>
      </c>
      <c r="L104" s="14"/>
    </row>
    <row r="105" spans="1:12">
      <c r="A105" s="1878"/>
      <c r="B105" s="1127" t="s">
        <v>3680</v>
      </c>
      <c r="C105" s="1105">
        <v>6</v>
      </c>
      <c r="D105" s="1875"/>
      <c r="E105" s="1875"/>
      <c r="F105" s="1871"/>
      <c r="G105" s="1871"/>
      <c r="H105" s="1872"/>
      <c r="I105" s="1745">
        <v>4274.6000000000004</v>
      </c>
      <c r="J105" s="981">
        <f>I105-I105*$B$6/100</f>
        <v>2564.7600000000002</v>
      </c>
      <c r="L105" s="14"/>
    </row>
    <row r="106" spans="1:12">
      <c r="A106" s="1878"/>
      <c r="B106" s="1127" t="s">
        <v>3681</v>
      </c>
      <c r="C106" s="1105">
        <v>8</v>
      </c>
      <c r="D106" s="1875"/>
      <c r="E106" s="1875"/>
      <c r="F106" s="1871"/>
      <c r="G106" s="1871"/>
      <c r="H106" s="1872"/>
      <c r="I106" s="1745">
        <v>5698</v>
      </c>
      <c r="J106" s="981">
        <f>I106-I106*$B$6/100</f>
        <v>3418.8</v>
      </c>
      <c r="L106" s="14"/>
    </row>
    <row r="107" spans="1:12">
      <c r="A107" s="1878"/>
      <c r="B107" s="1127" t="s">
        <v>3682</v>
      </c>
      <c r="C107" s="1105">
        <v>10</v>
      </c>
      <c r="D107" s="1875"/>
      <c r="E107" s="1875"/>
      <c r="F107" s="1871"/>
      <c r="G107" s="1871"/>
      <c r="H107" s="1872"/>
      <c r="I107" s="1745">
        <v>7124.7</v>
      </c>
      <c r="J107" s="981">
        <f>I107-I107*$B$6/100</f>
        <v>4274.82</v>
      </c>
      <c r="L107" s="14"/>
    </row>
    <row r="108" spans="1:12">
      <c r="A108" s="1878"/>
      <c r="B108" s="1127" t="s">
        <v>3683</v>
      </c>
      <c r="C108" s="1105">
        <v>12</v>
      </c>
      <c r="D108" s="1875"/>
      <c r="E108" s="1875"/>
      <c r="F108" s="1871"/>
      <c r="G108" s="1871"/>
      <c r="H108" s="1872"/>
      <c r="I108" s="1745">
        <v>8549.2000000000007</v>
      </c>
      <c r="J108" s="981">
        <f>I108-I108*$B$6/100</f>
        <v>5129.5200000000004</v>
      </c>
      <c r="L108" s="14"/>
    </row>
    <row r="109" spans="1:12">
      <c r="A109" s="933"/>
      <c r="B109" s="287"/>
      <c r="C109" s="933"/>
      <c r="D109" s="287"/>
      <c r="E109" s="287"/>
      <c r="F109" s="288"/>
      <c r="G109" s="288"/>
      <c r="H109" s="289"/>
      <c r="I109" s="113"/>
      <c r="J109" s="113"/>
      <c r="L109" s="14"/>
    </row>
    <row r="110" spans="1:12" ht="18.75">
      <c r="A110" s="1880" t="s">
        <v>1678</v>
      </c>
      <c r="B110" s="1880"/>
      <c r="C110" s="1880"/>
      <c r="D110" s="1880"/>
      <c r="E110" s="1880"/>
      <c r="F110" s="1880"/>
      <c r="G110" s="1880"/>
      <c r="H110" s="1880"/>
      <c r="I110" s="1880"/>
      <c r="J110" s="1880"/>
      <c r="L110" s="14"/>
    </row>
    <row r="111" spans="1:12">
      <c r="A111" s="543"/>
      <c r="B111" s="287"/>
      <c r="C111" s="933"/>
      <c r="D111" s="287"/>
      <c r="E111" s="287"/>
      <c r="F111" s="288"/>
      <c r="G111" s="288"/>
      <c r="H111" s="289"/>
      <c r="I111" s="113"/>
      <c r="J111" s="113"/>
      <c r="L111" s="14"/>
    </row>
    <row r="112" spans="1:12">
      <c r="A112" s="240" t="s">
        <v>466</v>
      </c>
      <c r="B112" s="287"/>
      <c r="C112" s="933"/>
      <c r="D112" s="287"/>
      <c r="E112" s="287"/>
      <c r="F112" s="288"/>
      <c r="G112" s="288"/>
      <c r="H112" s="289"/>
      <c r="I112" s="113"/>
      <c r="J112" s="113"/>
      <c r="L112" s="14"/>
    </row>
    <row r="113" spans="1:12">
      <c r="A113" s="240" t="s">
        <v>455</v>
      </c>
      <c r="B113" s="287"/>
      <c r="C113" s="933"/>
      <c r="D113" s="287"/>
      <c r="E113" s="287"/>
      <c r="F113" s="288"/>
      <c r="G113" s="288"/>
      <c r="H113" s="289"/>
      <c r="I113" s="113"/>
      <c r="J113" s="113"/>
      <c r="L113" s="14"/>
    </row>
    <row r="114" spans="1:12">
      <c r="A114" s="240" t="s">
        <v>962</v>
      </c>
      <c r="B114" s="287"/>
      <c r="C114" s="933"/>
      <c r="D114" s="287"/>
      <c r="E114" s="287"/>
      <c r="F114" s="288"/>
      <c r="G114" s="288"/>
      <c r="H114" s="289"/>
      <c r="I114" s="113"/>
      <c r="J114" s="113"/>
      <c r="L114" s="14"/>
    </row>
    <row r="115" spans="1:12">
      <c r="A115" s="240" t="s">
        <v>456</v>
      </c>
      <c r="B115" s="287"/>
      <c r="C115" s="933"/>
      <c r="D115" s="287"/>
      <c r="E115" s="287"/>
      <c r="F115" s="288"/>
      <c r="G115" s="288"/>
      <c r="H115" s="289"/>
      <c r="I115" s="113"/>
      <c r="J115" s="113"/>
      <c r="L115" s="14"/>
    </row>
    <row r="116" spans="1:12">
      <c r="A116" s="240" t="s">
        <v>1677</v>
      </c>
      <c r="B116" s="287"/>
      <c r="C116" s="933"/>
      <c r="D116" s="287"/>
      <c r="E116" s="287"/>
      <c r="F116" s="288"/>
      <c r="G116" s="288"/>
      <c r="H116" s="289"/>
      <c r="I116" s="113"/>
      <c r="J116" s="113"/>
      <c r="L116" s="14"/>
    </row>
    <row r="117" spans="1:12">
      <c r="A117" s="240" t="s">
        <v>965</v>
      </c>
      <c r="B117" s="287"/>
      <c r="C117" s="933"/>
      <c r="D117" s="287"/>
      <c r="E117" s="287"/>
      <c r="F117" s="288"/>
      <c r="G117" s="288"/>
      <c r="H117" s="289"/>
      <c r="I117" s="113"/>
      <c r="J117" s="113"/>
      <c r="L117" s="14"/>
    </row>
    <row r="118" spans="1:12">
      <c r="A118" s="933"/>
      <c r="B118" s="287"/>
      <c r="C118" s="933"/>
      <c r="D118" s="287"/>
      <c r="E118" s="287"/>
      <c r="F118" s="288"/>
      <c r="G118" s="288"/>
      <c r="H118" s="289"/>
      <c r="I118" s="113"/>
      <c r="J118" s="113"/>
      <c r="L118" s="14"/>
    </row>
    <row r="119" spans="1:12">
      <c r="A119" s="543"/>
      <c r="B119" s="543"/>
      <c r="C119" s="543"/>
      <c r="D119" s="543"/>
      <c r="E119" s="543"/>
      <c r="F119" s="543"/>
      <c r="G119" s="543"/>
      <c r="H119" s="543"/>
      <c r="I119" s="543"/>
      <c r="J119" s="543"/>
      <c r="L119" s="14"/>
    </row>
    <row r="120" spans="1:12" ht="15" customHeight="1">
      <c r="A120" s="1873" t="s">
        <v>19</v>
      </c>
      <c r="B120" s="1873" t="s">
        <v>23</v>
      </c>
      <c r="C120" s="1873" t="s">
        <v>444</v>
      </c>
      <c r="D120" s="1873" t="s">
        <v>445</v>
      </c>
      <c r="E120" s="1873" t="s">
        <v>446</v>
      </c>
      <c r="F120" s="1873"/>
      <c r="G120" s="1873"/>
      <c r="H120" s="1873" t="s">
        <v>447</v>
      </c>
      <c r="I120" s="1873" t="s">
        <v>6563</v>
      </c>
      <c r="J120" s="1873" t="s">
        <v>6564</v>
      </c>
      <c r="L120" s="14"/>
    </row>
    <row r="121" spans="1:12" ht="30">
      <c r="A121" s="1873"/>
      <c r="B121" s="1873"/>
      <c r="C121" s="1873"/>
      <c r="D121" s="1873"/>
      <c r="E121" s="1142" t="s">
        <v>21</v>
      </c>
      <c r="F121" s="1142" t="s">
        <v>22</v>
      </c>
      <c r="G121" s="1142" t="s">
        <v>448</v>
      </c>
      <c r="H121" s="1873"/>
      <c r="I121" s="1873"/>
      <c r="J121" s="1873"/>
      <c r="L121" s="14"/>
    </row>
    <row r="122" spans="1:12">
      <c r="A122" s="1876"/>
      <c r="B122" s="1105" t="s">
        <v>3684</v>
      </c>
      <c r="C122" s="982">
        <v>4</v>
      </c>
      <c r="D122" s="1875">
        <v>500</v>
      </c>
      <c r="E122" s="1875">
        <v>576</v>
      </c>
      <c r="F122" s="1871">
        <v>78</v>
      </c>
      <c r="G122" s="1871">
        <v>96</v>
      </c>
      <c r="H122" s="1872">
        <v>141</v>
      </c>
      <c r="I122" s="1745">
        <v>3147.1</v>
      </c>
      <c r="J122" s="981">
        <f t="shared" ref="J122:J131" si="3">I122-I122*$B$6/100</f>
        <v>1888.26</v>
      </c>
      <c r="L122" s="14"/>
    </row>
    <row r="123" spans="1:12">
      <c r="A123" s="1876"/>
      <c r="B123" s="1105" t="s">
        <v>3685</v>
      </c>
      <c r="C123" s="1105">
        <v>6</v>
      </c>
      <c r="D123" s="1875"/>
      <c r="E123" s="1875"/>
      <c r="F123" s="1871"/>
      <c r="G123" s="1871"/>
      <c r="H123" s="1872"/>
      <c r="I123" s="1745">
        <v>4721.2</v>
      </c>
      <c r="J123" s="981">
        <f t="shared" si="3"/>
        <v>2832.72</v>
      </c>
      <c r="L123" s="14"/>
    </row>
    <row r="124" spans="1:12">
      <c r="A124" s="1876"/>
      <c r="B124" s="1105" t="s">
        <v>3686</v>
      </c>
      <c r="C124" s="1105">
        <v>8</v>
      </c>
      <c r="D124" s="1875"/>
      <c r="E124" s="1875"/>
      <c r="F124" s="1871"/>
      <c r="G124" s="1871"/>
      <c r="H124" s="1872"/>
      <c r="I124" s="1745">
        <v>6294.2</v>
      </c>
      <c r="J124" s="981">
        <f t="shared" si="3"/>
        <v>3776.52</v>
      </c>
      <c r="L124" s="14"/>
    </row>
    <row r="125" spans="1:12">
      <c r="A125" s="1876"/>
      <c r="B125" s="1105" t="s">
        <v>3687</v>
      </c>
      <c r="C125" s="1105">
        <v>10</v>
      </c>
      <c r="D125" s="1875"/>
      <c r="E125" s="1875"/>
      <c r="F125" s="1871"/>
      <c r="G125" s="1871"/>
      <c r="H125" s="1872"/>
      <c r="I125" s="1745">
        <v>7868.3</v>
      </c>
      <c r="J125" s="981">
        <f t="shared" si="3"/>
        <v>4720.9799999999996</v>
      </c>
      <c r="L125" s="14"/>
    </row>
    <row r="126" spans="1:12">
      <c r="A126" s="1876"/>
      <c r="B126" s="1105" t="s">
        <v>3688</v>
      </c>
      <c r="C126" s="1105">
        <v>12</v>
      </c>
      <c r="D126" s="1875"/>
      <c r="E126" s="1875"/>
      <c r="F126" s="1871"/>
      <c r="G126" s="1871"/>
      <c r="H126" s="1872"/>
      <c r="I126" s="1745">
        <v>9441.2999999999993</v>
      </c>
      <c r="J126" s="981">
        <f t="shared" si="3"/>
        <v>5664.7799999999988</v>
      </c>
      <c r="L126" s="14"/>
    </row>
    <row r="127" spans="1:12">
      <c r="A127" s="1876"/>
      <c r="B127" s="1105" t="s">
        <v>3689</v>
      </c>
      <c r="C127" s="982">
        <v>6</v>
      </c>
      <c r="D127" s="1875">
        <v>200</v>
      </c>
      <c r="E127" s="1875">
        <v>276</v>
      </c>
      <c r="F127" s="1871">
        <v>80</v>
      </c>
      <c r="G127" s="1871">
        <v>96</v>
      </c>
      <c r="H127" s="1872">
        <v>70</v>
      </c>
      <c r="I127" s="1745">
        <v>4285.6000000000004</v>
      </c>
      <c r="J127" s="981">
        <f t="shared" si="3"/>
        <v>2571.3600000000006</v>
      </c>
      <c r="L127" s="14"/>
    </row>
    <row r="128" spans="1:12">
      <c r="A128" s="1876"/>
      <c r="B128" s="1105" t="s">
        <v>3690</v>
      </c>
      <c r="C128" s="1105">
        <v>8</v>
      </c>
      <c r="D128" s="1875"/>
      <c r="E128" s="1875"/>
      <c r="F128" s="1871"/>
      <c r="G128" s="1871"/>
      <c r="H128" s="1872"/>
      <c r="I128" s="1745">
        <v>5713.4</v>
      </c>
      <c r="J128" s="981">
        <f t="shared" si="3"/>
        <v>3428.0399999999995</v>
      </c>
      <c r="L128" s="14"/>
    </row>
    <row r="129" spans="1:12">
      <c r="A129" s="1876"/>
      <c r="B129" s="1105" t="s">
        <v>3691</v>
      </c>
      <c r="C129" s="982">
        <v>10</v>
      </c>
      <c r="D129" s="1875"/>
      <c r="E129" s="1875"/>
      <c r="F129" s="1871"/>
      <c r="G129" s="1871"/>
      <c r="H129" s="1872"/>
      <c r="I129" s="1745">
        <v>7141.2</v>
      </c>
      <c r="J129" s="981">
        <f t="shared" si="3"/>
        <v>4284.7199999999993</v>
      </c>
      <c r="L129" s="14"/>
    </row>
    <row r="130" spans="1:12">
      <c r="A130" s="1876"/>
      <c r="B130" s="1105" t="s">
        <v>3692</v>
      </c>
      <c r="C130" s="1105">
        <v>12</v>
      </c>
      <c r="D130" s="1875"/>
      <c r="E130" s="1875"/>
      <c r="F130" s="1871"/>
      <c r="G130" s="1871"/>
      <c r="H130" s="1872"/>
      <c r="I130" s="1745">
        <v>8570.1</v>
      </c>
      <c r="J130" s="981">
        <f t="shared" si="3"/>
        <v>5142.0600000000004</v>
      </c>
      <c r="L130" s="14"/>
    </row>
    <row r="131" spans="1:12">
      <c r="A131" s="1876"/>
      <c r="B131" s="1105" t="s">
        <v>3693</v>
      </c>
      <c r="C131" s="982">
        <v>14</v>
      </c>
      <c r="D131" s="1875"/>
      <c r="E131" s="1875"/>
      <c r="F131" s="1871"/>
      <c r="G131" s="1871"/>
      <c r="H131" s="1872"/>
      <c r="I131" s="1745">
        <v>9997.9</v>
      </c>
      <c r="J131" s="981">
        <f t="shared" si="3"/>
        <v>5998.74</v>
      </c>
      <c r="L131" s="14"/>
    </row>
    <row r="132" spans="1:12">
      <c r="A132" s="112"/>
      <c r="B132" s="287"/>
      <c r="C132" s="933"/>
      <c r="D132" s="287"/>
      <c r="E132" s="287"/>
      <c r="F132" s="288"/>
      <c r="G132" s="288"/>
      <c r="H132" s="289"/>
      <c r="I132" s="113"/>
      <c r="J132" s="113"/>
      <c r="L132" s="14"/>
    </row>
    <row r="133" spans="1:12">
      <c r="A133" s="112"/>
      <c r="B133" s="287"/>
      <c r="C133" s="933"/>
      <c r="D133" s="287"/>
      <c r="E133" s="287"/>
      <c r="F133" s="288"/>
      <c r="G133" s="288"/>
      <c r="H133" s="289"/>
      <c r="I133" s="113"/>
      <c r="J133" s="113"/>
      <c r="L133" s="14"/>
    </row>
    <row r="134" spans="1:12" ht="21">
      <c r="A134" s="1884" t="s">
        <v>467</v>
      </c>
      <c r="B134" s="1884"/>
      <c r="C134" s="1884"/>
      <c r="D134" s="1884"/>
      <c r="E134" s="1884"/>
      <c r="F134" s="1884"/>
      <c r="G134" s="1884"/>
      <c r="H134" s="1884"/>
      <c r="I134" s="1884"/>
      <c r="J134" s="1884"/>
      <c r="L134" s="14"/>
    </row>
    <row r="135" spans="1:12">
      <c r="L135" s="14"/>
    </row>
    <row r="136" spans="1:12">
      <c r="A136" s="1106" t="s">
        <v>6</v>
      </c>
      <c r="B136" s="1107"/>
      <c r="C136" s="74"/>
      <c r="D136" s="74"/>
      <c r="L136" s="14"/>
    </row>
    <row r="137" spans="1:12">
      <c r="A137" s="100"/>
      <c r="L137" s="14"/>
    </row>
    <row r="138" spans="1:12">
      <c r="G138" s="543"/>
      <c r="L138" s="14"/>
    </row>
    <row r="139" spans="1:12" ht="45">
      <c r="A139" s="1879" t="s">
        <v>4</v>
      </c>
      <c r="B139" s="1879"/>
      <c r="C139" s="1879"/>
      <c r="D139" s="1879"/>
      <c r="E139" s="1879"/>
      <c r="F139" s="1459" t="s">
        <v>468</v>
      </c>
      <c r="G139" s="1459" t="s">
        <v>5</v>
      </c>
      <c r="H139" s="1459" t="s">
        <v>11</v>
      </c>
    </row>
    <row r="140" spans="1:12">
      <c r="A140" s="1756" t="s">
        <v>469</v>
      </c>
      <c r="B140" s="1757"/>
      <c r="C140" s="1757"/>
      <c r="D140" s="1757"/>
      <c r="E140" s="1758"/>
      <c r="F140" s="1103" t="s">
        <v>77</v>
      </c>
      <c r="G140" s="1649">
        <v>223.2372</v>
      </c>
      <c r="H140" s="981">
        <f t="shared" ref="H140:H149" si="4">G140-G140*$B$136/100</f>
        <v>223.2372</v>
      </c>
    </row>
    <row r="141" spans="1:12">
      <c r="A141" s="1756" t="s">
        <v>470</v>
      </c>
      <c r="B141" s="1757"/>
      <c r="C141" s="1757"/>
      <c r="D141" s="1757"/>
      <c r="E141" s="1758"/>
      <c r="F141" s="1103" t="s">
        <v>77</v>
      </c>
      <c r="G141" s="1649">
        <v>236.232</v>
      </c>
      <c r="H141" s="981">
        <f t="shared" si="4"/>
        <v>236.232</v>
      </c>
      <c r="J141" s="1435"/>
    </row>
    <row r="142" spans="1:12">
      <c r="A142" s="1756" t="s">
        <v>471</v>
      </c>
      <c r="B142" s="1757"/>
      <c r="C142" s="1757"/>
      <c r="D142" s="1757"/>
      <c r="E142" s="1758"/>
      <c r="F142" s="1103" t="s">
        <v>58</v>
      </c>
      <c r="G142" s="1649">
        <v>266.41379999999998</v>
      </c>
      <c r="H142" s="981">
        <f t="shared" si="4"/>
        <v>266.41379999999998</v>
      </c>
      <c r="J142" s="1435"/>
    </row>
    <row r="143" spans="1:12">
      <c r="A143" s="1756" t="s">
        <v>472</v>
      </c>
      <c r="B143" s="1757"/>
      <c r="C143" s="1757"/>
      <c r="D143" s="1757"/>
      <c r="E143" s="1758"/>
      <c r="F143" s="1103" t="s">
        <v>58</v>
      </c>
      <c r="G143" s="1649">
        <v>294.63720000000001</v>
      </c>
      <c r="H143" s="981">
        <f t="shared" si="4"/>
        <v>294.63720000000001</v>
      </c>
      <c r="J143" s="1435"/>
    </row>
    <row r="144" spans="1:12">
      <c r="A144" s="1756" t="s">
        <v>473</v>
      </c>
      <c r="B144" s="1757"/>
      <c r="C144" s="1757"/>
      <c r="D144" s="1757"/>
      <c r="E144" s="1758"/>
      <c r="F144" s="1103" t="s">
        <v>58</v>
      </c>
      <c r="G144" s="1649">
        <v>300.72659999999996</v>
      </c>
      <c r="H144" s="981">
        <f t="shared" si="4"/>
        <v>300.72659999999996</v>
      </c>
      <c r="J144" s="1435"/>
    </row>
    <row r="145" spans="1:10">
      <c r="A145" s="1756" t="s">
        <v>474</v>
      </c>
      <c r="B145" s="1757"/>
      <c r="C145" s="1757"/>
      <c r="D145" s="1757"/>
      <c r="E145" s="1758"/>
      <c r="F145" s="1103" t="s">
        <v>58</v>
      </c>
      <c r="G145" s="1649">
        <v>318.7704</v>
      </c>
      <c r="H145" s="981">
        <f t="shared" si="4"/>
        <v>318.7704</v>
      </c>
      <c r="J145" s="1435"/>
    </row>
    <row r="146" spans="1:10">
      <c r="A146" s="1756" t="s">
        <v>475</v>
      </c>
      <c r="B146" s="1757"/>
      <c r="C146" s="1757"/>
      <c r="D146" s="1757"/>
      <c r="E146" s="1758"/>
      <c r="F146" s="1104">
        <v>10000</v>
      </c>
      <c r="G146" s="1649">
        <v>12.494999999999999</v>
      </c>
      <c r="H146" s="981">
        <f t="shared" si="4"/>
        <v>12.494999999999999</v>
      </c>
      <c r="J146" s="1435"/>
    </row>
    <row r="147" spans="1:10">
      <c r="A147" s="1756" t="s">
        <v>476</v>
      </c>
      <c r="B147" s="1757"/>
      <c r="C147" s="1757"/>
      <c r="D147" s="1757"/>
      <c r="E147" s="1758"/>
      <c r="F147" s="1103" t="s">
        <v>206</v>
      </c>
      <c r="G147" s="1649">
        <v>29.253599999999999</v>
      </c>
      <c r="H147" s="981">
        <f t="shared" si="4"/>
        <v>29.253599999999999</v>
      </c>
      <c r="J147" s="1435"/>
    </row>
    <row r="148" spans="1:10">
      <c r="A148" s="1756" t="s">
        <v>477</v>
      </c>
      <c r="B148" s="1757"/>
      <c r="C148" s="1757"/>
      <c r="D148" s="1757"/>
      <c r="E148" s="1758"/>
      <c r="F148" s="1103" t="s">
        <v>34</v>
      </c>
      <c r="G148" s="1649">
        <v>755.43240000000003</v>
      </c>
      <c r="H148" s="981">
        <f t="shared" si="4"/>
        <v>755.43240000000003</v>
      </c>
      <c r="J148" s="1435"/>
    </row>
    <row r="149" spans="1:10">
      <c r="A149" s="1175" t="s">
        <v>478</v>
      </c>
      <c r="B149" s="1175"/>
      <c r="C149" s="1175"/>
      <c r="D149" s="1175"/>
      <c r="E149" s="1175"/>
      <c r="F149" s="1103" t="s">
        <v>479</v>
      </c>
      <c r="G149" s="1649">
        <v>39.483663157894711</v>
      </c>
      <c r="H149" s="981">
        <f t="shared" si="4"/>
        <v>39.483663157894711</v>
      </c>
      <c r="J149" s="1435"/>
    </row>
    <row r="150" spans="1:10">
      <c r="A150" s="1101"/>
      <c r="B150" s="1101"/>
      <c r="C150" s="1101"/>
      <c r="D150" s="1101"/>
      <c r="E150" s="1101"/>
      <c r="F150" s="1102"/>
      <c r="G150" s="113"/>
      <c r="H150" s="113"/>
      <c r="J150" s="1435"/>
    </row>
    <row r="151" spans="1:10" ht="45">
      <c r="A151" s="1879" t="s">
        <v>4</v>
      </c>
      <c r="B151" s="1879"/>
      <c r="C151" s="1879"/>
      <c r="D151" s="1879"/>
      <c r="E151" s="1879"/>
      <c r="F151" s="1459" t="s">
        <v>468</v>
      </c>
      <c r="G151" s="1459" t="s">
        <v>5</v>
      </c>
      <c r="H151" s="1459" t="s">
        <v>11</v>
      </c>
      <c r="J151" s="1435"/>
    </row>
    <row r="152" spans="1:10">
      <c r="A152" s="1881" t="s">
        <v>1994</v>
      </c>
      <c r="B152" s="1882"/>
      <c r="C152" s="1882"/>
      <c r="D152" s="1882"/>
      <c r="E152" s="1883"/>
      <c r="F152" s="1103" t="s">
        <v>479</v>
      </c>
      <c r="G152" s="1649">
        <v>58.548000000000002</v>
      </c>
      <c r="H152" s="1458">
        <f>G152-G152*$B$136/100</f>
        <v>58.548000000000002</v>
      </c>
      <c r="J152" s="1435"/>
    </row>
  </sheetData>
  <mergeCells count="116">
    <mergeCell ref="A1:J2"/>
    <mergeCell ref="H24:H28"/>
    <mergeCell ref="A39:A40"/>
    <mergeCell ref="B39:B40"/>
    <mergeCell ref="C39:C40"/>
    <mergeCell ref="D39:D40"/>
    <mergeCell ref="E39:G39"/>
    <mergeCell ref="H39:H40"/>
    <mergeCell ref="A19:A28"/>
    <mergeCell ref="D19:D23"/>
    <mergeCell ref="J17:J18"/>
    <mergeCell ref="F24:F28"/>
    <mergeCell ref="G24:G28"/>
    <mergeCell ref="I39:I40"/>
    <mergeCell ref="J39:J40"/>
    <mergeCell ref="E17:G17"/>
    <mergeCell ref="H17:H18"/>
    <mergeCell ref="A17:A18"/>
    <mergeCell ref="I17:I18"/>
    <mergeCell ref="A8:J8"/>
    <mergeCell ref="D17:D18"/>
    <mergeCell ref="B17:B18"/>
    <mergeCell ref="C17:C18"/>
    <mergeCell ref="A30:J30"/>
    <mergeCell ref="E19:E23"/>
    <mergeCell ref="F19:F23"/>
    <mergeCell ref="G19:G23"/>
    <mergeCell ref="H19:H23"/>
    <mergeCell ref="E24:E28"/>
    <mergeCell ref="H80:H81"/>
    <mergeCell ref="I80:I81"/>
    <mergeCell ref="E41:E45"/>
    <mergeCell ref="F41:F45"/>
    <mergeCell ref="G58:G62"/>
    <mergeCell ref="E56:G56"/>
    <mergeCell ref="E80:G80"/>
    <mergeCell ref="A47:J47"/>
    <mergeCell ref="A71:J71"/>
    <mergeCell ref="J80:J81"/>
    <mergeCell ref="I56:I57"/>
    <mergeCell ref="J56:J57"/>
    <mergeCell ref="H63:H67"/>
    <mergeCell ref="A69:J69"/>
    <mergeCell ref="A80:A81"/>
    <mergeCell ref="B80:B81"/>
    <mergeCell ref="D24:D28"/>
    <mergeCell ref="A152:E152"/>
    <mergeCell ref="A139:E139"/>
    <mergeCell ref="A134:J134"/>
    <mergeCell ref="H127:H131"/>
    <mergeCell ref="E127:E131"/>
    <mergeCell ref="F127:F131"/>
    <mergeCell ref="G127:G131"/>
    <mergeCell ref="A41:A45"/>
    <mergeCell ref="G41:G45"/>
    <mergeCell ref="H41:H45"/>
    <mergeCell ref="E120:G120"/>
    <mergeCell ref="H56:H57"/>
    <mergeCell ref="A93:J93"/>
    <mergeCell ref="H120:H121"/>
    <mergeCell ref="E104:E108"/>
    <mergeCell ref="H58:H62"/>
    <mergeCell ref="E63:E67"/>
    <mergeCell ref="F63:F67"/>
    <mergeCell ref="J120:J121"/>
    <mergeCell ref="A56:A57"/>
    <mergeCell ref="B56:B57"/>
    <mergeCell ref="C56:C57"/>
    <mergeCell ref="D56:D57"/>
    <mergeCell ref="D104:D108"/>
    <mergeCell ref="I102:I103"/>
    <mergeCell ref="J102:J103"/>
    <mergeCell ref="I120:I121"/>
    <mergeCell ref="A151:E151"/>
    <mergeCell ref="D41:D45"/>
    <mergeCell ref="A58:A67"/>
    <mergeCell ref="D58:D62"/>
    <mergeCell ref="E58:E62"/>
    <mergeCell ref="A82:A91"/>
    <mergeCell ref="D82:D86"/>
    <mergeCell ref="D87:D91"/>
    <mergeCell ref="E87:E91"/>
    <mergeCell ref="A120:A121"/>
    <mergeCell ref="B120:B121"/>
    <mergeCell ref="D127:D131"/>
    <mergeCell ref="A102:A103"/>
    <mergeCell ref="B102:B103"/>
    <mergeCell ref="C102:C103"/>
    <mergeCell ref="D102:D103"/>
    <mergeCell ref="E102:G102"/>
    <mergeCell ref="A110:J110"/>
    <mergeCell ref="C120:C121"/>
    <mergeCell ref="H82:H86"/>
    <mergeCell ref="F58:F62"/>
    <mergeCell ref="F104:F108"/>
    <mergeCell ref="G104:G108"/>
    <mergeCell ref="H104:H108"/>
    <mergeCell ref="H122:H126"/>
    <mergeCell ref="H102:H103"/>
    <mergeCell ref="D63:D67"/>
    <mergeCell ref="A122:A131"/>
    <mergeCell ref="F82:F86"/>
    <mergeCell ref="G82:G86"/>
    <mergeCell ref="E122:E126"/>
    <mergeCell ref="F122:F126"/>
    <mergeCell ref="F87:F91"/>
    <mergeCell ref="D122:D126"/>
    <mergeCell ref="G122:G126"/>
    <mergeCell ref="D120:D121"/>
    <mergeCell ref="C80:C81"/>
    <mergeCell ref="D80:D81"/>
    <mergeCell ref="G87:G91"/>
    <mergeCell ref="G63:G67"/>
    <mergeCell ref="A104:A108"/>
    <mergeCell ref="E82:E86"/>
    <mergeCell ref="H87:H9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K57"/>
  <sheetViews>
    <sheetView zoomScale="85" zoomScaleNormal="85" workbookViewId="0">
      <selection activeCell="M54" sqref="M54"/>
    </sheetView>
  </sheetViews>
  <sheetFormatPr defaultColWidth="9.28515625" defaultRowHeight="14.25"/>
  <cols>
    <col min="1" max="1" width="20.5703125" style="282" customWidth="1"/>
    <col min="2" max="2" width="67.7109375" style="282" customWidth="1"/>
    <col min="3" max="3" width="9.28515625" style="282"/>
    <col min="4" max="4" width="12.42578125" style="282" customWidth="1"/>
    <col min="5" max="6" width="11.42578125" style="282" customWidth="1"/>
    <col min="7" max="7" width="14" style="282" customWidth="1"/>
    <col min="8" max="8" width="14.7109375" style="282" customWidth="1"/>
    <col min="9" max="16384" width="9.28515625" style="282"/>
  </cols>
  <sheetData>
    <row r="1" spans="1:8">
      <c r="A1" s="1893" t="s">
        <v>1595</v>
      </c>
      <c r="B1" s="1893"/>
      <c r="C1" s="1893"/>
      <c r="D1" s="1893"/>
      <c r="E1" s="1893"/>
      <c r="F1" s="1893"/>
      <c r="G1" s="1893"/>
      <c r="H1" s="1893"/>
    </row>
    <row r="2" spans="1:8" ht="15.75" customHeight="1">
      <c r="A2" s="1893"/>
      <c r="B2" s="1893"/>
      <c r="C2" s="1893"/>
      <c r="D2" s="1893"/>
      <c r="E2" s="1893"/>
      <c r="F2" s="1893"/>
      <c r="G2" s="1893"/>
      <c r="H2" s="1893"/>
    </row>
    <row r="4" spans="1:8" ht="15" customHeight="1">
      <c r="C4" s="283"/>
      <c r="D4" s="283"/>
      <c r="G4" s="930"/>
      <c r="H4" s="922">
        <v>89.5</v>
      </c>
    </row>
    <row r="5" spans="1:8">
      <c r="A5" s="284"/>
      <c r="B5" s="283"/>
      <c r="C5" s="285"/>
      <c r="D5" s="285"/>
      <c r="G5" s="930"/>
    </row>
    <row r="6" spans="1:8">
      <c r="C6" s="285"/>
    </row>
    <row r="7" spans="1:8">
      <c r="A7" s="285"/>
      <c r="B7" s="285"/>
      <c r="C7" s="285"/>
      <c r="D7" s="285"/>
      <c r="G7" s="1024"/>
      <c r="H7" s="932">
        <v>0</v>
      </c>
    </row>
    <row r="8" spans="1:8">
      <c r="A8" s="286" t="s">
        <v>1666</v>
      </c>
      <c r="B8" s="284"/>
      <c r="C8" s="284"/>
      <c r="D8" s="284"/>
      <c r="E8" s="284"/>
      <c r="F8" s="283"/>
      <c r="G8" s="283"/>
      <c r="H8" s="283"/>
    </row>
    <row r="9" spans="1:8">
      <c r="A9" s="286" t="s">
        <v>1668</v>
      </c>
      <c r="B9" s="284"/>
      <c r="C9" s="284"/>
      <c r="D9" s="284"/>
      <c r="E9" s="284"/>
      <c r="F9" s="283"/>
      <c r="G9" s="283"/>
      <c r="H9" s="283"/>
    </row>
    <row r="10" spans="1:8">
      <c r="A10" s="286" t="s">
        <v>1669</v>
      </c>
      <c r="B10" s="284"/>
      <c r="C10" s="284"/>
      <c r="D10" s="284"/>
      <c r="E10" s="284"/>
      <c r="F10" s="283"/>
      <c r="G10" s="283"/>
      <c r="H10" s="283"/>
    </row>
    <row r="11" spans="1:8">
      <c r="A11" s="286" t="s">
        <v>1670</v>
      </c>
      <c r="B11" s="284"/>
      <c r="C11" s="284"/>
      <c r="D11" s="284"/>
      <c r="E11" s="284"/>
      <c r="F11" s="283"/>
      <c r="G11" s="283"/>
      <c r="H11" s="283"/>
    </row>
    <row r="12" spans="1:8">
      <c r="A12" s="286" t="s">
        <v>1671</v>
      </c>
      <c r="B12" s="284"/>
      <c r="C12" s="284"/>
      <c r="D12" s="284"/>
      <c r="E12" s="284"/>
      <c r="F12" s="283"/>
      <c r="G12" s="283"/>
      <c r="H12" s="283"/>
    </row>
    <row r="13" spans="1:8">
      <c r="A13" s="570" t="s">
        <v>4768</v>
      </c>
      <c r="B13" s="284"/>
      <c r="C13" s="284"/>
      <c r="D13" s="284"/>
      <c r="E13" s="284"/>
      <c r="F13" s="283"/>
      <c r="G13" s="283"/>
      <c r="H13" s="283"/>
    </row>
    <row r="14" spans="1:8">
      <c r="A14" s="282" t="s">
        <v>1672</v>
      </c>
      <c r="B14" s="284"/>
      <c r="C14" s="284"/>
      <c r="D14" s="284"/>
      <c r="E14" s="284"/>
      <c r="F14" s="283"/>
      <c r="G14" s="283"/>
    </row>
    <row r="15" spans="1:8">
      <c r="A15" s="282" t="s">
        <v>1673</v>
      </c>
      <c r="B15" s="284"/>
      <c r="C15" s="284"/>
      <c r="D15" s="284"/>
      <c r="E15" s="284"/>
      <c r="F15" s="283"/>
      <c r="G15" s="283"/>
    </row>
    <row r="16" spans="1:8" ht="15" customHeight="1">
      <c r="A16" s="282" t="s">
        <v>1674</v>
      </c>
      <c r="B16" s="284"/>
      <c r="C16" s="284"/>
      <c r="D16" s="284"/>
      <c r="E16" s="284"/>
      <c r="F16" s="283"/>
      <c r="G16" s="283"/>
    </row>
    <row r="17" spans="1:11">
      <c r="A17" s="282" t="s">
        <v>1667</v>
      </c>
    </row>
    <row r="19" spans="1:11" ht="57.75" customHeight="1">
      <c r="A19" s="921" t="s">
        <v>23</v>
      </c>
      <c r="B19" s="921" t="s">
        <v>4</v>
      </c>
      <c r="C19" s="921" t="s">
        <v>24</v>
      </c>
      <c r="D19" s="921" t="s">
        <v>1596</v>
      </c>
      <c r="E19" s="921" t="s">
        <v>1197</v>
      </c>
      <c r="F19" s="921" t="s">
        <v>1675</v>
      </c>
      <c r="G19" s="921" t="s">
        <v>10</v>
      </c>
      <c r="H19" s="921" t="s">
        <v>452</v>
      </c>
    </row>
    <row r="20" spans="1:11" ht="15" customHeight="1">
      <c r="A20" s="1890" t="s">
        <v>1597</v>
      </c>
      <c r="B20" s="1891"/>
      <c r="C20" s="1891"/>
      <c r="D20" s="1891"/>
      <c r="E20" s="1891"/>
      <c r="F20" s="1892"/>
      <c r="G20" s="1550"/>
      <c r="H20" s="1551"/>
    </row>
    <row r="21" spans="1:11">
      <c r="A21" s="920" t="s">
        <v>1598</v>
      </c>
      <c r="B21" s="920" t="s">
        <v>1599</v>
      </c>
      <c r="C21" s="918" t="s">
        <v>83</v>
      </c>
      <c r="D21" s="918">
        <v>40</v>
      </c>
      <c r="E21" s="919">
        <v>15</v>
      </c>
      <c r="F21" s="918">
        <v>30</v>
      </c>
      <c r="G21" s="917">
        <v>289.54091972477102</v>
      </c>
      <c r="H21" s="917">
        <f>G21-G21*$H$7</f>
        <v>289.54091972477102</v>
      </c>
      <c r="K21" s="1565"/>
    </row>
    <row r="22" spans="1:11">
      <c r="A22" s="920" t="s">
        <v>1600</v>
      </c>
      <c r="B22" s="920" t="s">
        <v>1601</v>
      </c>
      <c r="C22" s="918" t="s">
        <v>81</v>
      </c>
      <c r="D22" s="918">
        <v>40</v>
      </c>
      <c r="E22" s="919">
        <v>20</v>
      </c>
      <c r="F22" s="918">
        <v>20</v>
      </c>
      <c r="G22" s="917">
        <v>453.94691322366248</v>
      </c>
      <c r="H22" s="917">
        <f t="shared" ref="H22:H57" si="0">G22-G22*$H$7</f>
        <v>453.94691322366248</v>
      </c>
      <c r="K22" s="1565"/>
    </row>
    <row r="23" spans="1:11">
      <c r="A23" s="920" t="s">
        <v>1602</v>
      </c>
      <c r="B23" s="920" t="s">
        <v>1603</v>
      </c>
      <c r="C23" s="918" t="s">
        <v>70</v>
      </c>
      <c r="D23" s="918">
        <v>40</v>
      </c>
      <c r="E23" s="919">
        <v>25</v>
      </c>
      <c r="F23" s="918">
        <v>10</v>
      </c>
      <c r="G23" s="917">
        <v>880.58728122963555</v>
      </c>
      <c r="H23" s="917">
        <f t="shared" si="0"/>
        <v>880.58728122963555</v>
      </c>
      <c r="K23" s="1565"/>
    </row>
    <row r="24" spans="1:11" ht="15.75" customHeight="1">
      <c r="A24" s="920" t="s">
        <v>1604</v>
      </c>
      <c r="B24" s="920" t="s">
        <v>1605</v>
      </c>
      <c r="C24" s="918" t="s">
        <v>82</v>
      </c>
      <c r="D24" s="918">
        <v>40</v>
      </c>
      <c r="E24" s="919">
        <v>32</v>
      </c>
      <c r="F24" s="918">
        <v>6</v>
      </c>
      <c r="G24" s="917">
        <v>1409.0582165631572</v>
      </c>
      <c r="H24" s="917">
        <f t="shared" si="0"/>
        <v>1409.0582165631572</v>
      </c>
      <c r="K24" s="1565"/>
    </row>
    <row r="25" spans="1:11">
      <c r="A25" s="920" t="s">
        <v>1606</v>
      </c>
      <c r="B25" s="920" t="s">
        <v>1607</v>
      </c>
      <c r="C25" s="918" t="s">
        <v>80</v>
      </c>
      <c r="D25" s="918">
        <v>32</v>
      </c>
      <c r="E25" s="919">
        <v>40</v>
      </c>
      <c r="F25" s="918">
        <v>4</v>
      </c>
      <c r="G25" s="917">
        <v>2204.3957543140591</v>
      </c>
      <c r="H25" s="917">
        <f t="shared" si="0"/>
        <v>2204.3957543140591</v>
      </c>
      <c r="K25" s="1565"/>
    </row>
    <row r="26" spans="1:11">
      <c r="A26" s="920" t="s">
        <v>1608</v>
      </c>
      <c r="B26" s="920" t="s">
        <v>1609</v>
      </c>
      <c r="C26" s="918" t="s">
        <v>364</v>
      </c>
      <c r="D26" s="918">
        <v>32</v>
      </c>
      <c r="E26" s="919">
        <v>50</v>
      </c>
      <c r="F26" s="918">
        <v>2</v>
      </c>
      <c r="G26" s="917">
        <v>3404.0147595936246</v>
      </c>
      <c r="H26" s="917">
        <f t="shared" si="0"/>
        <v>3404.0147595936246</v>
      </c>
      <c r="K26" s="1565"/>
    </row>
    <row r="27" spans="1:11">
      <c r="A27" s="1890" t="s">
        <v>1610</v>
      </c>
      <c r="B27" s="1891"/>
      <c r="C27" s="1891"/>
      <c r="D27" s="1891"/>
      <c r="E27" s="1891"/>
      <c r="F27" s="1892"/>
      <c r="G27" s="1550"/>
      <c r="H27" s="1551"/>
      <c r="K27" s="1565"/>
    </row>
    <row r="28" spans="1:11">
      <c r="A28" s="920" t="s">
        <v>1611</v>
      </c>
      <c r="B28" s="920" t="s">
        <v>1612</v>
      </c>
      <c r="C28" s="918" t="s">
        <v>83</v>
      </c>
      <c r="D28" s="918">
        <v>40</v>
      </c>
      <c r="E28" s="919">
        <v>15</v>
      </c>
      <c r="F28" s="918">
        <v>25</v>
      </c>
      <c r="G28" s="917">
        <v>303.51875722872586</v>
      </c>
      <c r="H28" s="917">
        <f t="shared" si="0"/>
        <v>303.51875722872586</v>
      </c>
      <c r="K28" s="1565"/>
    </row>
    <row r="29" spans="1:11">
      <c r="A29" s="920" t="s">
        <v>1613</v>
      </c>
      <c r="B29" s="920" t="s">
        <v>1614</v>
      </c>
      <c r="C29" s="918" t="s">
        <v>81</v>
      </c>
      <c r="D29" s="918">
        <v>40</v>
      </c>
      <c r="E29" s="919">
        <v>20</v>
      </c>
      <c r="F29" s="918">
        <v>20</v>
      </c>
      <c r="G29" s="917">
        <v>481.14188959190221</v>
      </c>
      <c r="H29" s="917">
        <f t="shared" si="0"/>
        <v>481.14188959190221</v>
      </c>
      <c r="K29" s="1565"/>
    </row>
    <row r="30" spans="1:11">
      <c r="A30" s="920" t="s">
        <v>1615</v>
      </c>
      <c r="B30" s="920" t="s">
        <v>1616</v>
      </c>
      <c r="C30" s="918" t="s">
        <v>70</v>
      </c>
      <c r="D30" s="918">
        <v>40</v>
      </c>
      <c r="E30" s="919">
        <v>25</v>
      </c>
      <c r="F30" s="918">
        <v>10</v>
      </c>
      <c r="G30" s="917">
        <v>954.60500384890361</v>
      </c>
      <c r="H30" s="917">
        <f t="shared" si="0"/>
        <v>954.60500384890361</v>
      </c>
      <c r="K30" s="1565"/>
    </row>
    <row r="31" spans="1:11" ht="15.75" customHeight="1">
      <c r="A31" s="920" t="s">
        <v>1617</v>
      </c>
      <c r="B31" s="920" t="s">
        <v>1618</v>
      </c>
      <c r="C31" s="918" t="s">
        <v>82</v>
      </c>
      <c r="D31" s="918">
        <v>40</v>
      </c>
      <c r="E31" s="919">
        <v>32</v>
      </c>
      <c r="F31" s="918">
        <v>6</v>
      </c>
      <c r="G31" s="917">
        <v>1666.1267532841553</v>
      </c>
      <c r="H31" s="917">
        <f t="shared" si="0"/>
        <v>1666.1267532841553</v>
      </c>
      <c r="K31" s="1565"/>
    </row>
    <row r="32" spans="1:11">
      <c r="A32" s="920" t="s">
        <v>1619</v>
      </c>
      <c r="B32" s="920" t="s">
        <v>1620</v>
      </c>
      <c r="C32" s="918" t="s">
        <v>80</v>
      </c>
      <c r="D32" s="918">
        <v>32</v>
      </c>
      <c r="E32" s="919">
        <v>40</v>
      </c>
      <c r="F32" s="918">
        <v>4</v>
      </c>
      <c r="G32" s="917">
        <v>2509.6693928916216</v>
      </c>
      <c r="H32" s="917">
        <f t="shared" si="0"/>
        <v>2509.6693928916216</v>
      </c>
      <c r="K32" s="1565"/>
    </row>
    <row r="33" spans="1:11">
      <c r="A33" s="920" t="s">
        <v>1621</v>
      </c>
      <c r="B33" s="920" t="s">
        <v>1622</v>
      </c>
      <c r="C33" s="918" t="s">
        <v>364</v>
      </c>
      <c r="D33" s="918">
        <v>32</v>
      </c>
      <c r="E33" s="919">
        <v>50</v>
      </c>
      <c r="F33" s="918">
        <v>2</v>
      </c>
      <c r="G33" s="917">
        <v>3724.4603617873317</v>
      </c>
      <c r="H33" s="917">
        <f t="shared" si="0"/>
        <v>3724.4603617873317</v>
      </c>
      <c r="K33" s="1565"/>
    </row>
    <row r="34" spans="1:11">
      <c r="A34" s="1890" t="s">
        <v>1623</v>
      </c>
      <c r="B34" s="1891"/>
      <c r="C34" s="1891"/>
      <c r="D34" s="1891"/>
      <c r="E34" s="1891"/>
      <c r="F34" s="1892"/>
      <c r="G34" s="1550"/>
      <c r="H34" s="1551"/>
      <c r="K34" s="1565"/>
    </row>
    <row r="35" spans="1:11">
      <c r="A35" s="920" t="s">
        <v>1624</v>
      </c>
      <c r="B35" s="920" t="s">
        <v>1625</v>
      </c>
      <c r="C35" s="918" t="s">
        <v>83</v>
      </c>
      <c r="D35" s="918">
        <v>40</v>
      </c>
      <c r="E35" s="919">
        <v>15</v>
      </c>
      <c r="F35" s="918">
        <v>30</v>
      </c>
      <c r="G35" s="917">
        <v>281.55358400822615</v>
      </c>
      <c r="H35" s="917">
        <f t="shared" si="0"/>
        <v>281.55358400822615</v>
      </c>
      <c r="K35" s="1565"/>
    </row>
    <row r="36" spans="1:11" ht="15.75" customHeight="1">
      <c r="A36" s="920" t="s">
        <v>1626</v>
      </c>
      <c r="B36" s="920" t="s">
        <v>1627</v>
      </c>
      <c r="C36" s="918" t="s">
        <v>81</v>
      </c>
      <c r="D36" s="918">
        <v>40</v>
      </c>
      <c r="E36" s="919">
        <v>20</v>
      </c>
      <c r="F36" s="918">
        <v>20</v>
      </c>
      <c r="G36" s="917">
        <v>441.39538566909187</v>
      </c>
      <c r="H36" s="917">
        <f t="shared" si="0"/>
        <v>441.39538566909187</v>
      </c>
      <c r="K36" s="1565"/>
    </row>
    <row r="37" spans="1:11">
      <c r="A37" s="920" t="s">
        <v>1628</v>
      </c>
      <c r="B37" s="920" t="s">
        <v>1629</v>
      </c>
      <c r="C37" s="918" t="s">
        <v>70</v>
      </c>
      <c r="D37" s="918">
        <v>40</v>
      </c>
      <c r="E37" s="919">
        <v>25</v>
      </c>
      <c r="F37" s="918">
        <v>10</v>
      </c>
      <c r="G37" s="917">
        <v>861.15820762736428</v>
      </c>
      <c r="H37" s="917">
        <f t="shared" si="0"/>
        <v>861.15820762736428</v>
      </c>
      <c r="K37" s="1565"/>
    </row>
    <row r="38" spans="1:11">
      <c r="A38" s="920" t="s">
        <v>1630</v>
      </c>
      <c r="B38" s="920" t="s">
        <v>1631</v>
      </c>
      <c r="C38" s="918" t="s">
        <v>82</v>
      </c>
      <c r="D38" s="918">
        <v>40</v>
      </c>
      <c r="E38" s="919">
        <v>32</v>
      </c>
      <c r="F38" s="918">
        <v>6</v>
      </c>
      <c r="G38" s="917">
        <v>1362.3119454497007</v>
      </c>
      <c r="H38" s="917">
        <f t="shared" si="0"/>
        <v>1362.3119454497007</v>
      </c>
      <c r="K38" s="1565"/>
    </row>
    <row r="39" spans="1:11">
      <c r="A39" s="1890" t="s">
        <v>1632</v>
      </c>
      <c r="B39" s="1891"/>
      <c r="C39" s="1891"/>
      <c r="D39" s="1891"/>
      <c r="E39" s="1891"/>
      <c r="F39" s="1892"/>
      <c r="G39" s="1550"/>
      <c r="H39" s="1551"/>
      <c r="K39" s="1565"/>
    </row>
    <row r="40" spans="1:11">
      <c r="A40" s="920" t="s">
        <v>1633</v>
      </c>
      <c r="B40" s="920" t="s">
        <v>1634</v>
      </c>
      <c r="C40" s="918" t="s">
        <v>83</v>
      </c>
      <c r="D40" s="918">
        <v>40</v>
      </c>
      <c r="E40" s="919">
        <v>15</v>
      </c>
      <c r="F40" s="918">
        <v>25</v>
      </c>
      <c r="G40" s="917">
        <v>295.53142151217878</v>
      </c>
      <c r="H40" s="917">
        <f t="shared" si="0"/>
        <v>295.53142151217878</v>
      </c>
      <c r="K40" s="1565"/>
    </row>
    <row r="41" spans="1:11" ht="15.75" customHeight="1">
      <c r="A41" s="920" t="s">
        <v>1635</v>
      </c>
      <c r="B41" s="920" t="s">
        <v>1636</v>
      </c>
      <c r="C41" s="918" t="s">
        <v>81</v>
      </c>
      <c r="D41" s="918">
        <v>40</v>
      </c>
      <c r="E41" s="919">
        <v>20</v>
      </c>
      <c r="F41" s="918">
        <v>20</v>
      </c>
      <c r="G41" s="917">
        <v>472.77420455551959</v>
      </c>
      <c r="H41" s="917">
        <f t="shared" si="0"/>
        <v>472.77420455551959</v>
      </c>
      <c r="K41" s="1565"/>
    </row>
    <row r="42" spans="1:11">
      <c r="A42" s="920" t="s">
        <v>1637</v>
      </c>
      <c r="B42" s="920" t="s">
        <v>1638</v>
      </c>
      <c r="C42" s="918" t="s">
        <v>70</v>
      </c>
      <c r="D42" s="918">
        <v>40</v>
      </c>
      <c r="E42" s="919">
        <v>25</v>
      </c>
      <c r="F42" s="918">
        <v>10</v>
      </c>
      <c r="G42" s="917">
        <v>934.97401755327962</v>
      </c>
      <c r="H42" s="917">
        <f t="shared" si="0"/>
        <v>934.97401755327962</v>
      </c>
      <c r="K42" s="1565"/>
    </row>
    <row r="43" spans="1:11">
      <c r="A43" s="920" t="s">
        <v>1639</v>
      </c>
      <c r="B43" s="920" t="s">
        <v>1640</v>
      </c>
      <c r="C43" s="918" t="s">
        <v>82</v>
      </c>
      <c r="D43" s="918">
        <v>40</v>
      </c>
      <c r="E43" s="919">
        <v>32</v>
      </c>
      <c r="F43" s="918">
        <v>6</v>
      </c>
      <c r="G43" s="917">
        <v>1544.3443708161312</v>
      </c>
      <c r="H43" s="917">
        <f t="shared" si="0"/>
        <v>1544.3443708161312</v>
      </c>
      <c r="K43" s="1565"/>
    </row>
    <row r="44" spans="1:11">
      <c r="A44" s="1890" t="s">
        <v>1641</v>
      </c>
      <c r="B44" s="1891"/>
      <c r="C44" s="1891"/>
      <c r="D44" s="1891"/>
      <c r="E44" s="1891"/>
      <c r="F44" s="1892"/>
      <c r="G44" s="1550"/>
      <c r="H44" s="1551"/>
      <c r="K44" s="1565"/>
    </row>
    <row r="45" spans="1:11">
      <c r="A45" s="920" t="s">
        <v>1642</v>
      </c>
      <c r="B45" s="920" t="s">
        <v>1643</v>
      </c>
      <c r="C45" s="918" t="s">
        <v>83</v>
      </c>
      <c r="D45" s="918">
        <v>40</v>
      </c>
      <c r="E45" s="919">
        <v>15</v>
      </c>
      <c r="F45" s="918">
        <v>25</v>
      </c>
      <c r="G45" s="917">
        <v>397.36995189813456</v>
      </c>
      <c r="H45" s="917">
        <f t="shared" si="0"/>
        <v>397.36995189813456</v>
      </c>
      <c r="K45" s="1565"/>
    </row>
    <row r="46" spans="1:11" ht="15.75" customHeight="1">
      <c r="A46" s="920" t="s">
        <v>1644</v>
      </c>
      <c r="B46" s="920" t="s">
        <v>1645</v>
      </c>
      <c r="C46" s="918" t="s">
        <v>81</v>
      </c>
      <c r="D46" s="918">
        <v>40</v>
      </c>
      <c r="E46" s="919">
        <v>20</v>
      </c>
      <c r="F46" s="918">
        <v>15</v>
      </c>
      <c r="G46" s="917">
        <v>640.12790528313735</v>
      </c>
      <c r="H46" s="917">
        <f t="shared" si="0"/>
        <v>640.12790528313735</v>
      </c>
      <c r="K46" s="1565"/>
    </row>
    <row r="47" spans="1:11">
      <c r="A47" s="920" t="s">
        <v>1646</v>
      </c>
      <c r="B47" s="920" t="s">
        <v>1647</v>
      </c>
      <c r="C47" s="918" t="s">
        <v>70</v>
      </c>
      <c r="D47" s="918">
        <v>40</v>
      </c>
      <c r="E47" s="919">
        <v>25</v>
      </c>
      <c r="F47" s="918">
        <v>8</v>
      </c>
      <c r="G47" s="917">
        <v>1371.4329032122087</v>
      </c>
      <c r="H47" s="917">
        <f t="shared" si="0"/>
        <v>1371.4329032122087</v>
      </c>
      <c r="K47" s="1565"/>
    </row>
    <row r="48" spans="1:11">
      <c r="A48" s="920" t="s">
        <v>1648</v>
      </c>
      <c r="B48" s="920" t="s">
        <v>1649</v>
      </c>
      <c r="C48" s="918" t="s">
        <v>82</v>
      </c>
      <c r="D48" s="918">
        <v>40</v>
      </c>
      <c r="E48" s="919">
        <v>32</v>
      </c>
      <c r="F48" s="918">
        <v>4</v>
      </c>
      <c r="G48" s="917">
        <v>2075.3431621640207</v>
      </c>
      <c r="H48" s="917">
        <f t="shared" si="0"/>
        <v>2075.3431621640207</v>
      </c>
      <c r="K48" s="1565"/>
    </row>
    <row r="49" spans="1:11">
      <c r="A49" s="1890" t="s">
        <v>1650</v>
      </c>
      <c r="B49" s="1891"/>
      <c r="C49" s="1891"/>
      <c r="D49" s="1891"/>
      <c r="E49" s="1891"/>
      <c r="F49" s="1892"/>
      <c r="G49" s="1550"/>
      <c r="H49" s="1551"/>
      <c r="K49" s="1565"/>
    </row>
    <row r="50" spans="1:11" ht="15.75" customHeight="1">
      <c r="A50" s="920" t="s">
        <v>1651</v>
      </c>
      <c r="B50" s="920" t="s">
        <v>1652</v>
      </c>
      <c r="C50" s="918" t="s">
        <v>83</v>
      </c>
      <c r="D50" s="918">
        <v>40</v>
      </c>
      <c r="E50" s="919">
        <v>15</v>
      </c>
      <c r="F50" s="918">
        <v>25</v>
      </c>
      <c r="G50" s="917">
        <v>423.32879297690681</v>
      </c>
      <c r="H50" s="917">
        <f t="shared" si="0"/>
        <v>423.32879297690681</v>
      </c>
      <c r="K50" s="1565"/>
    </row>
    <row r="51" spans="1:11">
      <c r="A51" s="920" t="s">
        <v>1653</v>
      </c>
      <c r="B51" s="920" t="s">
        <v>1654</v>
      </c>
      <c r="C51" s="918" t="s">
        <v>81</v>
      </c>
      <c r="D51" s="918">
        <v>40</v>
      </c>
      <c r="E51" s="919">
        <v>20</v>
      </c>
      <c r="F51" s="918">
        <v>15</v>
      </c>
      <c r="G51" s="917">
        <v>709.16130683328151</v>
      </c>
      <c r="H51" s="917">
        <f t="shared" si="0"/>
        <v>709.16130683328151</v>
      </c>
      <c r="K51" s="1565"/>
    </row>
    <row r="52" spans="1:11">
      <c r="A52" s="920" t="s">
        <v>1655</v>
      </c>
      <c r="B52" s="920" t="s">
        <v>1656</v>
      </c>
      <c r="C52" s="918" t="s">
        <v>70</v>
      </c>
      <c r="D52" s="918">
        <v>40</v>
      </c>
      <c r="E52" s="919">
        <v>25</v>
      </c>
      <c r="F52" s="918">
        <v>8</v>
      </c>
      <c r="G52" s="917">
        <v>1611.3225547280801</v>
      </c>
      <c r="H52" s="917">
        <f t="shared" si="0"/>
        <v>1611.3225547280801</v>
      </c>
      <c r="K52" s="1565"/>
    </row>
    <row r="53" spans="1:11">
      <c r="A53" s="1890" t="s">
        <v>1657</v>
      </c>
      <c r="B53" s="1891"/>
      <c r="C53" s="1891"/>
      <c r="D53" s="1891"/>
      <c r="E53" s="1891"/>
      <c r="F53" s="1892"/>
      <c r="G53" s="1550"/>
      <c r="H53" s="1552"/>
      <c r="K53" s="1565"/>
    </row>
    <row r="54" spans="1:11">
      <c r="A54" s="920" t="s">
        <v>1658</v>
      </c>
      <c r="B54" s="920" t="s">
        <v>1659</v>
      </c>
      <c r="C54" s="918" t="s">
        <v>83</v>
      </c>
      <c r="D54" s="918">
        <v>40</v>
      </c>
      <c r="E54" s="919">
        <v>15</v>
      </c>
      <c r="F54" s="918">
        <v>25</v>
      </c>
      <c r="G54" s="917">
        <v>311.50609294527078</v>
      </c>
      <c r="H54" s="917">
        <f t="shared" si="0"/>
        <v>311.50609294527078</v>
      </c>
      <c r="K54" s="1565"/>
    </row>
    <row r="55" spans="1:11">
      <c r="A55" s="920" t="s">
        <v>1660</v>
      </c>
      <c r="B55" s="920" t="s">
        <v>1661</v>
      </c>
      <c r="C55" s="918" t="s">
        <v>81</v>
      </c>
      <c r="D55" s="918">
        <v>40</v>
      </c>
      <c r="E55" s="919">
        <v>20</v>
      </c>
      <c r="F55" s="918">
        <v>20</v>
      </c>
      <c r="G55" s="917">
        <v>497.8772596646632</v>
      </c>
      <c r="H55" s="917">
        <f t="shared" si="0"/>
        <v>497.8772596646632</v>
      </c>
      <c r="K55" s="1565"/>
    </row>
    <row r="56" spans="1:11">
      <c r="A56" s="920" t="s">
        <v>1662</v>
      </c>
      <c r="B56" s="920" t="s">
        <v>1663</v>
      </c>
      <c r="C56" s="918" t="s">
        <v>70</v>
      </c>
      <c r="D56" s="918">
        <v>40</v>
      </c>
      <c r="E56" s="919">
        <v>25</v>
      </c>
      <c r="F56" s="918">
        <v>10</v>
      </c>
      <c r="G56" s="917">
        <v>984.1226820824993</v>
      </c>
      <c r="H56" s="917">
        <f t="shared" si="0"/>
        <v>984.1226820824993</v>
      </c>
      <c r="K56" s="1565"/>
    </row>
    <row r="57" spans="1:11">
      <c r="A57" s="920" t="s">
        <v>1664</v>
      </c>
      <c r="B57" s="920" t="s">
        <v>1665</v>
      </c>
      <c r="C57" s="918" t="s">
        <v>82</v>
      </c>
      <c r="D57" s="918">
        <v>40</v>
      </c>
      <c r="E57" s="919">
        <v>32</v>
      </c>
      <c r="F57" s="918">
        <v>6</v>
      </c>
      <c r="G57" s="917">
        <v>1530.3392828256326</v>
      </c>
      <c r="H57" s="917">
        <f t="shared" si="0"/>
        <v>1530.3392828256326</v>
      </c>
      <c r="K57" s="1565"/>
    </row>
  </sheetData>
  <mergeCells count="8">
    <mergeCell ref="A44:F44"/>
    <mergeCell ref="A49:F49"/>
    <mergeCell ref="A53:F53"/>
    <mergeCell ref="A1:H2"/>
    <mergeCell ref="A27:F27"/>
    <mergeCell ref="A20:F20"/>
    <mergeCell ref="A34:F34"/>
    <mergeCell ref="A39:F39"/>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7"/>
  <sheetViews>
    <sheetView zoomScale="85" zoomScaleNormal="85" workbookViewId="0">
      <selection activeCell="D52" sqref="D52"/>
    </sheetView>
  </sheetViews>
  <sheetFormatPr defaultRowHeight="15"/>
  <cols>
    <col min="1" max="1" width="17.5703125" customWidth="1"/>
    <col min="2" max="2" width="17.28515625" bestFit="1" customWidth="1"/>
    <col min="3" max="3" width="107.28515625" bestFit="1" customWidth="1"/>
    <col min="4" max="4" width="11" style="530" bestFit="1" customWidth="1"/>
    <col min="5" max="5" width="12.5703125" style="530" bestFit="1" customWidth="1"/>
  </cols>
  <sheetData>
    <row r="1" spans="1:8" ht="23.25">
      <c r="A1" s="1897" t="s">
        <v>7136</v>
      </c>
      <c r="B1" s="1897"/>
      <c r="C1" s="1897"/>
      <c r="D1" s="1897"/>
      <c r="E1" s="1897"/>
    </row>
    <row r="2" spans="1:8" s="896" customFormat="1">
      <c r="D2" s="530"/>
      <c r="E2" s="530"/>
    </row>
    <row r="3" spans="1:8" s="896" customFormat="1">
      <c r="D3" s="530"/>
      <c r="E3" s="1096">
        <v>0</v>
      </c>
    </row>
    <row r="6" spans="1:8" ht="45">
      <c r="A6" s="1098" t="s">
        <v>7104</v>
      </c>
      <c r="B6" s="1098" t="s">
        <v>23</v>
      </c>
      <c r="C6" s="1098" t="s">
        <v>7137</v>
      </c>
      <c r="D6" s="1098" t="s">
        <v>10</v>
      </c>
      <c r="E6" s="1098" t="s">
        <v>452</v>
      </c>
    </row>
    <row r="7" spans="1:8">
      <c r="A7" s="1898"/>
      <c r="B7" s="1637" t="s">
        <v>7105</v>
      </c>
      <c r="C7" s="1637" t="s">
        <v>7140</v>
      </c>
      <c r="D7" s="1656">
        <v>304.26501122448985</v>
      </c>
      <c r="E7" s="1638">
        <f>D7-D7*$E$3</f>
        <v>304.26501122448985</v>
      </c>
      <c r="H7" s="1562"/>
    </row>
    <row r="8" spans="1:8">
      <c r="A8" s="1894"/>
      <c r="B8" s="1637" t="s">
        <v>7106</v>
      </c>
      <c r="C8" s="1637" t="s">
        <v>7141</v>
      </c>
      <c r="D8" s="1656">
        <v>477.02090204081622</v>
      </c>
      <c r="E8" s="1638">
        <f t="shared" ref="E8:E37" si="0">D8-D8*$E$3</f>
        <v>477.02090204081622</v>
      </c>
      <c r="G8" s="1541"/>
      <c r="H8" s="1562"/>
    </row>
    <row r="9" spans="1:8">
      <c r="A9" s="1894"/>
      <c r="B9" s="1637" t="s">
        <v>7107</v>
      </c>
      <c r="C9" s="1637" t="s">
        <v>7142</v>
      </c>
      <c r="D9" s="1656">
        <v>925.35149387755087</v>
      </c>
      <c r="E9" s="1638">
        <f t="shared" si="0"/>
        <v>925.35149387755087</v>
      </c>
      <c r="G9" s="1541"/>
      <c r="H9" s="1562"/>
    </row>
    <row r="10" spans="1:8">
      <c r="A10" s="1894"/>
      <c r="B10" s="1637" t="s">
        <v>7108</v>
      </c>
      <c r="C10" s="1637" t="s">
        <v>7143</v>
      </c>
      <c r="D10" s="1656">
        <v>1480.6923153061223</v>
      </c>
      <c r="E10" s="1638">
        <f t="shared" si="0"/>
        <v>1480.6923153061223</v>
      </c>
      <c r="G10" s="1541"/>
      <c r="H10" s="1562"/>
    </row>
    <row r="11" spans="1:8">
      <c r="A11" s="1894"/>
      <c r="B11" s="1637" t="s">
        <v>7109</v>
      </c>
      <c r="C11" s="1637" t="s">
        <v>7144</v>
      </c>
      <c r="D11" s="1656">
        <v>2316.4666806122455</v>
      </c>
      <c r="E11" s="1638">
        <f t="shared" si="0"/>
        <v>2316.4666806122455</v>
      </c>
      <c r="G11" s="1541"/>
      <c r="H11" s="1562"/>
    </row>
    <row r="12" spans="1:8" ht="15.75" thickBot="1">
      <c r="A12" s="1899"/>
      <c r="B12" s="1639" t="s">
        <v>7110</v>
      </c>
      <c r="C12" s="1639" t="s">
        <v>7145</v>
      </c>
      <c r="D12" s="1657">
        <v>3577.0694326530615</v>
      </c>
      <c r="E12" s="1640">
        <f t="shared" si="0"/>
        <v>3577.0694326530615</v>
      </c>
      <c r="G12" s="1541"/>
      <c r="H12" s="1562"/>
    </row>
    <row r="13" spans="1:8">
      <c r="A13" s="1900"/>
      <c r="B13" s="1641" t="s">
        <v>7111</v>
      </c>
      <c r="C13" s="1641" t="s">
        <v>7146</v>
      </c>
      <c r="D13" s="1658">
        <v>318.94832755102038</v>
      </c>
      <c r="E13" s="1642">
        <f t="shared" si="0"/>
        <v>318.94832755102038</v>
      </c>
      <c r="G13" s="1541"/>
      <c r="H13" s="1562"/>
    </row>
    <row r="14" spans="1:8">
      <c r="A14" s="1894"/>
      <c r="B14" s="1637" t="s">
        <v>7112</v>
      </c>
      <c r="C14" s="1637" t="s">
        <v>7147</v>
      </c>
      <c r="D14" s="1656">
        <v>505.6044244897958</v>
      </c>
      <c r="E14" s="1638">
        <f t="shared" si="0"/>
        <v>505.6044244897958</v>
      </c>
      <c r="G14" s="1541"/>
      <c r="H14" s="1562"/>
    </row>
    <row r="15" spans="1:8">
      <c r="A15" s="1894"/>
      <c r="B15" s="1637" t="s">
        <v>7113</v>
      </c>
      <c r="C15" s="1637" t="s">
        <v>7148</v>
      </c>
      <c r="D15" s="1656">
        <v>1003.1374744897959</v>
      </c>
      <c r="E15" s="1638">
        <f t="shared" si="0"/>
        <v>1003.1374744897959</v>
      </c>
      <c r="G15" s="1541"/>
      <c r="H15" s="1562"/>
    </row>
    <row r="16" spans="1:8">
      <c r="A16" s="1894"/>
      <c r="B16" s="1637" t="s">
        <v>7114</v>
      </c>
      <c r="C16" s="1637" t="s">
        <v>7149</v>
      </c>
      <c r="D16" s="1656">
        <v>1750.8297397959186</v>
      </c>
      <c r="E16" s="1638">
        <f t="shared" si="0"/>
        <v>1750.8297397959186</v>
      </c>
      <c r="G16" s="1541"/>
      <c r="H16" s="1562"/>
    </row>
    <row r="17" spans="1:9">
      <c r="A17" s="1894"/>
      <c r="B17" s="1637" t="s">
        <v>7115</v>
      </c>
      <c r="C17" s="1637" t="s">
        <v>7150</v>
      </c>
      <c r="D17" s="1656">
        <v>2637.2570969387752</v>
      </c>
      <c r="E17" s="1638">
        <f t="shared" si="0"/>
        <v>2637.2570969387752</v>
      </c>
      <c r="G17" s="1541"/>
      <c r="H17" s="1562"/>
    </row>
    <row r="18" spans="1:9" ht="15.75" thickBot="1">
      <c r="A18" s="1899"/>
      <c r="B18" s="1639" t="s">
        <v>7116</v>
      </c>
      <c r="C18" s="1639" t="s">
        <v>7151</v>
      </c>
      <c r="D18" s="1657">
        <v>3913.7979214285715</v>
      </c>
      <c r="E18" s="1640">
        <f t="shared" si="0"/>
        <v>3913.7979214285715</v>
      </c>
      <c r="G18" s="1541"/>
      <c r="H18" s="1562"/>
    </row>
    <row r="19" spans="1:9">
      <c r="A19" s="1900"/>
      <c r="B19" s="1641" t="s">
        <v>7117</v>
      </c>
      <c r="C19" s="1641" t="s">
        <v>7152</v>
      </c>
      <c r="D19" s="1658">
        <v>295.87327346938775</v>
      </c>
      <c r="E19" s="1642">
        <f t="shared" si="0"/>
        <v>295.87327346938775</v>
      </c>
      <c r="G19" s="1541"/>
      <c r="H19" s="1562"/>
    </row>
    <row r="20" spans="1:9">
      <c r="A20" s="1894"/>
      <c r="B20" s="1637" t="s">
        <v>7118</v>
      </c>
      <c r="C20" s="1637" t="s">
        <v>7153</v>
      </c>
      <c r="D20" s="1656">
        <v>463.83261428571427</v>
      </c>
      <c r="E20" s="1638">
        <f t="shared" si="0"/>
        <v>463.83261428571427</v>
      </c>
      <c r="G20" s="1541"/>
      <c r="H20" s="1562"/>
      <c r="I20" s="1541"/>
    </row>
    <row r="21" spans="1:9">
      <c r="A21" s="1894"/>
      <c r="B21" s="1637" t="s">
        <v>7119</v>
      </c>
      <c r="C21" s="1637" t="s">
        <v>7154</v>
      </c>
      <c r="D21" s="1656">
        <v>904.9372346938776</v>
      </c>
      <c r="E21" s="1638">
        <f t="shared" si="0"/>
        <v>904.9372346938776</v>
      </c>
      <c r="G21" s="1541"/>
      <c r="H21" s="1562"/>
    </row>
    <row r="22" spans="1:9" ht="15.75" thickBot="1">
      <c r="A22" s="1899"/>
      <c r="B22" s="1639" t="s">
        <v>7120</v>
      </c>
      <c r="C22" s="1639" t="s">
        <v>7155</v>
      </c>
      <c r="D22" s="1657">
        <v>1431.5699479591835</v>
      </c>
      <c r="E22" s="1640">
        <f t="shared" si="0"/>
        <v>1431.5699479591835</v>
      </c>
      <c r="G22" s="1541"/>
      <c r="H22" s="1562"/>
    </row>
    <row r="23" spans="1:9">
      <c r="A23" s="1900"/>
      <c r="B23" s="1641" t="s">
        <v>7121</v>
      </c>
      <c r="C23" s="1641" t="s">
        <v>7156</v>
      </c>
      <c r="D23" s="1658">
        <v>310.5565897959184</v>
      </c>
      <c r="E23" s="1642">
        <f t="shared" si="0"/>
        <v>310.5565897959184</v>
      </c>
      <c r="G23" s="1541"/>
      <c r="H23" s="1562"/>
    </row>
    <row r="24" spans="1:9">
      <c r="A24" s="1894"/>
      <c r="B24" s="1637" t="s">
        <v>7122</v>
      </c>
      <c r="C24" s="1637" t="s">
        <v>7157</v>
      </c>
      <c r="D24" s="1656">
        <v>496.8033336734693</v>
      </c>
      <c r="E24" s="1638">
        <f t="shared" si="0"/>
        <v>496.8033336734693</v>
      </c>
      <c r="G24" s="1541"/>
      <c r="H24" s="1562"/>
    </row>
    <row r="25" spans="1:9">
      <c r="A25" s="1894"/>
      <c r="B25" s="1637" t="s">
        <v>7123</v>
      </c>
      <c r="C25" s="1644" t="s">
        <v>7563</v>
      </c>
      <c r="D25" s="1656">
        <v>982.50963979591825</v>
      </c>
      <c r="E25" s="1638">
        <f t="shared" si="0"/>
        <v>982.50963979591825</v>
      </c>
      <c r="G25" s="1541"/>
      <c r="H25" s="1562"/>
    </row>
    <row r="26" spans="1:9" ht="15.75" thickBot="1">
      <c r="A26" s="1899"/>
      <c r="B26" s="1639" t="s">
        <v>7124</v>
      </c>
      <c r="C26" s="1645" t="s">
        <v>7564</v>
      </c>
      <c r="D26" s="1657">
        <v>1622.8535142857145</v>
      </c>
      <c r="E26" s="1640">
        <f t="shared" si="0"/>
        <v>1622.8535142857145</v>
      </c>
      <c r="G26" s="1541"/>
      <c r="H26" s="1562"/>
    </row>
    <row r="27" spans="1:9">
      <c r="A27" s="1900"/>
      <c r="B27" s="1641" t="s">
        <v>7125</v>
      </c>
      <c r="C27" s="1646" t="s">
        <v>7555</v>
      </c>
      <c r="D27" s="1658">
        <v>439.55338775510211</v>
      </c>
      <c r="E27" s="1642">
        <f t="shared" si="0"/>
        <v>439.55338775510211</v>
      </c>
      <c r="G27" s="1541"/>
      <c r="H27" s="1562"/>
    </row>
    <row r="28" spans="1:9">
      <c r="A28" s="1894"/>
      <c r="B28" s="1637" t="s">
        <v>7126</v>
      </c>
      <c r="C28" s="1644" t="s">
        <v>7556</v>
      </c>
      <c r="D28" s="1656">
        <v>708.06838775510198</v>
      </c>
      <c r="E28" s="1638">
        <f t="shared" si="0"/>
        <v>708.06838775510198</v>
      </c>
      <c r="G28" s="1541"/>
      <c r="H28" s="1562"/>
    </row>
    <row r="29" spans="1:9">
      <c r="A29" s="1894"/>
      <c r="B29" s="1637" t="s">
        <v>7127</v>
      </c>
      <c r="C29" s="1644" t="s">
        <v>7557</v>
      </c>
      <c r="D29" s="1656">
        <v>1517.004367346939</v>
      </c>
      <c r="E29" s="1638">
        <f t="shared" si="0"/>
        <v>1517.004367346939</v>
      </c>
      <c r="G29" s="1541"/>
      <c r="H29" s="1562"/>
    </row>
    <row r="30" spans="1:9" ht="15.75" thickBot="1">
      <c r="A30" s="1899"/>
      <c r="B30" s="1639" t="s">
        <v>7128</v>
      </c>
      <c r="C30" s="1645" t="s">
        <v>7558</v>
      </c>
      <c r="D30" s="1657">
        <v>2295.6369795918367</v>
      </c>
      <c r="E30" s="1640">
        <f t="shared" si="0"/>
        <v>2295.6369795918367</v>
      </c>
      <c r="G30" s="1541"/>
      <c r="H30" s="1562"/>
    </row>
    <row r="31" spans="1:9">
      <c r="A31" s="1900"/>
      <c r="B31" s="1641" t="s">
        <v>7129</v>
      </c>
      <c r="C31" s="1646" t="s">
        <v>7559</v>
      </c>
      <c r="D31" s="1658">
        <v>468.264306122449</v>
      </c>
      <c r="E31" s="1642">
        <f t="shared" si="0"/>
        <v>468.264306122449</v>
      </c>
      <c r="G31" s="1541"/>
      <c r="H31" s="1562"/>
    </row>
    <row r="32" spans="1:9">
      <c r="A32" s="1894"/>
      <c r="B32" s="1637" t="s">
        <v>7130</v>
      </c>
      <c r="C32" s="1644" t="s">
        <v>7560</v>
      </c>
      <c r="D32" s="1656">
        <v>784.43099999999993</v>
      </c>
      <c r="E32" s="1638">
        <f t="shared" si="0"/>
        <v>784.43099999999993</v>
      </c>
      <c r="G32" s="1541"/>
      <c r="H32" s="1562"/>
    </row>
    <row r="33" spans="1:8" ht="15.75" thickBot="1">
      <c r="A33" s="1899"/>
      <c r="B33" s="1639" t="s">
        <v>7131</v>
      </c>
      <c r="C33" s="1645" t="s">
        <v>7561</v>
      </c>
      <c r="D33" s="1657">
        <v>1782.3532040816328</v>
      </c>
      <c r="E33" s="1640">
        <f t="shared" si="0"/>
        <v>1782.3532040816328</v>
      </c>
      <c r="G33" s="1541"/>
      <c r="H33" s="1562"/>
    </row>
    <row r="34" spans="1:8">
      <c r="A34" s="1894"/>
      <c r="B34" s="1635" t="s">
        <v>7132</v>
      </c>
      <c r="C34" s="1643" t="s">
        <v>7565</v>
      </c>
      <c r="D34" s="1659">
        <v>327.34006530612243</v>
      </c>
      <c r="E34" s="1636">
        <f t="shared" si="0"/>
        <v>327.34006530612243</v>
      </c>
      <c r="G34" s="1541"/>
      <c r="H34" s="1562"/>
    </row>
    <row r="35" spans="1:8">
      <c r="A35" s="1895"/>
      <c r="B35" s="1490" t="s">
        <v>7133</v>
      </c>
      <c r="C35" s="1497" t="s">
        <v>7566</v>
      </c>
      <c r="D35" s="1660">
        <v>523.18880816326532</v>
      </c>
      <c r="E35" s="1491">
        <f t="shared" si="0"/>
        <v>523.18880816326532</v>
      </c>
      <c r="G35" s="1541"/>
      <c r="H35" s="1562"/>
    </row>
    <row r="36" spans="1:8">
      <c r="A36" s="1895"/>
      <c r="B36" s="1490" t="s">
        <v>7134</v>
      </c>
      <c r="C36" s="1497" t="s">
        <v>7567</v>
      </c>
      <c r="D36" s="1660">
        <v>1034.1504183673467</v>
      </c>
      <c r="E36" s="1491">
        <f t="shared" si="0"/>
        <v>1034.1504183673467</v>
      </c>
      <c r="G36" s="1541"/>
      <c r="H36" s="1562"/>
    </row>
    <row r="37" spans="1:8">
      <c r="A37" s="1896"/>
      <c r="B37" s="1490" t="s">
        <v>7135</v>
      </c>
      <c r="C37" s="1497" t="s">
        <v>7568</v>
      </c>
      <c r="D37" s="1660">
        <v>1608.1435010204079</v>
      </c>
      <c r="E37" s="1491">
        <f t="shared" si="0"/>
        <v>1608.1435010204079</v>
      </c>
      <c r="G37" s="1541"/>
      <c r="H37" s="1562"/>
    </row>
  </sheetData>
  <mergeCells count="8">
    <mergeCell ref="A34:A37"/>
    <mergeCell ref="A1:E1"/>
    <mergeCell ref="A7:A12"/>
    <mergeCell ref="A13:A18"/>
    <mergeCell ref="A19:A22"/>
    <mergeCell ref="A23:A26"/>
    <mergeCell ref="A27:A30"/>
    <mergeCell ref="A31:A33"/>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62"/>
  <sheetViews>
    <sheetView workbookViewId="0">
      <selection activeCell="J66" sqref="J66"/>
    </sheetView>
  </sheetViews>
  <sheetFormatPr defaultColWidth="9.140625" defaultRowHeight="15"/>
  <cols>
    <col min="1" max="1" width="18.28515625" style="1541" customWidth="1"/>
    <col min="2" max="2" width="16.5703125" style="1541" bestFit="1" customWidth="1"/>
    <col min="3" max="3" width="65.85546875" style="1541" customWidth="1"/>
    <col min="4" max="4" width="9.42578125" style="1541" customWidth="1"/>
    <col min="5" max="5" width="14.42578125" style="89" bestFit="1" customWidth="1"/>
    <col min="6" max="6" width="13.7109375" style="1541" customWidth="1"/>
    <col min="7" max="16384" width="9.140625" style="1541"/>
  </cols>
  <sheetData>
    <row r="1" spans="1:6" ht="18.75">
      <c r="A1" s="1903" t="s">
        <v>6696</v>
      </c>
      <c r="B1" s="1904"/>
      <c r="C1" s="1904"/>
      <c r="D1" s="1904"/>
      <c r="E1" s="1904"/>
      <c r="F1" s="1905"/>
    </row>
    <row r="2" spans="1:6">
      <c r="C2" s="89"/>
    </row>
    <row r="3" spans="1:6">
      <c r="C3" s="89"/>
    </row>
    <row r="4" spans="1:6">
      <c r="A4" s="1760" t="s">
        <v>6</v>
      </c>
      <c r="B4" s="1761">
        <v>0</v>
      </c>
      <c r="C4" s="89"/>
    </row>
    <row r="5" spans="1:6" ht="15.75" customHeight="1">
      <c r="C5" s="89"/>
    </row>
    <row r="6" spans="1:6" ht="15" customHeight="1">
      <c r="A6" s="1902" t="s">
        <v>6637</v>
      </c>
      <c r="B6" s="1902"/>
      <c r="C6" s="1902"/>
      <c r="D6" s="1902"/>
      <c r="E6" s="1902"/>
      <c r="F6" s="1902"/>
    </row>
    <row r="7" spans="1:6" ht="45">
      <c r="A7" s="1762" t="s">
        <v>7104</v>
      </c>
      <c r="B7" s="1762" t="s">
        <v>23</v>
      </c>
      <c r="C7" s="1763" t="s">
        <v>4</v>
      </c>
      <c r="D7" s="1764" t="s">
        <v>24</v>
      </c>
      <c r="E7" s="1765" t="s">
        <v>10</v>
      </c>
      <c r="F7" s="1765" t="s">
        <v>11</v>
      </c>
    </row>
    <row r="8" spans="1:6" ht="25.5">
      <c r="A8" s="1906"/>
      <c r="B8" s="1766" t="s">
        <v>6638</v>
      </c>
      <c r="C8" s="1767" t="s">
        <v>6639</v>
      </c>
      <c r="D8" s="1768" t="s">
        <v>68</v>
      </c>
      <c r="E8" s="1769">
        <v>370.64249999999998</v>
      </c>
      <c r="F8" s="1770">
        <f>E8-E8*$B$4/100</f>
        <v>370.64249999999998</v>
      </c>
    </row>
    <row r="9" spans="1:6" ht="25.5">
      <c r="A9" s="1906"/>
      <c r="B9" s="1766" t="s">
        <v>6640</v>
      </c>
      <c r="C9" s="1767" t="s">
        <v>6641</v>
      </c>
      <c r="D9" s="1768" t="s">
        <v>69</v>
      </c>
      <c r="E9" s="1769">
        <v>535.46939999999984</v>
      </c>
      <c r="F9" s="1770">
        <f t="shared" ref="F9:F19" si="0">E9-E9*$B$4/100</f>
        <v>535.46939999999984</v>
      </c>
    </row>
    <row r="10" spans="1:6" ht="25.5">
      <c r="A10" s="1906"/>
      <c r="B10" s="1766" t="s">
        <v>6642</v>
      </c>
      <c r="C10" s="1767" t="s">
        <v>6643</v>
      </c>
      <c r="D10" s="1768" t="s">
        <v>55</v>
      </c>
      <c r="E10" s="1769">
        <v>822.3902999999998</v>
      </c>
      <c r="F10" s="1770">
        <f t="shared" si="0"/>
        <v>822.3902999999998</v>
      </c>
    </row>
    <row r="11" spans="1:6" ht="25.5">
      <c r="A11" s="1906"/>
      <c r="B11" s="1766" t="s">
        <v>6644</v>
      </c>
      <c r="C11" s="1767" t="s">
        <v>6645</v>
      </c>
      <c r="D11" s="1768" t="s">
        <v>74</v>
      </c>
      <c r="E11" s="1769">
        <v>1315.9988999999998</v>
      </c>
      <c r="F11" s="1770">
        <f t="shared" si="0"/>
        <v>1315.9988999999998</v>
      </c>
    </row>
    <row r="12" spans="1:6" ht="25.5">
      <c r="A12" s="1906"/>
      <c r="B12" s="1766" t="s">
        <v>6646</v>
      </c>
      <c r="C12" s="1767" t="s">
        <v>6647</v>
      </c>
      <c r="D12" s="1768" t="s">
        <v>75</v>
      </c>
      <c r="E12" s="1769">
        <v>1908.1547999999998</v>
      </c>
      <c r="F12" s="1770">
        <f t="shared" si="0"/>
        <v>1908.1547999999998</v>
      </c>
    </row>
    <row r="13" spans="1:6" ht="25.5">
      <c r="A13" s="1906"/>
      <c r="B13" s="1766" t="s">
        <v>6648</v>
      </c>
      <c r="C13" s="1767" t="s">
        <v>6649</v>
      </c>
      <c r="D13" s="1768" t="s">
        <v>38</v>
      </c>
      <c r="E13" s="1769">
        <v>2874.4416000000001</v>
      </c>
      <c r="F13" s="1770">
        <f t="shared" si="0"/>
        <v>2874.4416000000001</v>
      </c>
    </row>
    <row r="14" spans="1:6" ht="25.5">
      <c r="A14" s="1906"/>
      <c r="B14" s="1766" t="s">
        <v>6650</v>
      </c>
      <c r="C14" s="1767" t="s">
        <v>6651</v>
      </c>
      <c r="D14" s="1768" t="s">
        <v>68</v>
      </c>
      <c r="E14" s="1769">
        <v>349.71209999999996</v>
      </c>
      <c r="F14" s="1770">
        <f t="shared" si="0"/>
        <v>349.71209999999996</v>
      </c>
    </row>
    <row r="15" spans="1:6" ht="25.5">
      <c r="A15" s="1906"/>
      <c r="B15" s="1766" t="s">
        <v>6652</v>
      </c>
      <c r="C15" s="1767" t="s">
        <v>6653</v>
      </c>
      <c r="D15" s="1768" t="s">
        <v>69</v>
      </c>
      <c r="E15" s="1769">
        <v>414.24750000000006</v>
      </c>
      <c r="F15" s="1770">
        <f t="shared" si="0"/>
        <v>414.24750000000006</v>
      </c>
    </row>
    <row r="16" spans="1:6" ht="25.5">
      <c r="A16" s="1906"/>
      <c r="B16" s="1766" t="s">
        <v>6654</v>
      </c>
      <c r="C16" s="1767" t="s">
        <v>6655</v>
      </c>
      <c r="D16" s="1768" t="s">
        <v>55</v>
      </c>
      <c r="E16" s="1769">
        <v>729.07560000000001</v>
      </c>
      <c r="F16" s="1770">
        <f t="shared" si="0"/>
        <v>729.07560000000001</v>
      </c>
    </row>
    <row r="17" spans="1:6" ht="25.5">
      <c r="A17" s="1906"/>
      <c r="B17" s="1766" t="s">
        <v>6656</v>
      </c>
      <c r="C17" s="1767" t="s">
        <v>6657</v>
      </c>
      <c r="D17" s="1768" t="s">
        <v>74</v>
      </c>
      <c r="E17" s="1769">
        <v>1004.6591999999998</v>
      </c>
      <c r="F17" s="1770">
        <f t="shared" si="0"/>
        <v>1004.6591999999998</v>
      </c>
    </row>
    <row r="18" spans="1:6" ht="25.5">
      <c r="A18" s="1906"/>
      <c r="B18" s="1766" t="s">
        <v>6658</v>
      </c>
      <c r="C18" s="1767" t="s">
        <v>6659</v>
      </c>
      <c r="D18" s="1768" t="s">
        <v>75</v>
      </c>
      <c r="E18" s="1769">
        <v>1649.1411000000003</v>
      </c>
      <c r="F18" s="1770">
        <f t="shared" si="0"/>
        <v>1649.1411000000003</v>
      </c>
    </row>
    <row r="19" spans="1:6" ht="25.5">
      <c r="A19" s="1906"/>
      <c r="B19" s="1766" t="s">
        <v>6660</v>
      </c>
      <c r="C19" s="1771" t="s">
        <v>6661</v>
      </c>
      <c r="D19" s="1768" t="s">
        <v>38</v>
      </c>
      <c r="E19" s="1769">
        <v>2379.9608999999996</v>
      </c>
      <c r="F19" s="1770">
        <f t="shared" si="0"/>
        <v>2379.9608999999996</v>
      </c>
    </row>
    <row r="20" spans="1:6" ht="15" customHeight="1">
      <c r="A20" s="1902" t="s">
        <v>6662</v>
      </c>
      <c r="B20" s="1902"/>
      <c r="C20" s="1902"/>
      <c r="D20" s="1902"/>
      <c r="E20" s="1902"/>
      <c r="F20" s="1902"/>
    </row>
    <row r="21" spans="1:6" ht="45">
      <c r="A21" s="1762" t="s">
        <v>7104</v>
      </c>
      <c r="B21" s="1762" t="s">
        <v>23</v>
      </c>
      <c r="C21" s="1763" t="s">
        <v>4</v>
      </c>
      <c r="D21" s="1764" t="s">
        <v>24</v>
      </c>
      <c r="E21" s="1765" t="s">
        <v>10</v>
      </c>
      <c r="F21" s="1765" t="s">
        <v>11</v>
      </c>
    </row>
    <row r="22" spans="1:6">
      <c r="A22" s="1906"/>
      <c r="B22" s="1766" t="s">
        <v>6663</v>
      </c>
      <c r="C22" s="1767" t="s">
        <v>6664</v>
      </c>
      <c r="D22" s="1768" t="s">
        <v>68</v>
      </c>
      <c r="E22" s="1769">
        <v>272.96729999999997</v>
      </c>
      <c r="F22" s="1770">
        <f>E22-E22*$B$4/100</f>
        <v>272.96729999999997</v>
      </c>
    </row>
    <row r="23" spans="1:6">
      <c r="A23" s="1906"/>
      <c r="B23" s="1766" t="s">
        <v>6665</v>
      </c>
      <c r="C23" s="1767" t="s">
        <v>6666</v>
      </c>
      <c r="D23" s="1768" t="s">
        <v>69</v>
      </c>
      <c r="E23" s="1769">
        <v>490.12020000000001</v>
      </c>
      <c r="F23" s="1770">
        <f t="shared" ref="F23:F27" si="1">E23-E23*$B$4/100</f>
        <v>490.12020000000001</v>
      </c>
    </row>
    <row r="24" spans="1:6">
      <c r="A24" s="1906"/>
      <c r="B24" s="1766" t="s">
        <v>6667</v>
      </c>
      <c r="C24" s="1767" t="s">
        <v>6668</v>
      </c>
      <c r="D24" s="1768" t="s">
        <v>55</v>
      </c>
      <c r="E24" s="1769">
        <v>924.42599999999993</v>
      </c>
      <c r="F24" s="1770">
        <f t="shared" si="1"/>
        <v>924.42599999999993</v>
      </c>
    </row>
    <row r="25" spans="1:6">
      <c r="A25" s="1906"/>
      <c r="B25" s="1766" t="s">
        <v>6669</v>
      </c>
      <c r="C25" s="1767" t="s">
        <v>6670</v>
      </c>
      <c r="D25" s="1768" t="s">
        <v>74</v>
      </c>
      <c r="E25" s="1769">
        <v>1564.5474000000002</v>
      </c>
      <c r="F25" s="1770">
        <f t="shared" si="1"/>
        <v>1564.5474000000002</v>
      </c>
    </row>
    <row r="26" spans="1:6">
      <c r="A26" s="1906"/>
      <c r="B26" s="1766" t="s">
        <v>6671</v>
      </c>
      <c r="C26" s="1767" t="s">
        <v>6672</v>
      </c>
      <c r="D26" s="1768" t="s">
        <v>75</v>
      </c>
      <c r="E26" s="1769">
        <v>2374.7283000000002</v>
      </c>
      <c r="F26" s="1770">
        <f t="shared" si="1"/>
        <v>2374.7283000000002</v>
      </c>
    </row>
    <row r="27" spans="1:6">
      <c r="A27" s="1906"/>
      <c r="B27" s="1766" t="s">
        <v>6673</v>
      </c>
      <c r="C27" s="1767" t="s">
        <v>6674</v>
      </c>
      <c r="D27" s="1768" t="s">
        <v>38</v>
      </c>
      <c r="E27" s="1769">
        <v>3063.6873000000001</v>
      </c>
      <c r="F27" s="1770">
        <f t="shared" si="1"/>
        <v>3063.6873000000001</v>
      </c>
    </row>
    <row r="28" spans="1:6" ht="15" customHeight="1">
      <c r="A28" s="1902" t="s">
        <v>6675</v>
      </c>
      <c r="B28" s="1902"/>
      <c r="C28" s="1902"/>
      <c r="D28" s="1902"/>
      <c r="E28" s="1902"/>
      <c r="F28" s="1902"/>
    </row>
    <row r="29" spans="1:6" ht="45">
      <c r="A29" s="1762" t="s">
        <v>7104</v>
      </c>
      <c r="B29" s="1762" t="s">
        <v>23</v>
      </c>
      <c r="C29" s="1763" t="s">
        <v>4</v>
      </c>
      <c r="D29" s="1764" t="s">
        <v>24</v>
      </c>
      <c r="E29" s="1765" t="s">
        <v>10</v>
      </c>
      <c r="F29" s="1765" t="s">
        <v>11</v>
      </c>
    </row>
    <row r="30" spans="1:6" ht="24.75" customHeight="1">
      <c r="A30" s="1907"/>
      <c r="B30" s="1772" t="s">
        <v>6684</v>
      </c>
      <c r="C30" s="1773" t="s">
        <v>6685</v>
      </c>
      <c r="D30" s="1774" t="s">
        <v>68</v>
      </c>
      <c r="E30" s="1769">
        <v>1956.1202999999998</v>
      </c>
      <c r="F30" s="1770">
        <f t="shared" ref="F30:F39" si="2">E30-E30*$B$4/100</f>
        <v>1956.1202999999998</v>
      </c>
    </row>
    <row r="31" spans="1:6" ht="24.75" customHeight="1">
      <c r="A31" s="1836"/>
      <c r="B31" s="1772" t="s">
        <v>6686</v>
      </c>
      <c r="C31" s="1773" t="s">
        <v>6687</v>
      </c>
      <c r="D31" s="1774" t="s">
        <v>69</v>
      </c>
      <c r="E31" s="1769">
        <v>2130.5403000000001</v>
      </c>
      <c r="F31" s="1770">
        <f t="shared" si="2"/>
        <v>2130.5403000000001</v>
      </c>
    </row>
    <row r="32" spans="1:6" ht="24.75" customHeight="1">
      <c r="A32" s="1836"/>
      <c r="B32" s="1772" t="s">
        <v>6688</v>
      </c>
      <c r="C32" s="1773" t="s">
        <v>6689</v>
      </c>
      <c r="D32" s="1774" t="s">
        <v>55</v>
      </c>
      <c r="E32" s="1769">
        <v>3424.7366999999999</v>
      </c>
      <c r="F32" s="1770">
        <f t="shared" si="2"/>
        <v>3424.7366999999999</v>
      </c>
    </row>
    <row r="33" spans="1:6" ht="24.75" customHeight="1">
      <c r="A33" s="1836"/>
      <c r="B33" s="1772" t="s">
        <v>6690</v>
      </c>
      <c r="C33" s="1773" t="s">
        <v>6691</v>
      </c>
      <c r="D33" s="1774" t="s">
        <v>74</v>
      </c>
      <c r="E33" s="1769">
        <v>6411.6791999999987</v>
      </c>
      <c r="F33" s="1770">
        <f>E33-E33*$B$4/100</f>
        <v>6411.6791999999987</v>
      </c>
    </row>
    <row r="34" spans="1:6" ht="24.75" customHeight="1">
      <c r="A34" s="1836"/>
      <c r="B34" s="1772" t="s">
        <v>6692</v>
      </c>
      <c r="C34" s="1773" t="s">
        <v>6693</v>
      </c>
      <c r="D34" s="1774" t="s">
        <v>75</v>
      </c>
      <c r="E34" s="1769">
        <v>6902.6715000000013</v>
      </c>
      <c r="F34" s="1770">
        <f t="shared" si="2"/>
        <v>6902.6715000000013</v>
      </c>
    </row>
    <row r="35" spans="1:6" ht="24.75" customHeight="1">
      <c r="A35" s="1908"/>
      <c r="B35" s="1772" t="s">
        <v>6694</v>
      </c>
      <c r="C35" s="1773" t="s">
        <v>6695</v>
      </c>
      <c r="D35" s="1774" t="s">
        <v>38</v>
      </c>
      <c r="E35" s="1769">
        <v>9921.8918076898644</v>
      </c>
      <c r="F35" s="1770">
        <f t="shared" si="2"/>
        <v>9921.8918076898644</v>
      </c>
    </row>
    <row r="36" spans="1:6" ht="42.75" customHeight="1">
      <c r="A36" s="1907"/>
      <c r="B36" s="1772" t="s">
        <v>6680</v>
      </c>
      <c r="C36" s="1773" t="s">
        <v>6681</v>
      </c>
      <c r="D36" s="1774" t="s">
        <v>68</v>
      </c>
      <c r="E36" s="1769">
        <v>1225.3005000000001</v>
      </c>
      <c r="F36" s="1770">
        <f t="shared" si="2"/>
        <v>1225.3005000000001</v>
      </c>
    </row>
    <row r="37" spans="1:6" ht="42.75" customHeight="1">
      <c r="A37" s="1908"/>
      <c r="B37" s="1772" t="s">
        <v>6682</v>
      </c>
      <c r="C37" s="1773" t="s">
        <v>6683</v>
      </c>
      <c r="D37" s="1774" t="s">
        <v>69</v>
      </c>
      <c r="E37" s="1769">
        <v>1359.6039000000001</v>
      </c>
      <c r="F37" s="1770">
        <f t="shared" si="2"/>
        <v>1359.6039000000001</v>
      </c>
    </row>
    <row r="38" spans="1:6" ht="48" customHeight="1">
      <c r="A38" s="1907"/>
      <c r="B38" s="1772" t="s">
        <v>6676</v>
      </c>
      <c r="C38" s="1773" t="s">
        <v>6677</v>
      </c>
      <c r="D38" s="1774" t="s">
        <v>68</v>
      </c>
      <c r="E38" s="1769">
        <v>1286.9727922116001</v>
      </c>
      <c r="F38" s="1770">
        <f t="shared" si="2"/>
        <v>1286.9727922116001</v>
      </c>
    </row>
    <row r="39" spans="1:6" ht="48" customHeight="1">
      <c r="A39" s="1908"/>
      <c r="B39" s="1772" t="s">
        <v>6678</v>
      </c>
      <c r="C39" s="1773" t="s">
        <v>6679</v>
      </c>
      <c r="D39" s="1774" t="s">
        <v>69</v>
      </c>
      <c r="E39" s="1769">
        <v>1427.6967171219001</v>
      </c>
      <c r="F39" s="1770">
        <f t="shared" si="2"/>
        <v>1427.6967171219001</v>
      </c>
    </row>
    <row r="40" spans="1:6" s="543" customFormat="1" ht="15" customHeight="1">
      <c r="A40" s="1902" t="s">
        <v>7907</v>
      </c>
      <c r="B40" s="1902"/>
      <c r="C40" s="1902"/>
      <c r="D40" s="1902"/>
      <c r="E40" s="1902"/>
      <c r="F40" s="1902"/>
    </row>
    <row r="41" spans="1:6" s="543" customFormat="1" ht="45">
      <c r="A41" s="1762" t="s">
        <v>7104</v>
      </c>
      <c r="B41" s="1762" t="s">
        <v>23</v>
      </c>
      <c r="C41" s="1763" t="s">
        <v>4</v>
      </c>
      <c r="D41" s="1764" t="s">
        <v>24</v>
      </c>
      <c r="E41" s="1765" t="s">
        <v>10</v>
      </c>
      <c r="F41" s="1765" t="s">
        <v>11</v>
      </c>
    </row>
    <row r="42" spans="1:6" s="543" customFormat="1" ht="43.5" customHeight="1">
      <c r="A42" s="1901"/>
      <c r="B42" s="1772" t="s">
        <v>7867</v>
      </c>
      <c r="C42" s="1773" t="s">
        <v>7868</v>
      </c>
      <c r="D42" s="1774" t="s">
        <v>83</v>
      </c>
      <c r="E42" s="1769">
        <v>505.84823897758622</v>
      </c>
      <c r="F42" s="1770">
        <f t="shared" ref="F42:F59" si="3">E42-E42*$B$4/100</f>
        <v>505.84823897758622</v>
      </c>
    </row>
    <row r="43" spans="1:6" s="543" customFormat="1" ht="43.5" customHeight="1">
      <c r="A43" s="1901"/>
      <c r="B43" s="1772" t="s">
        <v>7869</v>
      </c>
      <c r="C43" s="1773" t="s">
        <v>7870</v>
      </c>
      <c r="D43" s="1774" t="s">
        <v>81</v>
      </c>
      <c r="E43" s="1769">
        <v>720.0673493275865</v>
      </c>
      <c r="F43" s="1770">
        <f t="shared" si="3"/>
        <v>720.0673493275865</v>
      </c>
    </row>
    <row r="44" spans="1:6" s="543" customFormat="1" ht="79.5" customHeight="1">
      <c r="A44" s="1775"/>
      <c r="B44" s="1772" t="s">
        <v>7871</v>
      </c>
      <c r="C44" s="1773" t="s">
        <v>7872</v>
      </c>
      <c r="D44" s="1774" t="s">
        <v>83</v>
      </c>
      <c r="E44" s="1769">
        <v>494.94807740344839</v>
      </c>
      <c r="F44" s="1770">
        <f t="shared" si="3"/>
        <v>494.94807740344839</v>
      </c>
    </row>
    <row r="45" spans="1:6" s="543" customFormat="1" ht="73.5" customHeight="1">
      <c r="A45" s="1775"/>
      <c r="B45" s="1772" t="s">
        <v>7873</v>
      </c>
      <c r="C45" s="1773" t="s">
        <v>7874</v>
      </c>
      <c r="D45" s="1774" t="s">
        <v>83</v>
      </c>
      <c r="E45" s="1769">
        <v>569.23065998275865</v>
      </c>
      <c r="F45" s="1770">
        <f t="shared" si="3"/>
        <v>569.23065998275865</v>
      </c>
    </row>
    <row r="46" spans="1:6" s="543" customFormat="1" ht="40.5" customHeight="1">
      <c r="A46" s="1901"/>
      <c r="B46" s="1772" t="s">
        <v>7875</v>
      </c>
      <c r="C46" s="1773" t="s">
        <v>7876</v>
      </c>
      <c r="D46" s="1774" t="s">
        <v>365</v>
      </c>
      <c r="E46" s="1769">
        <v>433.25727429310348</v>
      </c>
      <c r="F46" s="1770">
        <f t="shared" si="3"/>
        <v>433.25727429310348</v>
      </c>
    </row>
    <row r="47" spans="1:6" s="543" customFormat="1" ht="40.5" customHeight="1">
      <c r="A47" s="1901"/>
      <c r="B47" s="1772" t="s">
        <v>7877</v>
      </c>
      <c r="C47" s="1773" t="s">
        <v>7878</v>
      </c>
      <c r="D47" s="1774" t="s">
        <v>83</v>
      </c>
      <c r="E47" s="1769">
        <v>439.99402491379311</v>
      </c>
      <c r="F47" s="1770">
        <f t="shared" si="3"/>
        <v>439.99402491379311</v>
      </c>
    </row>
    <row r="48" spans="1:6" s="543" customFormat="1" ht="40.5" customHeight="1">
      <c r="A48" s="1901"/>
      <c r="B48" s="1772" t="s">
        <v>7879</v>
      </c>
      <c r="C48" s="1773" t="s">
        <v>7880</v>
      </c>
      <c r="D48" s="1774" t="s">
        <v>81</v>
      </c>
      <c r="E48" s="1769">
        <v>476.20405950000014</v>
      </c>
      <c r="F48" s="1770">
        <f t="shared" si="3"/>
        <v>476.20405950000014</v>
      </c>
    </row>
    <row r="49" spans="1:6" s="543" customFormat="1" ht="35.25" customHeight="1">
      <c r="A49" s="1901"/>
      <c r="B49" s="1772" t="s">
        <v>7881</v>
      </c>
      <c r="C49" s="1773" t="s">
        <v>7882</v>
      </c>
      <c r="D49" s="1774" t="s">
        <v>365</v>
      </c>
      <c r="E49" s="1769">
        <v>503.15106198275862</v>
      </c>
      <c r="F49" s="1770">
        <f t="shared" si="3"/>
        <v>503.15106198275862</v>
      </c>
    </row>
    <row r="50" spans="1:6" s="543" customFormat="1" ht="35.25" customHeight="1">
      <c r="A50" s="1901"/>
      <c r="B50" s="1772" t="s">
        <v>7883</v>
      </c>
      <c r="C50" s="1773" t="s">
        <v>7884</v>
      </c>
      <c r="D50" s="1774" t="s">
        <v>83</v>
      </c>
      <c r="E50" s="1769">
        <v>542.30842496551736</v>
      </c>
      <c r="F50" s="1770">
        <f t="shared" si="3"/>
        <v>542.30842496551736</v>
      </c>
    </row>
    <row r="51" spans="1:6" s="543" customFormat="1" ht="35.25" customHeight="1">
      <c r="A51" s="1901"/>
      <c r="B51" s="1772" t="s">
        <v>7885</v>
      </c>
      <c r="C51" s="1773" t="s">
        <v>7886</v>
      </c>
      <c r="D51" s="1774" t="s">
        <v>81</v>
      </c>
      <c r="E51" s="1769">
        <v>620.62315093103462</v>
      </c>
      <c r="F51" s="1770">
        <f t="shared" si="3"/>
        <v>620.62315093103462</v>
      </c>
    </row>
    <row r="52" spans="1:6" s="543" customFormat="1" ht="18" customHeight="1">
      <c r="A52" s="1901"/>
      <c r="B52" s="1772" t="s">
        <v>7887</v>
      </c>
      <c r="C52" s="1773" t="s">
        <v>7888</v>
      </c>
      <c r="D52" s="1774" t="s">
        <v>7889</v>
      </c>
      <c r="E52" s="1769">
        <v>157.73640786968483</v>
      </c>
      <c r="F52" s="1770">
        <f t="shared" si="3"/>
        <v>157.73640786968483</v>
      </c>
    </row>
    <row r="53" spans="1:6" s="543" customFormat="1" ht="18" customHeight="1">
      <c r="A53" s="1901"/>
      <c r="B53" s="1772" t="s">
        <v>7890</v>
      </c>
      <c r="C53" s="1773" t="s">
        <v>7891</v>
      </c>
      <c r="D53" s="1774" t="s">
        <v>7892</v>
      </c>
      <c r="E53" s="1769">
        <v>203.20160778506457</v>
      </c>
      <c r="F53" s="1770">
        <f t="shared" si="3"/>
        <v>203.20160778506457</v>
      </c>
    </row>
    <row r="54" spans="1:6" s="543" customFormat="1" ht="18" customHeight="1">
      <c r="A54" s="1901"/>
      <c r="B54" s="1772" t="s">
        <v>7893</v>
      </c>
      <c r="C54" s="1773" t="s">
        <v>7894</v>
      </c>
      <c r="D54" s="1774" t="s">
        <v>253</v>
      </c>
      <c r="E54" s="1769">
        <v>212.01628940131167</v>
      </c>
      <c r="F54" s="1770">
        <f t="shared" si="3"/>
        <v>212.01628940131167</v>
      </c>
    </row>
    <row r="55" spans="1:6" s="543" customFormat="1" ht="18" customHeight="1">
      <c r="A55" s="1901"/>
      <c r="B55" s="1772" t="s">
        <v>7895</v>
      </c>
      <c r="C55" s="1773" t="s">
        <v>7896</v>
      </c>
      <c r="D55" s="1774" t="s">
        <v>363</v>
      </c>
      <c r="E55" s="1769">
        <v>300.16310556378255</v>
      </c>
      <c r="F55" s="1770">
        <f t="shared" si="3"/>
        <v>300.16310556378255</v>
      </c>
    </row>
    <row r="56" spans="1:6" s="543" customFormat="1" ht="27" customHeight="1">
      <c r="A56" s="1901"/>
      <c r="B56" s="1772" t="s">
        <v>7897</v>
      </c>
      <c r="C56" s="1773" t="s">
        <v>7898</v>
      </c>
      <c r="D56" s="1774" t="s">
        <v>7889</v>
      </c>
      <c r="E56" s="1769">
        <v>157.73640786968483</v>
      </c>
      <c r="F56" s="1770">
        <f t="shared" si="3"/>
        <v>157.73640786968483</v>
      </c>
    </row>
    <row r="57" spans="1:6" s="543" customFormat="1" ht="27" customHeight="1">
      <c r="A57" s="1901"/>
      <c r="B57" s="1772" t="s">
        <v>7899</v>
      </c>
      <c r="C57" s="1773" t="s">
        <v>7900</v>
      </c>
      <c r="D57" s="1774" t="s">
        <v>7892</v>
      </c>
      <c r="E57" s="1769">
        <v>203.20160778506457</v>
      </c>
      <c r="F57" s="1770">
        <f t="shared" si="3"/>
        <v>203.20160778506457</v>
      </c>
    </row>
    <row r="58" spans="1:6" s="543" customFormat="1" ht="27" customHeight="1">
      <c r="A58" s="1901"/>
      <c r="B58" s="1772" t="s">
        <v>7901</v>
      </c>
      <c r="C58" s="1773" t="s">
        <v>7902</v>
      </c>
      <c r="D58" s="1774" t="s">
        <v>253</v>
      </c>
      <c r="E58" s="1769">
        <v>212.01628940131167</v>
      </c>
      <c r="F58" s="1770">
        <f t="shared" si="3"/>
        <v>212.01628940131167</v>
      </c>
    </row>
    <row r="59" spans="1:6" s="543" customFormat="1" ht="27" customHeight="1">
      <c r="A59" s="1901"/>
      <c r="B59" s="1772" t="s">
        <v>7903</v>
      </c>
      <c r="C59" s="1773" t="s">
        <v>7904</v>
      </c>
      <c r="D59" s="1774" t="s">
        <v>363</v>
      </c>
      <c r="E59" s="1769">
        <v>300.16310556378255</v>
      </c>
      <c r="F59" s="1770">
        <f t="shared" si="3"/>
        <v>300.16310556378255</v>
      </c>
    </row>
    <row r="60" spans="1:6" s="543" customFormat="1">
      <c r="A60" s="1902" t="s">
        <v>7933</v>
      </c>
      <c r="B60" s="1902"/>
      <c r="C60" s="1902"/>
      <c r="D60" s="1902"/>
      <c r="E60" s="1902"/>
      <c r="F60" s="1902"/>
    </row>
    <row r="61" spans="1:6" s="543" customFormat="1" ht="27" customHeight="1">
      <c r="A61" s="1762" t="s">
        <v>7104</v>
      </c>
      <c r="B61" s="1762" t="s">
        <v>23</v>
      </c>
      <c r="C61" s="1763" t="s">
        <v>4</v>
      </c>
      <c r="D61" s="1764" t="s">
        <v>24</v>
      </c>
      <c r="E61" s="1765" t="s">
        <v>10</v>
      </c>
      <c r="F61" s="1765" t="s">
        <v>11</v>
      </c>
    </row>
    <row r="62" spans="1:6" ht="78.75" customHeight="1">
      <c r="A62" s="1775"/>
      <c r="B62" s="1772" t="s">
        <v>7905</v>
      </c>
      <c r="C62" s="1773" t="s">
        <v>7906</v>
      </c>
      <c r="D62" s="1774" t="s">
        <v>83</v>
      </c>
      <c r="E62" s="1769">
        <v>1648.8000000000004</v>
      </c>
      <c r="F62" s="1770">
        <f t="shared" ref="F62" si="4">E62-E62*$B$4/100</f>
        <v>1648.8000000000004</v>
      </c>
    </row>
  </sheetData>
  <mergeCells count="17">
    <mergeCell ref="A42:A43"/>
    <mergeCell ref="A1:F1"/>
    <mergeCell ref="A6:F6"/>
    <mergeCell ref="A8:A13"/>
    <mergeCell ref="A14:A19"/>
    <mergeCell ref="A20:F20"/>
    <mergeCell ref="A22:A27"/>
    <mergeCell ref="A28:F28"/>
    <mergeCell ref="A30:A35"/>
    <mergeCell ref="A36:A37"/>
    <mergeCell ref="A38:A39"/>
    <mergeCell ref="A40:F40"/>
    <mergeCell ref="A46:A48"/>
    <mergeCell ref="A49:A51"/>
    <mergeCell ref="A52:A55"/>
    <mergeCell ref="A56:A59"/>
    <mergeCell ref="A60:F60"/>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1"/>
  <sheetViews>
    <sheetView zoomScale="70" zoomScaleNormal="70" workbookViewId="0">
      <selection activeCell="A21" sqref="A21"/>
    </sheetView>
  </sheetViews>
  <sheetFormatPr defaultRowHeight="15"/>
  <cols>
    <col min="1" max="1" width="23" customWidth="1"/>
    <col min="2" max="2" width="65.85546875" customWidth="1"/>
    <col min="3" max="3" width="17.7109375" customWidth="1"/>
    <col min="4" max="4" width="12.85546875" customWidth="1"/>
    <col min="5" max="5" width="13.7109375" customWidth="1"/>
    <col min="6" max="6" width="27.85546875" customWidth="1"/>
    <col min="8" max="8" width="12" customWidth="1"/>
  </cols>
  <sheetData>
    <row r="1" spans="1:9" ht="18.75">
      <c r="A1" s="1909" t="s">
        <v>7354</v>
      </c>
      <c r="B1" s="1909"/>
      <c r="C1" s="1909"/>
      <c r="D1" s="1909"/>
      <c r="E1" s="1909"/>
      <c r="F1" s="1909"/>
      <c r="G1" s="1909"/>
    </row>
    <row r="2" spans="1:9">
      <c r="A2" s="1435"/>
      <c r="B2" s="1435"/>
      <c r="C2" s="89"/>
      <c r="D2" s="1435"/>
      <c r="E2" s="1435"/>
      <c r="F2" s="1435"/>
      <c r="G2" s="1435"/>
    </row>
    <row r="3" spans="1:9">
      <c r="A3" s="1435"/>
      <c r="B3" s="1435"/>
      <c r="C3" s="89"/>
      <c r="D3" s="1435"/>
      <c r="E3" s="1435"/>
      <c r="F3" s="1435"/>
      <c r="G3" s="1435"/>
    </row>
    <row r="4" spans="1:9">
      <c r="A4" s="1150" t="s">
        <v>6</v>
      </c>
      <c r="B4" s="1149">
        <v>0</v>
      </c>
      <c r="C4" s="89"/>
      <c r="D4" s="1435"/>
      <c r="E4" s="1435"/>
      <c r="F4" s="1435"/>
      <c r="G4" s="1435"/>
    </row>
    <row r="7" spans="1:9" ht="45">
      <c r="A7" s="1147" t="s">
        <v>23</v>
      </c>
      <c r="B7" s="1146" t="s">
        <v>4</v>
      </c>
      <c r="C7" s="1145" t="s">
        <v>24</v>
      </c>
      <c r="D7" s="1144" t="s">
        <v>10</v>
      </c>
      <c r="E7" s="1144" t="s">
        <v>11</v>
      </c>
      <c r="F7" s="1145" t="s">
        <v>1987</v>
      </c>
    </row>
    <row r="8" spans="1:9" ht="56.25" customHeight="1">
      <c r="A8" s="1118" t="s">
        <v>7326</v>
      </c>
      <c r="B8" s="1108" t="s">
        <v>7327</v>
      </c>
      <c r="C8" s="1119" t="s">
        <v>83</v>
      </c>
      <c r="D8" s="1115">
        <v>502.42649999999998</v>
      </c>
      <c r="E8" s="1115">
        <f t="shared" ref="E8:E21" si="0">D8-D8*$B$4/100</f>
        <v>502.42649999999998</v>
      </c>
      <c r="F8" s="1910"/>
      <c r="H8" s="1566"/>
      <c r="I8" s="1566"/>
    </row>
    <row r="9" spans="1:9" ht="56.25" customHeight="1">
      <c r="A9" s="1118" t="s">
        <v>7328</v>
      </c>
      <c r="B9" s="1108" t="s">
        <v>7329</v>
      </c>
      <c r="C9" s="1119" t="s">
        <v>81</v>
      </c>
      <c r="D9" s="1115">
        <v>762.1970399999999</v>
      </c>
      <c r="E9" s="1115">
        <f t="shared" si="0"/>
        <v>762.1970399999999</v>
      </c>
      <c r="F9" s="1910"/>
      <c r="H9" s="1566"/>
      <c r="I9" s="1566"/>
    </row>
    <row r="10" spans="1:9" ht="56.25" customHeight="1">
      <c r="A10" s="1118" t="s">
        <v>7330</v>
      </c>
      <c r="B10" s="1108" t="s">
        <v>7331</v>
      </c>
      <c r="C10" s="1119" t="s">
        <v>83</v>
      </c>
      <c r="D10" s="1115">
        <v>466.19457000000006</v>
      </c>
      <c r="E10" s="1115">
        <f t="shared" si="0"/>
        <v>466.19457000000006</v>
      </c>
      <c r="F10" s="1910"/>
      <c r="H10" s="1566"/>
      <c r="I10" s="1566"/>
    </row>
    <row r="11" spans="1:9" ht="56.25" customHeight="1">
      <c r="A11" s="1118" t="s">
        <v>7332</v>
      </c>
      <c r="B11" s="1108" t="s">
        <v>7333</v>
      </c>
      <c r="C11" s="1119" t="s">
        <v>81</v>
      </c>
      <c r="D11" s="1115">
        <v>757.41120000000001</v>
      </c>
      <c r="E11" s="1115">
        <f t="shared" si="0"/>
        <v>757.41120000000001</v>
      </c>
      <c r="F11" s="1910"/>
      <c r="H11" s="1566"/>
      <c r="I11" s="1566"/>
    </row>
    <row r="12" spans="1:9" ht="56.25" customHeight="1">
      <c r="A12" s="1118" t="s">
        <v>7334</v>
      </c>
      <c r="B12" s="1108" t="s">
        <v>7335</v>
      </c>
      <c r="C12" s="1119" t="s">
        <v>83</v>
      </c>
      <c r="D12" s="1115">
        <v>862.24883999999997</v>
      </c>
      <c r="E12" s="1115">
        <f t="shared" si="0"/>
        <v>862.24883999999997</v>
      </c>
      <c r="F12" s="1910"/>
      <c r="H12" s="1566"/>
      <c r="I12" s="1566"/>
    </row>
    <row r="13" spans="1:9" ht="56.25" customHeight="1">
      <c r="A13" s="1118" t="s">
        <v>7336</v>
      </c>
      <c r="B13" s="1108" t="s">
        <v>7337</v>
      </c>
      <c r="C13" s="1119" t="s">
        <v>81</v>
      </c>
      <c r="D13" s="1115">
        <v>1129.76169</v>
      </c>
      <c r="E13" s="1115">
        <f t="shared" si="0"/>
        <v>1129.76169</v>
      </c>
      <c r="F13" s="1910"/>
      <c r="H13" s="1566"/>
      <c r="I13" s="1566"/>
    </row>
    <row r="14" spans="1:9" ht="56.25" customHeight="1">
      <c r="A14" s="1118" t="s">
        <v>7338</v>
      </c>
      <c r="B14" s="1108" t="s">
        <v>7339</v>
      </c>
      <c r="C14" s="1119" t="s">
        <v>83</v>
      </c>
      <c r="D14" s="1115">
        <v>854.87933999999996</v>
      </c>
      <c r="E14" s="1115">
        <f t="shared" si="0"/>
        <v>854.87933999999996</v>
      </c>
      <c r="F14" s="1910"/>
      <c r="H14" s="1566"/>
      <c r="I14" s="1566"/>
    </row>
    <row r="15" spans="1:9" ht="56.25" customHeight="1">
      <c r="A15" s="1118" t="s">
        <v>7340</v>
      </c>
      <c r="B15" s="1108" t="s">
        <v>7341</v>
      </c>
      <c r="C15" s="1119" t="s">
        <v>81</v>
      </c>
      <c r="D15" s="1115">
        <v>1119.87789</v>
      </c>
      <c r="E15" s="1115">
        <f t="shared" si="0"/>
        <v>1119.87789</v>
      </c>
      <c r="F15" s="1910"/>
      <c r="H15" s="1566"/>
      <c r="I15" s="1566"/>
    </row>
    <row r="16" spans="1:9" ht="56.25" customHeight="1">
      <c r="A16" s="1118" t="s">
        <v>7342</v>
      </c>
      <c r="B16" s="1108" t="s">
        <v>7343</v>
      </c>
      <c r="C16" s="1119" t="s">
        <v>83</v>
      </c>
      <c r="D16" s="1115">
        <v>464.52992999999998</v>
      </c>
      <c r="E16" s="1115">
        <f t="shared" si="0"/>
        <v>464.52992999999998</v>
      </c>
      <c r="F16" s="1910"/>
      <c r="H16" s="1566"/>
      <c r="I16" s="1566"/>
    </row>
    <row r="17" spans="1:9" ht="56.25" customHeight="1">
      <c r="A17" s="1118" t="s">
        <v>7344</v>
      </c>
      <c r="B17" s="1108" t="s">
        <v>7345</v>
      </c>
      <c r="C17" s="1119" t="s">
        <v>81</v>
      </c>
      <c r="D17" s="1115">
        <v>713.70573000000013</v>
      </c>
      <c r="E17" s="1115">
        <f t="shared" si="0"/>
        <v>713.70573000000013</v>
      </c>
      <c r="F17" s="1910"/>
      <c r="H17" s="1566"/>
      <c r="I17" s="1566"/>
    </row>
    <row r="18" spans="1:9" ht="56.25" customHeight="1">
      <c r="A18" s="1118" t="s">
        <v>7346</v>
      </c>
      <c r="B18" s="1108" t="s">
        <v>7347</v>
      </c>
      <c r="C18" s="1119" t="s">
        <v>83</v>
      </c>
      <c r="D18" s="1115">
        <v>429.94529999999997</v>
      </c>
      <c r="E18" s="1115">
        <f t="shared" si="0"/>
        <v>429.94529999999997</v>
      </c>
      <c r="F18" s="1910"/>
      <c r="H18" s="1566"/>
      <c r="I18" s="1566"/>
    </row>
    <row r="19" spans="1:9" ht="56.25" customHeight="1">
      <c r="A19" s="1118" t="s">
        <v>7348</v>
      </c>
      <c r="B19" s="1108" t="s">
        <v>7349</v>
      </c>
      <c r="C19" s="1119" t="s">
        <v>81</v>
      </c>
      <c r="D19" s="1115">
        <v>696.40908000000002</v>
      </c>
      <c r="E19" s="1115">
        <f t="shared" si="0"/>
        <v>696.40908000000002</v>
      </c>
      <c r="F19" s="1910"/>
      <c r="H19" s="1566"/>
      <c r="I19" s="1566"/>
    </row>
    <row r="20" spans="1:9" ht="138.75" customHeight="1">
      <c r="A20" s="1118" t="s">
        <v>7350</v>
      </c>
      <c r="B20" s="1108" t="s">
        <v>7351</v>
      </c>
      <c r="C20" s="1119" t="s">
        <v>357</v>
      </c>
      <c r="D20" s="1115">
        <v>618.39641999999992</v>
      </c>
      <c r="E20" s="1115">
        <f t="shared" si="0"/>
        <v>618.39641999999992</v>
      </c>
      <c r="F20" s="1456"/>
      <c r="H20" s="1566"/>
      <c r="I20" s="1566"/>
    </row>
    <row r="21" spans="1:9" ht="138.75" customHeight="1">
      <c r="A21" s="1118" t="s">
        <v>7352</v>
      </c>
      <c r="B21" s="1108" t="s">
        <v>7353</v>
      </c>
      <c r="C21" s="1119" t="s">
        <v>357</v>
      </c>
      <c r="D21" s="1115">
        <v>550.17219</v>
      </c>
      <c r="E21" s="1115">
        <f t="shared" si="0"/>
        <v>550.17219</v>
      </c>
      <c r="F21" s="1456"/>
      <c r="H21" s="1566"/>
      <c r="I21" s="1566"/>
    </row>
  </sheetData>
  <mergeCells count="7">
    <mergeCell ref="A1:G1"/>
    <mergeCell ref="F18:F19"/>
    <mergeCell ref="F16:F17"/>
    <mergeCell ref="F14:F15"/>
    <mergeCell ref="F12:F13"/>
    <mergeCell ref="F10:F11"/>
    <mergeCell ref="F8:F9"/>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3"/>
  <sheetViews>
    <sheetView zoomScale="115" zoomScaleNormal="115" workbookViewId="0">
      <selection activeCell="G22" sqref="G22"/>
    </sheetView>
  </sheetViews>
  <sheetFormatPr defaultRowHeight="15"/>
  <cols>
    <col min="1" max="1" width="23" customWidth="1"/>
    <col min="2" max="2" width="65.85546875" customWidth="1"/>
    <col min="3" max="3" width="12.85546875" customWidth="1"/>
    <col min="4" max="4" width="13.7109375" customWidth="1"/>
    <col min="5" max="5" width="27.85546875" customWidth="1"/>
  </cols>
  <sheetData>
    <row r="1" spans="1:6" ht="18.75">
      <c r="A1" s="1903" t="s">
        <v>7934</v>
      </c>
      <c r="B1" s="1904"/>
      <c r="C1" s="1904"/>
      <c r="D1" s="1904"/>
      <c r="E1" s="1905"/>
      <c r="F1" s="1541"/>
    </row>
    <row r="2" spans="1:6">
      <c r="A2" s="1541"/>
      <c r="B2" s="1541"/>
      <c r="C2" s="1541"/>
      <c r="D2" s="1541"/>
      <c r="E2" s="1541"/>
      <c r="F2" s="1541"/>
    </row>
    <row r="3" spans="1:6">
      <c r="A3" s="1541"/>
      <c r="B3" s="1541"/>
      <c r="C3" s="1541"/>
      <c r="D3" s="1541"/>
      <c r="E3" s="1541"/>
      <c r="F3" s="1541"/>
    </row>
    <row r="4" spans="1:6">
      <c r="A4" s="1150" t="s">
        <v>6</v>
      </c>
      <c r="B4" s="1149">
        <v>0</v>
      </c>
      <c r="C4" s="1541"/>
      <c r="D4" s="1541"/>
      <c r="E4" s="1541"/>
      <c r="F4" s="1541"/>
    </row>
    <row r="5" spans="1:6">
      <c r="A5" s="1541"/>
      <c r="B5" s="1541"/>
      <c r="C5" s="1541"/>
      <c r="D5" s="1541"/>
      <c r="E5" s="1541"/>
      <c r="F5" s="1541"/>
    </row>
    <row r="6" spans="1:6">
      <c r="A6" s="1541"/>
      <c r="B6" s="1541"/>
      <c r="C6" s="1541"/>
      <c r="D6" s="1541"/>
      <c r="E6" s="1541"/>
      <c r="F6" s="1541"/>
    </row>
    <row r="7" spans="1:6" ht="45">
      <c r="A7" s="1147" t="s">
        <v>23</v>
      </c>
      <c r="B7" s="1146" t="s">
        <v>4</v>
      </c>
      <c r="C7" s="1144" t="s">
        <v>10</v>
      </c>
      <c r="D7" s="1144" t="s">
        <v>11</v>
      </c>
      <c r="E7" s="1145" t="s">
        <v>1987</v>
      </c>
      <c r="F7" s="1541"/>
    </row>
    <row r="8" spans="1:6" ht="25.5">
      <c r="A8" s="1118" t="s">
        <v>7935</v>
      </c>
      <c r="B8" s="1108" t="s">
        <v>7936</v>
      </c>
      <c r="C8" s="1115">
        <v>2359.0745454545454</v>
      </c>
      <c r="D8" s="1115">
        <f t="shared" ref="D8:D16" si="0">C8-C8*$B$4/100</f>
        <v>2359.0745454545454</v>
      </c>
      <c r="E8" s="1907"/>
      <c r="F8" s="1541"/>
    </row>
    <row r="9" spans="1:6" ht="25.5">
      <c r="A9" s="1118" t="s">
        <v>7937</v>
      </c>
      <c r="B9" s="1108" t="s">
        <v>7938</v>
      </c>
      <c r="C9" s="1115">
        <v>2500.6190181818179</v>
      </c>
      <c r="D9" s="1115">
        <f t="shared" si="0"/>
        <v>2500.6190181818179</v>
      </c>
      <c r="E9" s="1836"/>
      <c r="F9" s="1541"/>
    </row>
    <row r="10" spans="1:6" ht="25.5">
      <c r="A10" s="1118" t="s">
        <v>7939</v>
      </c>
      <c r="B10" s="1108" t="s">
        <v>7940</v>
      </c>
      <c r="C10" s="1115">
        <v>2650.6561592727271</v>
      </c>
      <c r="D10" s="1115">
        <f t="shared" si="0"/>
        <v>2650.6561592727271</v>
      </c>
      <c r="E10" s="1836"/>
    </row>
    <row r="11" spans="1:6" ht="25.5">
      <c r="A11" s="1118" t="s">
        <v>7941</v>
      </c>
      <c r="B11" s="1108" t="s">
        <v>7942</v>
      </c>
      <c r="C11" s="1115">
        <v>2809.695528829091</v>
      </c>
      <c r="D11" s="1115">
        <f t="shared" si="0"/>
        <v>2809.695528829091</v>
      </c>
      <c r="E11" s="1836"/>
    </row>
    <row r="12" spans="1:6" ht="25.5">
      <c r="A12" s="1118" t="s">
        <v>7943</v>
      </c>
      <c r="B12" s="1108" t="s">
        <v>7944</v>
      </c>
      <c r="C12" s="1115">
        <v>2978.2772605588366</v>
      </c>
      <c r="D12" s="1115">
        <f t="shared" si="0"/>
        <v>2978.2772605588366</v>
      </c>
      <c r="E12" s="1836"/>
    </row>
    <row r="13" spans="1:6" ht="25.5">
      <c r="A13" s="1118" t="s">
        <v>7945</v>
      </c>
      <c r="B13" s="1108" t="s">
        <v>7946</v>
      </c>
      <c r="C13" s="1115">
        <v>3156.9738961923672</v>
      </c>
      <c r="D13" s="1115">
        <f t="shared" si="0"/>
        <v>3156.9738961923672</v>
      </c>
      <c r="E13" s="1836"/>
    </row>
    <row r="14" spans="1:6" ht="25.5">
      <c r="A14" s="1118" t="s">
        <v>7947</v>
      </c>
      <c r="B14" s="1108" t="s">
        <v>7948</v>
      </c>
      <c r="C14" s="1115">
        <v>3346.3923299639096</v>
      </c>
      <c r="D14" s="1115">
        <f t="shared" si="0"/>
        <v>3346.3923299639096</v>
      </c>
      <c r="E14" s="1836"/>
    </row>
    <row r="15" spans="1:6" ht="25.5">
      <c r="A15" s="1118" t="s">
        <v>7949</v>
      </c>
      <c r="B15" s="1108" t="s">
        <v>7950</v>
      </c>
      <c r="C15" s="1115">
        <v>3547.1758697617443</v>
      </c>
      <c r="D15" s="1115">
        <f t="shared" si="0"/>
        <v>3547.1758697617443</v>
      </c>
      <c r="E15" s="1836"/>
    </row>
    <row r="16" spans="1:6" ht="25.5">
      <c r="A16" s="1118" t="s">
        <v>7951</v>
      </c>
      <c r="B16" s="1108" t="s">
        <v>7952</v>
      </c>
      <c r="C16" s="1115">
        <v>3760.0064219474493</v>
      </c>
      <c r="D16" s="1115">
        <f t="shared" si="0"/>
        <v>3760.0064219474493</v>
      </c>
      <c r="E16" s="1908"/>
    </row>
    <row r="19" spans="1:5" ht="45">
      <c r="A19" s="1147" t="s">
        <v>23</v>
      </c>
      <c r="B19" s="1146" t="s">
        <v>4</v>
      </c>
      <c r="C19" s="1144" t="s">
        <v>10</v>
      </c>
      <c r="D19" s="1144" t="s">
        <v>11</v>
      </c>
      <c r="E19" s="1541"/>
    </row>
    <row r="20" spans="1:5" ht="25.5">
      <c r="A20" s="1118" t="s">
        <v>7953</v>
      </c>
      <c r="B20" s="1108" t="s">
        <v>7954</v>
      </c>
      <c r="C20" s="1115">
        <v>183.78360000000004</v>
      </c>
      <c r="D20" s="1115">
        <f t="shared" ref="D20:D23" si="1">C20-C20*$B$4/100</f>
        <v>183.78360000000004</v>
      </c>
    </row>
    <row r="21" spans="1:5" ht="25.5">
      <c r="A21" s="1118" t="s">
        <v>7955</v>
      </c>
      <c r="B21" s="1108" t="s">
        <v>7956</v>
      </c>
      <c r="C21" s="1115">
        <v>495.92400000000004</v>
      </c>
      <c r="D21" s="1115">
        <f t="shared" si="1"/>
        <v>495.92400000000004</v>
      </c>
    </row>
    <row r="22" spans="1:5" ht="25.5">
      <c r="A22" s="1118" t="s">
        <v>7957</v>
      </c>
      <c r="B22" s="1108" t="s">
        <v>7958</v>
      </c>
      <c r="C22" s="1115">
        <v>61.261200000000009</v>
      </c>
      <c r="D22" s="1115">
        <f t="shared" si="1"/>
        <v>61.261200000000009</v>
      </c>
    </row>
    <row r="23" spans="1:5" ht="25.5">
      <c r="A23" s="1118" t="s">
        <v>7959</v>
      </c>
      <c r="B23" s="1108" t="s">
        <v>7960</v>
      </c>
      <c r="C23" s="1115">
        <v>61.261200000000009</v>
      </c>
      <c r="D23" s="1115">
        <f t="shared" si="1"/>
        <v>61.261200000000009</v>
      </c>
    </row>
  </sheetData>
  <mergeCells count="2">
    <mergeCell ref="A1:E1"/>
    <mergeCell ref="E8:E16"/>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9"/>
  <sheetViews>
    <sheetView zoomScale="80" zoomScaleNormal="80" workbookViewId="0">
      <selection activeCell="K39" sqref="K39"/>
    </sheetView>
  </sheetViews>
  <sheetFormatPr defaultColWidth="9.140625" defaultRowHeight="15"/>
  <cols>
    <col min="1" max="1" width="14" style="1046" bestFit="1" customWidth="1"/>
    <col min="2" max="2" width="21.42578125" style="1046" customWidth="1"/>
    <col min="3" max="3" width="94" style="1046" customWidth="1"/>
    <col min="4" max="4" width="17" style="1046" customWidth="1"/>
    <col min="5" max="5" width="31.42578125" style="1046" customWidth="1"/>
    <col min="6" max="6" width="30" style="1046" bestFit="1" customWidth="1"/>
    <col min="7" max="7" width="27.140625" style="1662" bestFit="1" customWidth="1"/>
    <col min="8" max="8" width="21.85546875" style="1046" customWidth="1"/>
    <col min="9" max="9" width="10" style="1046" bestFit="1" customWidth="1"/>
    <col min="10" max="16384" width="9.140625" style="1046"/>
  </cols>
  <sheetData>
    <row r="1" spans="1:11" ht="30" customHeight="1">
      <c r="A1" s="1917" t="s">
        <v>6903</v>
      </c>
      <c r="B1" s="1917"/>
      <c r="C1" s="1917"/>
      <c r="D1" s="1917"/>
      <c r="E1" s="1917"/>
      <c r="F1" s="1917"/>
      <c r="G1" s="1917"/>
      <c r="H1" s="1917"/>
    </row>
    <row r="5" spans="1:11" ht="22.7" customHeight="1">
      <c r="A5" s="1911" t="s">
        <v>6904</v>
      </c>
      <c r="B5" s="1911"/>
      <c r="C5" s="1911"/>
      <c r="D5" s="1911"/>
      <c r="E5" s="1911"/>
      <c r="F5" s="1911"/>
      <c r="G5" s="1911"/>
      <c r="H5" s="1911"/>
      <c r="I5" s="1047" t="s">
        <v>6561</v>
      </c>
      <c r="J5" s="1048">
        <v>0</v>
      </c>
    </row>
    <row r="6" spans="1:11" ht="30">
      <c r="A6" s="1056" t="s">
        <v>209</v>
      </c>
      <c r="B6" s="1056" t="s">
        <v>23</v>
      </c>
      <c r="C6" s="1057" t="s">
        <v>4</v>
      </c>
      <c r="D6" s="1056" t="s">
        <v>6905</v>
      </c>
      <c r="E6" s="1056" t="s">
        <v>6906</v>
      </c>
      <c r="F6" s="1056" t="s">
        <v>6907</v>
      </c>
      <c r="G6" s="1058" t="s">
        <v>6908</v>
      </c>
      <c r="H6" s="1058" t="s">
        <v>6909</v>
      </c>
    </row>
    <row r="7" spans="1:11">
      <c r="A7" s="1049"/>
      <c r="B7" s="1050" t="s">
        <v>6910</v>
      </c>
      <c r="C7" s="1051" t="s">
        <v>6911</v>
      </c>
      <c r="D7" s="1050" t="s">
        <v>6912</v>
      </c>
      <c r="E7" s="1050">
        <v>1.5</v>
      </c>
      <c r="F7" s="1050" t="s">
        <v>362</v>
      </c>
      <c r="G7" s="1664">
        <v>435.83336544018499</v>
      </c>
      <c r="H7" s="1052">
        <f t="shared" ref="H7:H12" si="0">G7-G7*$J$5</f>
        <v>435.83336544018499</v>
      </c>
      <c r="K7" s="1567"/>
    </row>
    <row r="8" spans="1:11">
      <c r="A8" s="1151"/>
      <c r="B8" s="1050" t="s">
        <v>6913</v>
      </c>
      <c r="C8" s="1051" t="s">
        <v>6914</v>
      </c>
      <c r="D8" s="1050" t="s">
        <v>6912</v>
      </c>
      <c r="E8" s="1050">
        <v>2.5</v>
      </c>
      <c r="F8" s="1050" t="s">
        <v>362</v>
      </c>
      <c r="G8" s="1664">
        <v>435.83336544018499</v>
      </c>
      <c r="H8" s="1052">
        <f t="shared" si="0"/>
        <v>435.83336544018499</v>
      </c>
      <c r="K8" s="1567"/>
    </row>
    <row r="9" spans="1:11">
      <c r="A9" s="1151"/>
      <c r="B9" s="1050" t="s">
        <v>6915</v>
      </c>
      <c r="C9" s="1051" t="s">
        <v>6916</v>
      </c>
      <c r="D9" s="1050" t="s">
        <v>6912</v>
      </c>
      <c r="E9" s="1050">
        <v>3</v>
      </c>
      <c r="F9" s="1050" t="s">
        <v>362</v>
      </c>
      <c r="G9" s="1664">
        <v>435.83336544018499</v>
      </c>
      <c r="H9" s="1052">
        <f t="shared" si="0"/>
        <v>435.83336544018499</v>
      </c>
      <c r="K9" s="1567"/>
    </row>
    <row r="10" spans="1:11">
      <c r="A10" s="1151"/>
      <c r="B10" s="1050" t="s">
        <v>7165</v>
      </c>
      <c r="C10" s="1051" t="s">
        <v>6917</v>
      </c>
      <c r="D10" s="1050" t="s">
        <v>6912</v>
      </c>
      <c r="E10" s="1050">
        <v>3</v>
      </c>
      <c r="F10" s="1050" t="s">
        <v>370</v>
      </c>
      <c r="G10" s="1664">
        <v>608.52205740705097</v>
      </c>
      <c r="H10" s="1052">
        <f t="shared" si="0"/>
        <v>608.52205740705097</v>
      </c>
      <c r="K10" s="1567"/>
    </row>
    <row r="11" spans="1:11">
      <c r="A11" s="1151"/>
      <c r="B11" s="1050" t="s">
        <v>6918</v>
      </c>
      <c r="C11" s="1051" t="s">
        <v>6919</v>
      </c>
      <c r="D11" s="1050" t="s">
        <v>6912</v>
      </c>
      <c r="E11" s="1050">
        <v>3</v>
      </c>
      <c r="F11" s="1050" t="s">
        <v>1590</v>
      </c>
      <c r="G11" s="1664">
        <v>978.56925447890853</v>
      </c>
      <c r="H11" s="1052">
        <f t="shared" si="0"/>
        <v>978.56925447890853</v>
      </c>
      <c r="K11" s="1567"/>
    </row>
    <row r="12" spans="1:11" ht="35.450000000000003" customHeight="1">
      <c r="A12" s="1053"/>
      <c r="B12" s="1050" t="s">
        <v>6920</v>
      </c>
      <c r="C12" s="1051" t="s">
        <v>6921</v>
      </c>
      <c r="D12" s="1050" t="s">
        <v>6912</v>
      </c>
      <c r="E12" s="1050">
        <v>3</v>
      </c>
      <c r="F12" s="1050" t="s">
        <v>6922</v>
      </c>
      <c r="G12" s="1664">
        <v>855.22018878828737</v>
      </c>
      <c r="H12" s="1052">
        <f t="shared" si="0"/>
        <v>855.22018878828737</v>
      </c>
      <c r="K12" s="1567"/>
    </row>
    <row r="13" spans="1:11">
      <c r="B13" s="1054"/>
      <c r="C13" s="1054"/>
      <c r="D13" s="1054"/>
      <c r="E13" s="1054"/>
      <c r="F13" s="1054"/>
      <c r="G13" s="1661"/>
      <c r="H13" s="1054"/>
      <c r="K13" s="1567"/>
    </row>
    <row r="14" spans="1:11" ht="29.25" customHeight="1">
      <c r="A14" s="1911" t="s">
        <v>6923</v>
      </c>
      <c r="B14" s="1911"/>
      <c r="C14" s="1911"/>
      <c r="D14" s="1911"/>
      <c r="E14" s="1911"/>
      <c r="F14" s="1911"/>
      <c r="G14" s="1911"/>
      <c r="H14" s="1911"/>
      <c r="K14" s="1567"/>
    </row>
    <row r="15" spans="1:11" ht="30.2" customHeight="1">
      <c r="A15" s="1056" t="s">
        <v>209</v>
      </c>
      <c r="B15" s="1056" t="s">
        <v>23</v>
      </c>
      <c r="C15" s="1057" t="s">
        <v>4</v>
      </c>
      <c r="D15" s="1056" t="s">
        <v>6905</v>
      </c>
      <c r="E15" s="1056" t="s">
        <v>6906</v>
      </c>
      <c r="F15" s="1056" t="s">
        <v>6907</v>
      </c>
      <c r="G15" s="1058" t="s">
        <v>6908</v>
      </c>
      <c r="H15" s="1058" t="s">
        <v>6909</v>
      </c>
      <c r="K15" s="1567"/>
    </row>
    <row r="16" spans="1:11">
      <c r="A16" s="1914"/>
      <c r="B16" s="1050" t="s">
        <v>7166</v>
      </c>
      <c r="C16" s="1051" t="s">
        <v>6924</v>
      </c>
      <c r="D16" s="1050" t="s">
        <v>6912</v>
      </c>
      <c r="E16" s="1050">
        <v>6</v>
      </c>
      <c r="F16" s="1050" t="s">
        <v>362</v>
      </c>
      <c r="G16" s="1664">
        <v>435.83336544018499</v>
      </c>
      <c r="H16" s="1052">
        <f>G16-G16*$J$5</f>
        <v>435.83336544018499</v>
      </c>
      <c r="K16" s="1567"/>
    </row>
    <row r="17" spans="1:11">
      <c r="A17" s="1914"/>
      <c r="B17" s="1050" t="s">
        <v>6925</v>
      </c>
      <c r="C17" s="1051" t="s">
        <v>6926</v>
      </c>
      <c r="D17" s="1050" t="s">
        <v>6912</v>
      </c>
      <c r="E17" s="1050">
        <v>8</v>
      </c>
      <c r="F17" s="1050" t="s">
        <v>362</v>
      </c>
      <c r="G17" s="1664">
        <v>435.83336544018499</v>
      </c>
      <c r="H17" s="1052">
        <f t="shared" ref="H17:H23" si="1">G17-G17*$J$5</f>
        <v>435.83336544018499</v>
      </c>
      <c r="K17" s="1567"/>
    </row>
    <row r="18" spans="1:11" ht="15" customHeight="1">
      <c r="A18" s="1914"/>
      <c r="B18" s="1050" t="s">
        <v>7167</v>
      </c>
      <c r="C18" s="1051" t="s">
        <v>6927</v>
      </c>
      <c r="D18" s="1050" t="s">
        <v>6912</v>
      </c>
      <c r="E18" s="1050">
        <v>10</v>
      </c>
      <c r="F18" s="1050" t="s">
        <v>362</v>
      </c>
      <c r="G18" s="1664">
        <v>435.83336544018499</v>
      </c>
      <c r="H18" s="1052">
        <f t="shared" si="1"/>
        <v>435.83336544018499</v>
      </c>
      <c r="K18" s="1567"/>
    </row>
    <row r="19" spans="1:11">
      <c r="A19" s="1914"/>
      <c r="B19" s="1050" t="s">
        <v>6928</v>
      </c>
      <c r="C19" s="1051" t="s">
        <v>6929</v>
      </c>
      <c r="D19" s="1050" t="s">
        <v>6912</v>
      </c>
      <c r="E19" s="1050">
        <v>6</v>
      </c>
      <c r="F19" s="1050" t="s">
        <v>370</v>
      </c>
      <c r="G19" s="1664">
        <v>608.52205740705097</v>
      </c>
      <c r="H19" s="1052">
        <f t="shared" si="1"/>
        <v>608.52205740705097</v>
      </c>
      <c r="K19" s="1567"/>
    </row>
    <row r="20" spans="1:11">
      <c r="A20" s="1914"/>
      <c r="B20" s="1050" t="s">
        <v>7168</v>
      </c>
      <c r="C20" s="1051" t="s">
        <v>6930</v>
      </c>
      <c r="D20" s="1050" t="s">
        <v>6912</v>
      </c>
      <c r="E20" s="1050">
        <v>8</v>
      </c>
      <c r="F20" s="1050" t="s">
        <v>370</v>
      </c>
      <c r="G20" s="1664">
        <v>608.52205740705097</v>
      </c>
      <c r="H20" s="1052">
        <f t="shared" si="1"/>
        <v>608.52205740705097</v>
      </c>
      <c r="K20" s="1567"/>
    </row>
    <row r="21" spans="1:11">
      <c r="A21" s="1914"/>
      <c r="B21" s="1050" t="s">
        <v>7169</v>
      </c>
      <c r="C21" s="1051" t="s">
        <v>6931</v>
      </c>
      <c r="D21" s="1050" t="s">
        <v>6912</v>
      </c>
      <c r="E21" s="1050">
        <v>10</v>
      </c>
      <c r="F21" s="1050" t="s">
        <v>370</v>
      </c>
      <c r="G21" s="1664">
        <v>608.52205740705097</v>
      </c>
      <c r="H21" s="1052">
        <f t="shared" si="1"/>
        <v>608.52205740705097</v>
      </c>
      <c r="K21" s="1567"/>
    </row>
    <row r="22" spans="1:11">
      <c r="A22" s="1914"/>
      <c r="B22" s="1050" t="s">
        <v>7170</v>
      </c>
      <c r="C22" s="1051" t="s">
        <v>6932</v>
      </c>
      <c r="D22" s="1050" t="s">
        <v>6912</v>
      </c>
      <c r="E22" s="1050">
        <v>6</v>
      </c>
      <c r="F22" s="1050" t="s">
        <v>1590</v>
      </c>
      <c r="G22" s="1664">
        <v>978.56925447890853</v>
      </c>
      <c r="H22" s="1052">
        <f t="shared" si="1"/>
        <v>978.56925447890853</v>
      </c>
      <c r="K22" s="1567"/>
    </row>
    <row r="23" spans="1:11" ht="15" customHeight="1">
      <c r="A23" s="1914"/>
      <c r="B23" s="1050" t="s">
        <v>6933</v>
      </c>
      <c r="C23" s="1051" t="s">
        <v>6934</v>
      </c>
      <c r="D23" s="1050" t="s">
        <v>6912</v>
      </c>
      <c r="E23" s="1050">
        <v>10</v>
      </c>
      <c r="F23" s="1050" t="s">
        <v>1590</v>
      </c>
      <c r="G23" s="1664">
        <v>978.56925447890853</v>
      </c>
      <c r="H23" s="1052">
        <f t="shared" si="1"/>
        <v>978.56925447890853</v>
      </c>
      <c r="K23" s="1567"/>
    </row>
    <row r="24" spans="1:11">
      <c r="K24" s="1567"/>
    </row>
    <row r="25" spans="1:11" ht="27.75" customHeight="1">
      <c r="A25" s="1911" t="s">
        <v>6935</v>
      </c>
      <c r="B25" s="1911"/>
      <c r="C25" s="1911"/>
      <c r="D25" s="1911"/>
      <c r="E25" s="1911"/>
      <c r="F25" s="1911"/>
      <c r="G25" s="1911"/>
      <c r="H25" s="1911"/>
      <c r="K25" s="1567"/>
    </row>
    <row r="26" spans="1:11" ht="30.2" customHeight="1">
      <c r="A26" s="1056" t="s">
        <v>209</v>
      </c>
      <c r="B26" s="1056" t="s">
        <v>23</v>
      </c>
      <c r="C26" s="1057" t="s">
        <v>4</v>
      </c>
      <c r="D26" s="1056" t="s">
        <v>6905</v>
      </c>
      <c r="E26" s="1056" t="s">
        <v>6906</v>
      </c>
      <c r="F26" s="1056" t="s">
        <v>6907</v>
      </c>
      <c r="G26" s="1058" t="s">
        <v>6908</v>
      </c>
      <c r="H26" s="1058" t="s">
        <v>6909</v>
      </c>
      <c r="K26" s="1567"/>
    </row>
    <row r="27" spans="1:11" ht="42.75" customHeight="1">
      <c r="A27" s="1055"/>
      <c r="B27" s="1050" t="s">
        <v>6936</v>
      </c>
      <c r="C27" s="1051" t="s">
        <v>6937</v>
      </c>
      <c r="D27" s="1050" t="s">
        <v>2084</v>
      </c>
      <c r="E27" s="1050">
        <v>3</v>
      </c>
      <c r="F27" s="1050" t="s">
        <v>70</v>
      </c>
      <c r="G27" s="1664">
        <v>2795.9121556540158</v>
      </c>
      <c r="H27" s="1052">
        <f>G27-G27*$J$5</f>
        <v>2795.9121556540158</v>
      </c>
      <c r="K27" s="1567"/>
    </row>
    <row r="28" spans="1:11" ht="46.5" customHeight="1">
      <c r="A28" s="1055"/>
      <c r="B28" s="1050" t="s">
        <v>7171</v>
      </c>
      <c r="C28" s="1051" t="s">
        <v>6938</v>
      </c>
      <c r="D28" s="1050" t="s">
        <v>2084</v>
      </c>
      <c r="E28" s="1050">
        <v>3</v>
      </c>
      <c r="F28" s="1050" t="s">
        <v>70</v>
      </c>
      <c r="G28" s="1664">
        <v>3289.3084184164941</v>
      </c>
      <c r="H28" s="1052">
        <f>G28-G28*$J$5</f>
        <v>3289.3084184164941</v>
      </c>
      <c r="K28" s="1567"/>
    </row>
    <row r="29" spans="1:11" ht="29.25" customHeight="1">
      <c r="A29" s="1915"/>
      <c r="B29" s="1050" t="s">
        <v>7172</v>
      </c>
      <c r="C29" s="1051" t="s">
        <v>6939</v>
      </c>
      <c r="D29" s="1050" t="s">
        <v>6912</v>
      </c>
      <c r="E29" s="1050">
        <v>6</v>
      </c>
      <c r="F29" s="1050" t="s">
        <v>83</v>
      </c>
      <c r="G29" s="1664">
        <v>1578.8680408399121</v>
      </c>
      <c r="H29" s="1052">
        <f>G29-G29*$J$5</f>
        <v>1578.8680408399121</v>
      </c>
      <c r="K29" s="1567"/>
    </row>
    <row r="30" spans="1:11" ht="29.25" customHeight="1">
      <c r="A30" s="1916"/>
      <c r="B30" s="1050" t="s">
        <v>7173</v>
      </c>
      <c r="C30" s="1051" t="s">
        <v>6940</v>
      </c>
      <c r="D30" s="1050" t="s">
        <v>6912</v>
      </c>
      <c r="E30" s="1050">
        <v>6</v>
      </c>
      <c r="F30" s="1050" t="s">
        <v>81</v>
      </c>
      <c r="G30" s="1664">
        <v>1809.1196301290686</v>
      </c>
      <c r="H30" s="1052">
        <f>G30-G30*$J$5</f>
        <v>1809.1196301290686</v>
      </c>
      <c r="K30" s="1567"/>
    </row>
    <row r="31" spans="1:11" ht="48.2" customHeight="1">
      <c r="A31" s="1055"/>
      <c r="B31" s="1050" t="s">
        <v>6941</v>
      </c>
      <c r="C31" s="1051" t="s">
        <v>6942</v>
      </c>
      <c r="D31" s="1050" t="s">
        <v>2084</v>
      </c>
      <c r="E31" s="1050">
        <v>3</v>
      </c>
      <c r="F31" s="1050" t="s">
        <v>81</v>
      </c>
      <c r="G31" s="1664">
        <v>2795.9121556540158</v>
      </c>
      <c r="H31" s="1052">
        <f>G31-G31*$J$5</f>
        <v>2795.9121556540158</v>
      </c>
      <c r="K31" s="1567"/>
    </row>
    <row r="32" spans="1:11">
      <c r="G32" s="1663"/>
      <c r="K32" s="1567"/>
    </row>
    <row r="33" spans="1:11" ht="15.75" customHeight="1">
      <c r="A33" s="1911" t="s">
        <v>6943</v>
      </c>
      <c r="B33" s="1911"/>
      <c r="C33" s="1911"/>
      <c r="D33" s="1911"/>
      <c r="E33" s="1911"/>
      <c r="F33" s="1911"/>
      <c r="G33" s="1911"/>
      <c r="H33" s="1911"/>
      <c r="K33" s="1567"/>
    </row>
    <row r="34" spans="1:11" ht="53.25" customHeight="1">
      <c r="A34" s="1056" t="s">
        <v>209</v>
      </c>
      <c r="B34" s="1056" t="s">
        <v>23</v>
      </c>
      <c r="C34" s="1057" t="s">
        <v>4</v>
      </c>
      <c r="D34" s="1056" t="s">
        <v>6905</v>
      </c>
      <c r="E34" s="1056" t="s">
        <v>6906</v>
      </c>
      <c r="F34" s="1056" t="s">
        <v>6907</v>
      </c>
      <c r="G34" s="1058" t="s">
        <v>6908</v>
      </c>
      <c r="H34" s="1058" t="s">
        <v>6909</v>
      </c>
      <c r="K34" s="1567"/>
    </row>
    <row r="35" spans="1:11" ht="15.75" customHeight="1">
      <c r="A35" s="1914"/>
      <c r="B35" s="1050" t="s">
        <v>6944</v>
      </c>
      <c r="C35" s="1051" t="s">
        <v>6945</v>
      </c>
      <c r="D35" s="1050" t="s">
        <v>6912</v>
      </c>
      <c r="E35" s="1050">
        <v>6</v>
      </c>
      <c r="F35" s="1050" t="s">
        <v>6946</v>
      </c>
      <c r="G35" s="1664">
        <v>328.93084184164945</v>
      </c>
      <c r="H35" s="1052">
        <f>G35-G35*$J$5</f>
        <v>328.93084184164945</v>
      </c>
      <c r="K35" s="1567"/>
    </row>
    <row r="36" spans="1:11" ht="15.75" customHeight="1">
      <c r="A36" s="1914"/>
      <c r="B36" s="1050" t="s">
        <v>7174</v>
      </c>
      <c r="C36" s="1051" t="s">
        <v>6947</v>
      </c>
      <c r="D36" s="1050" t="s">
        <v>6912</v>
      </c>
      <c r="E36" s="1050">
        <v>7</v>
      </c>
      <c r="F36" s="1050" t="s">
        <v>6946</v>
      </c>
      <c r="G36" s="1664">
        <v>328.93084184164945</v>
      </c>
      <c r="H36" s="1052">
        <f>G36-G36*$J$5</f>
        <v>328.93084184164945</v>
      </c>
      <c r="K36" s="1567"/>
    </row>
    <row r="37" spans="1:11">
      <c r="A37" s="1914"/>
      <c r="B37" s="1050" t="s">
        <v>7175</v>
      </c>
      <c r="C37" s="1051" t="s">
        <v>6948</v>
      </c>
      <c r="D37" s="1050" t="s">
        <v>6912</v>
      </c>
      <c r="E37" s="1050">
        <v>8</v>
      </c>
      <c r="F37" s="1050" t="s">
        <v>6946</v>
      </c>
      <c r="G37" s="1664">
        <v>328.93314435754183</v>
      </c>
      <c r="H37" s="1052">
        <f>G37-G37*$J$5</f>
        <v>328.93314435754183</v>
      </c>
      <c r="K37" s="1567"/>
    </row>
    <row r="38" spans="1:11">
      <c r="G38" s="1663"/>
      <c r="K38" s="1567"/>
    </row>
    <row r="39" spans="1:11">
      <c r="G39" s="1663"/>
      <c r="K39" s="1567"/>
    </row>
    <row r="40" spans="1:11" ht="15.75" customHeight="1">
      <c r="A40" s="1911" t="s">
        <v>7301</v>
      </c>
      <c r="B40" s="1911"/>
      <c r="C40" s="1911"/>
      <c r="D40" s="1911"/>
      <c r="E40" s="1911"/>
      <c r="F40" s="1911"/>
      <c r="G40" s="1911"/>
      <c r="H40" s="1911"/>
      <c r="K40" s="1567"/>
    </row>
    <row r="41" spans="1:11" ht="41.25" customHeight="1">
      <c r="A41" s="1056" t="s">
        <v>209</v>
      </c>
      <c r="B41" s="1056" t="s">
        <v>23</v>
      </c>
      <c r="C41" s="1057" t="s">
        <v>4</v>
      </c>
      <c r="D41" s="1056" t="s">
        <v>6905</v>
      </c>
      <c r="E41" s="1056" t="s">
        <v>7303</v>
      </c>
      <c r="F41" s="1056" t="s">
        <v>6907</v>
      </c>
      <c r="G41" s="1058" t="s">
        <v>6908</v>
      </c>
      <c r="H41" s="1058" t="s">
        <v>6909</v>
      </c>
      <c r="K41" s="1567"/>
    </row>
    <row r="42" spans="1:11" ht="15.75" customHeight="1">
      <c r="A42" s="1912"/>
      <c r="B42" s="1431" t="s">
        <v>7297</v>
      </c>
      <c r="C42" s="1432" t="s">
        <v>7299</v>
      </c>
      <c r="D42" s="1431" t="s">
        <v>2083</v>
      </c>
      <c r="E42" s="1431">
        <v>10</v>
      </c>
      <c r="F42" s="1433" t="s">
        <v>322</v>
      </c>
      <c r="G42" s="1664">
        <v>1329.9371999999998</v>
      </c>
      <c r="H42" s="1434">
        <f>G42-G42*$J$5</f>
        <v>1329.9371999999998</v>
      </c>
      <c r="K42" s="1567"/>
    </row>
    <row r="43" spans="1:11" ht="15.75" customHeight="1">
      <c r="A43" s="1913"/>
      <c r="B43" s="1431" t="s">
        <v>7298</v>
      </c>
      <c r="C43" s="1432" t="s">
        <v>7300</v>
      </c>
      <c r="D43" s="1431" t="s">
        <v>2083</v>
      </c>
      <c r="E43" s="1431">
        <v>10</v>
      </c>
      <c r="F43" s="1431" t="s">
        <v>7302</v>
      </c>
      <c r="G43" s="1664">
        <v>2159.0135999999998</v>
      </c>
      <c r="H43" s="1434">
        <f>G43-G43*$J$5</f>
        <v>2159.0135999999998</v>
      </c>
      <c r="K43" s="1567"/>
    </row>
    <row r="44" spans="1:11">
      <c r="E44" s="797"/>
      <c r="K44" s="1567"/>
    </row>
    <row r="45" spans="1:11">
      <c r="K45" s="1567"/>
    </row>
    <row r="46" spans="1:11" ht="15.75" customHeight="1">
      <c r="A46" s="1911" t="s">
        <v>7307</v>
      </c>
      <c r="B46" s="1911"/>
      <c r="C46" s="1911"/>
      <c r="D46" s="1911"/>
      <c r="E46" s="1911"/>
      <c r="F46" s="1911"/>
      <c r="G46" s="1911"/>
      <c r="H46" s="1911"/>
      <c r="K46" s="1567"/>
    </row>
    <row r="47" spans="1:11" ht="48.75" customHeight="1">
      <c r="A47" s="1056" t="s">
        <v>209</v>
      </c>
      <c r="B47" s="1056" t="s">
        <v>23</v>
      </c>
      <c r="C47" s="1057" t="s">
        <v>4</v>
      </c>
      <c r="D47" s="1056" t="s">
        <v>6905</v>
      </c>
      <c r="E47" s="1056" t="s">
        <v>7303</v>
      </c>
      <c r="F47" s="1056" t="s">
        <v>6907</v>
      </c>
      <c r="G47" s="1058" t="s">
        <v>6908</v>
      </c>
      <c r="H47" s="1058" t="s">
        <v>6909</v>
      </c>
      <c r="K47" s="1567"/>
    </row>
    <row r="48" spans="1:11" ht="30.75" customHeight="1">
      <c r="A48" s="1912"/>
      <c r="B48" s="1431" t="s">
        <v>7304</v>
      </c>
      <c r="C48" s="1432" t="s">
        <v>7308</v>
      </c>
      <c r="D48" s="1431" t="s">
        <v>2083</v>
      </c>
      <c r="E48" s="1431">
        <v>10</v>
      </c>
      <c r="F48" s="1433" t="s">
        <v>7306</v>
      </c>
      <c r="G48" s="1664">
        <v>2146.6817999999998</v>
      </c>
      <c r="H48" s="1434">
        <f>G48-G48*$J$5</f>
        <v>2146.6817999999998</v>
      </c>
      <c r="K48" s="1567"/>
    </row>
    <row r="49" spans="1:11" ht="30.75" customHeight="1">
      <c r="A49" s="1913"/>
      <c r="B49" s="1431" t="s">
        <v>7305</v>
      </c>
      <c r="C49" s="1432" t="s">
        <v>7309</v>
      </c>
      <c r="D49" s="1431" t="s">
        <v>2083</v>
      </c>
      <c r="E49" s="1431">
        <v>10</v>
      </c>
      <c r="F49" s="1433" t="s">
        <v>7306</v>
      </c>
      <c r="G49" s="1664">
        <v>2997.5760000000005</v>
      </c>
      <c r="H49" s="1434">
        <f>G49-G49*$J$5</f>
        <v>2997.5760000000005</v>
      </c>
      <c r="K49" s="1567"/>
    </row>
  </sheetData>
  <mergeCells count="12">
    <mergeCell ref="A29:A30"/>
    <mergeCell ref="A1:H1"/>
    <mergeCell ref="A5:H5"/>
    <mergeCell ref="A14:H14"/>
    <mergeCell ref="A16:A23"/>
    <mergeCell ref="A25:H25"/>
    <mergeCell ref="A40:H40"/>
    <mergeCell ref="A42:A43"/>
    <mergeCell ref="A46:H46"/>
    <mergeCell ref="A48:A49"/>
    <mergeCell ref="A33:H33"/>
    <mergeCell ref="A35:A37"/>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6"/>
  <sheetViews>
    <sheetView zoomScale="70" zoomScaleNormal="70" workbookViewId="0">
      <selection activeCell="G23" sqref="G23:G28"/>
    </sheetView>
  </sheetViews>
  <sheetFormatPr defaultColWidth="9.140625" defaultRowHeight="15"/>
  <cols>
    <col min="1" max="1" width="19.42578125" style="1046" customWidth="1"/>
    <col min="2" max="2" width="16.7109375" style="1046" bestFit="1" customWidth="1"/>
    <col min="3" max="3" width="108.140625" style="1046" customWidth="1"/>
    <col min="4" max="4" width="17" style="1046" customWidth="1"/>
    <col min="5" max="5" width="26.5703125" style="1046" bestFit="1" customWidth="1"/>
    <col min="6" max="6" width="26.42578125" style="1046" bestFit="1" customWidth="1"/>
    <col min="7" max="7" width="15.42578125" style="1046" bestFit="1" customWidth="1"/>
    <col min="8" max="8" width="14.42578125" style="1046" bestFit="1" customWidth="1"/>
    <col min="9" max="9" width="10" style="1046" bestFit="1" customWidth="1"/>
    <col min="10" max="16384" width="9.140625" style="1046"/>
  </cols>
  <sheetData>
    <row r="1" spans="1:11">
      <c r="A1" s="1917" t="s">
        <v>7508</v>
      </c>
      <c r="B1" s="1917"/>
      <c r="C1" s="1917"/>
      <c r="D1" s="1917"/>
      <c r="E1" s="1917"/>
      <c r="F1" s="1917"/>
      <c r="G1" s="1917"/>
      <c r="H1" s="1917"/>
    </row>
    <row r="3" spans="1:11">
      <c r="A3"/>
    </row>
    <row r="4" spans="1:11">
      <c r="A4" s="1911" t="s">
        <v>7545</v>
      </c>
      <c r="B4" s="1911"/>
      <c r="C4" s="1911"/>
      <c r="D4" s="1911"/>
      <c r="E4" s="1911"/>
      <c r="F4" s="1911"/>
      <c r="G4" s="1911"/>
      <c r="H4" s="1911"/>
      <c r="I4" s="1047" t="s">
        <v>6561</v>
      </c>
      <c r="J4" s="1048">
        <v>0</v>
      </c>
    </row>
    <row r="5" spans="1:11" ht="45">
      <c r="A5" s="1479" t="s">
        <v>209</v>
      </c>
      <c r="B5" s="1479" t="s">
        <v>23</v>
      </c>
      <c r="C5" s="1480" t="s">
        <v>4</v>
      </c>
      <c r="D5" s="1479" t="s">
        <v>2076</v>
      </c>
      <c r="E5" s="1479" t="s">
        <v>402</v>
      </c>
      <c r="F5" s="1479" t="s">
        <v>7530</v>
      </c>
      <c r="G5" s="1481" t="s">
        <v>6908</v>
      </c>
      <c r="H5" s="1481" t="s">
        <v>6909</v>
      </c>
    </row>
    <row r="6" spans="1:11" ht="39" customHeight="1">
      <c r="A6" s="1912"/>
      <c r="B6" s="1439" t="s">
        <v>7509</v>
      </c>
      <c r="C6" s="1439" t="s">
        <v>7531</v>
      </c>
      <c r="D6" s="1477" t="s">
        <v>7528</v>
      </c>
      <c r="E6" s="1477" t="s">
        <v>81</v>
      </c>
      <c r="F6" s="1921">
        <v>10</v>
      </c>
      <c r="G6" s="1665">
        <v>6805.3073999999997</v>
      </c>
      <c r="H6" s="1478">
        <f>G6-G6*$J$4</f>
        <v>6805.3073999999997</v>
      </c>
      <c r="K6" s="1567"/>
    </row>
    <row r="7" spans="1:11" ht="39" customHeight="1">
      <c r="A7" s="1924"/>
      <c r="B7" s="1439" t="s">
        <v>7510</v>
      </c>
      <c r="C7" s="1439" t="s">
        <v>7532</v>
      </c>
      <c r="D7" s="1477" t="s">
        <v>7528</v>
      </c>
      <c r="E7" s="1477" t="s">
        <v>70</v>
      </c>
      <c r="F7" s="1922"/>
      <c r="G7" s="1665">
        <v>7082.4312</v>
      </c>
      <c r="H7" s="1478">
        <f>G7-G7*$J$4</f>
        <v>7082.4312</v>
      </c>
      <c r="K7" s="1567"/>
    </row>
    <row r="8" spans="1:11" ht="39" customHeight="1">
      <c r="A8" s="1925"/>
      <c r="B8" s="1439" t="s">
        <v>7511</v>
      </c>
      <c r="C8" s="1439" t="s">
        <v>7533</v>
      </c>
      <c r="D8" s="1477" t="s">
        <v>7528</v>
      </c>
      <c r="E8" s="1477" t="s">
        <v>82</v>
      </c>
      <c r="F8" s="1923"/>
      <c r="G8" s="1665">
        <v>7403.0987999999998</v>
      </c>
      <c r="H8" s="1478">
        <f>G8-G8*$J$4</f>
        <v>7403.0987999999998</v>
      </c>
      <c r="K8" s="1567"/>
    </row>
    <row r="9" spans="1:11">
      <c r="B9" s="1054"/>
      <c r="C9" s="1054"/>
      <c r="D9" s="1054"/>
      <c r="E9" s="1054"/>
      <c r="F9" s="1054"/>
      <c r="G9" s="1054"/>
      <c r="H9" s="1054"/>
      <c r="K9" s="1567"/>
    </row>
    <row r="10" spans="1:11">
      <c r="A10" s="1911" t="s">
        <v>7546</v>
      </c>
      <c r="B10" s="1911"/>
      <c r="C10" s="1911"/>
      <c r="D10" s="1911"/>
      <c r="E10" s="1911"/>
      <c r="F10" s="1911"/>
      <c r="G10" s="1911"/>
      <c r="H10" s="1911"/>
      <c r="K10" s="1567"/>
    </row>
    <row r="11" spans="1:11" ht="45">
      <c r="A11" s="1479" t="s">
        <v>209</v>
      </c>
      <c r="B11" s="1479" t="s">
        <v>23</v>
      </c>
      <c r="C11" s="1480" t="s">
        <v>4</v>
      </c>
      <c r="D11" s="1479" t="s">
        <v>2076</v>
      </c>
      <c r="E11" s="1479" t="s">
        <v>7524</v>
      </c>
      <c r="F11" s="1479" t="s">
        <v>7525</v>
      </c>
      <c r="G11" s="1481" t="s">
        <v>6908</v>
      </c>
      <c r="H11" s="1481" t="s">
        <v>6909</v>
      </c>
      <c r="K11" s="1567"/>
    </row>
    <row r="12" spans="1:11" ht="36.75" customHeight="1">
      <c r="A12" s="1912"/>
      <c r="B12" s="1439" t="s">
        <v>7512</v>
      </c>
      <c r="C12" s="1439" t="s">
        <v>7534</v>
      </c>
      <c r="D12" s="1477" t="s">
        <v>7528</v>
      </c>
      <c r="E12" s="1918">
        <v>5500</v>
      </c>
      <c r="F12" s="1921">
        <v>300</v>
      </c>
      <c r="G12" s="1665">
        <v>6686.5385999999999</v>
      </c>
      <c r="H12" s="1478">
        <f>G12-G12*$J$4</f>
        <v>6686.5385999999999</v>
      </c>
      <c r="K12" s="1567"/>
    </row>
    <row r="13" spans="1:11" ht="36.75" customHeight="1">
      <c r="A13" s="1924"/>
      <c r="B13" s="1439" t="s">
        <v>7513</v>
      </c>
      <c r="C13" s="1439" t="s">
        <v>7535</v>
      </c>
      <c r="D13" s="1477" t="s">
        <v>7528</v>
      </c>
      <c r="E13" s="1919"/>
      <c r="F13" s="1922"/>
      <c r="G13" s="1665">
        <v>7157.6460000000006</v>
      </c>
      <c r="H13" s="1478">
        <f>G13-G13*$J$4</f>
        <v>7157.6460000000006</v>
      </c>
      <c r="K13" s="1567"/>
    </row>
    <row r="14" spans="1:11" ht="36.75" customHeight="1">
      <c r="A14" s="1925"/>
      <c r="B14" s="1439" t="s">
        <v>7514</v>
      </c>
      <c r="C14" s="1439" t="s">
        <v>7536</v>
      </c>
      <c r="D14" s="1477" t="s">
        <v>7528</v>
      </c>
      <c r="E14" s="1920"/>
      <c r="F14" s="1923"/>
      <c r="G14" s="1665">
        <v>7858.3656000000001</v>
      </c>
      <c r="H14" s="1478">
        <f>G14-G14*$J$4</f>
        <v>7858.3656000000001</v>
      </c>
      <c r="K14" s="1567"/>
    </row>
    <row r="15" spans="1:11" ht="75" customHeight="1">
      <c r="A15" s="1482"/>
      <c r="B15" s="1439" t="s">
        <v>7516</v>
      </c>
      <c r="C15" s="1439" t="s">
        <v>7537</v>
      </c>
      <c r="D15" s="1484" t="s">
        <v>7529</v>
      </c>
      <c r="E15" s="1485" t="s">
        <v>3694</v>
      </c>
      <c r="F15" s="1485" t="s">
        <v>3694</v>
      </c>
      <c r="G15" s="1665">
        <v>561</v>
      </c>
      <c r="H15" s="1478">
        <f>G15-G15*$J$4</f>
        <v>561</v>
      </c>
      <c r="K15" s="1567"/>
    </row>
    <row r="16" spans="1:11">
      <c r="K16" s="1567"/>
    </row>
    <row r="17" spans="1:11">
      <c r="A17" s="1911" t="s">
        <v>7547</v>
      </c>
      <c r="B17" s="1911"/>
      <c r="C17" s="1911"/>
      <c r="D17" s="1911"/>
      <c r="E17" s="1911"/>
      <c r="F17" s="1911"/>
      <c r="G17" s="1911"/>
      <c r="H17" s="1911"/>
      <c r="K17" s="1567"/>
    </row>
    <row r="18" spans="1:11" ht="45">
      <c r="A18" s="1479" t="s">
        <v>209</v>
      </c>
      <c r="B18" s="1479" t="s">
        <v>23</v>
      </c>
      <c r="C18" s="1480" t="s">
        <v>4</v>
      </c>
      <c r="D18" s="1479" t="s">
        <v>2076</v>
      </c>
      <c r="E18" s="1479" t="s">
        <v>7524</v>
      </c>
      <c r="F18" s="1479" t="s">
        <v>7525</v>
      </c>
      <c r="G18" s="1481" t="s">
        <v>6908</v>
      </c>
      <c r="H18" s="1481" t="s">
        <v>6909</v>
      </c>
      <c r="K18" s="1567"/>
    </row>
    <row r="19" spans="1:11" ht="81.75" customHeight="1">
      <c r="A19" s="1429"/>
      <c r="B19" s="1439" t="s">
        <v>7515</v>
      </c>
      <c r="C19" s="1439" t="s">
        <v>7538</v>
      </c>
      <c r="D19" s="1477" t="s">
        <v>7523</v>
      </c>
      <c r="E19" s="1486">
        <v>5000</v>
      </c>
      <c r="F19" s="1483">
        <v>300</v>
      </c>
      <c r="G19" s="1665">
        <v>2598.1134000000002</v>
      </c>
      <c r="H19" s="1478">
        <f>G19-G19*J4</f>
        <v>2598.1134000000002</v>
      </c>
      <c r="K19" s="1567"/>
    </row>
    <row r="20" spans="1:11">
      <c r="G20" s="1273"/>
      <c r="K20" s="1567"/>
    </row>
    <row r="21" spans="1:11">
      <c r="A21" s="1911" t="s">
        <v>7526</v>
      </c>
      <c r="B21" s="1911"/>
      <c r="C21" s="1911"/>
      <c r="D21" s="1911"/>
      <c r="E21" s="1911"/>
      <c r="F21" s="1911"/>
      <c r="G21" s="1911"/>
      <c r="H21" s="1911"/>
      <c r="K21" s="1567"/>
    </row>
    <row r="22" spans="1:11" ht="45">
      <c r="A22" s="1479" t="s">
        <v>209</v>
      </c>
      <c r="B22" s="1479" t="s">
        <v>23</v>
      </c>
      <c r="C22" s="1480" t="s">
        <v>4</v>
      </c>
      <c r="D22" s="1479" t="s">
        <v>2076</v>
      </c>
      <c r="E22" s="1479" t="s">
        <v>7524</v>
      </c>
      <c r="F22" s="1479" t="s">
        <v>7525</v>
      </c>
      <c r="G22" s="1481" t="s">
        <v>6908</v>
      </c>
      <c r="H22" s="1481" t="s">
        <v>6909</v>
      </c>
      <c r="I22"/>
      <c r="K22" s="1567"/>
    </row>
    <row r="23" spans="1:11" ht="33.75" customHeight="1">
      <c r="A23" s="1912"/>
      <c r="B23" s="1439" t="s">
        <v>7517</v>
      </c>
      <c r="C23" s="1439" t="s">
        <v>7539</v>
      </c>
      <c r="D23" s="1477" t="s">
        <v>7523</v>
      </c>
      <c r="E23" s="1918">
        <v>12000</v>
      </c>
      <c r="F23" s="1921" t="s">
        <v>7527</v>
      </c>
      <c r="G23" s="1665">
        <v>6695.4636</v>
      </c>
      <c r="H23" s="1478">
        <f t="shared" ref="H23:H28" si="0">G23-G23*$J$4</f>
        <v>6695.4636</v>
      </c>
      <c r="K23" s="1567"/>
    </row>
    <row r="24" spans="1:11" ht="33.75" customHeight="1">
      <c r="A24" s="1924"/>
      <c r="B24" s="1439" t="s">
        <v>7518</v>
      </c>
      <c r="C24" s="1439" t="s">
        <v>7540</v>
      </c>
      <c r="D24" s="1477" t="s">
        <v>7523</v>
      </c>
      <c r="E24" s="1919"/>
      <c r="F24" s="1922"/>
      <c r="G24" s="1665">
        <v>7206.5754000000006</v>
      </c>
      <c r="H24" s="1478">
        <f t="shared" si="0"/>
        <v>7206.5754000000006</v>
      </c>
      <c r="K24" s="1567"/>
    </row>
    <row r="25" spans="1:11" ht="33.75" customHeight="1">
      <c r="A25" s="1925"/>
      <c r="B25" s="1439" t="s">
        <v>7519</v>
      </c>
      <c r="C25" s="1439" t="s">
        <v>7541</v>
      </c>
      <c r="D25" s="1477" t="s">
        <v>7523</v>
      </c>
      <c r="E25" s="1920"/>
      <c r="F25" s="1923"/>
      <c r="G25" s="1665">
        <v>8054.8686000000007</v>
      </c>
      <c r="H25" s="1478">
        <f t="shared" si="0"/>
        <v>8054.8686000000007</v>
      </c>
      <c r="K25" s="1567"/>
    </row>
    <row r="26" spans="1:11" ht="33.75" customHeight="1">
      <c r="A26" s="1912"/>
      <c r="B26" s="1439" t="s">
        <v>7520</v>
      </c>
      <c r="C26" s="1439" t="s">
        <v>7542</v>
      </c>
      <c r="D26" s="1477" t="s">
        <v>7523</v>
      </c>
      <c r="E26" s="1918">
        <v>9000</v>
      </c>
      <c r="F26" s="1921">
        <v>300</v>
      </c>
      <c r="G26" s="1665">
        <v>7024.4952000000003</v>
      </c>
      <c r="H26" s="1478">
        <f t="shared" si="0"/>
        <v>7024.4952000000003</v>
      </c>
      <c r="K26" s="1567"/>
    </row>
    <row r="27" spans="1:11" ht="33.75" customHeight="1">
      <c r="A27" s="1924"/>
      <c r="B27" s="1439" t="s">
        <v>7521</v>
      </c>
      <c r="C27" s="1439" t="s">
        <v>7543</v>
      </c>
      <c r="D27" s="1477" t="s">
        <v>7523</v>
      </c>
      <c r="E27" s="1919"/>
      <c r="F27" s="1922"/>
      <c r="G27" s="1665">
        <v>7937.4768000000004</v>
      </c>
      <c r="H27" s="1478">
        <f t="shared" si="0"/>
        <v>7937.4768000000004</v>
      </c>
      <c r="K27" s="1567"/>
    </row>
    <row r="28" spans="1:11" ht="33.75" customHeight="1">
      <c r="A28" s="1925"/>
      <c r="B28" s="1439" t="s">
        <v>7522</v>
      </c>
      <c r="C28" s="1439" t="s">
        <v>7544</v>
      </c>
      <c r="D28" s="1477" t="s">
        <v>7523</v>
      </c>
      <c r="E28" s="1920"/>
      <c r="F28" s="1923"/>
      <c r="G28" s="1665">
        <v>8731.0367999999999</v>
      </c>
      <c r="H28" s="1478">
        <f t="shared" si="0"/>
        <v>8731.0367999999999</v>
      </c>
      <c r="K28" s="1567"/>
    </row>
    <row r="29" spans="1:11">
      <c r="G29" s="1273"/>
    </row>
    <row r="33" spans="1:4">
      <c r="A33" s="1476"/>
      <c r="B33" s="1475"/>
      <c r="C33" s="1475"/>
      <c r="D33" s="1475"/>
    </row>
    <row r="34" spans="1:4">
      <c r="A34" s="1476"/>
      <c r="B34" s="1475"/>
      <c r="C34" s="1475"/>
      <c r="D34" s="1475"/>
    </row>
    <row r="35" spans="1:4">
      <c r="A35" s="1476"/>
      <c r="B35" s="1475"/>
      <c r="C35" s="1475"/>
      <c r="D35" s="1475"/>
    </row>
    <row r="36" spans="1:4">
      <c r="A36" s="1476"/>
      <c r="B36" s="1475"/>
      <c r="C36" s="1475"/>
      <c r="D36" s="1475"/>
    </row>
    <row r="37" spans="1:4">
      <c r="A37" s="1476"/>
      <c r="B37" s="1475"/>
      <c r="C37" s="1475"/>
      <c r="D37" s="1475"/>
    </row>
    <row r="38" spans="1:4">
      <c r="A38" s="1476"/>
      <c r="B38" s="1475"/>
      <c r="C38" s="1475"/>
      <c r="D38" s="1475"/>
    </row>
    <row r="39" spans="1:4">
      <c r="A39" s="1476"/>
      <c r="D39" s="1475"/>
    </row>
    <row r="40" spans="1:4">
      <c r="A40" s="1476"/>
      <c r="B40" s="1475"/>
      <c r="C40" s="1475"/>
      <c r="D40" s="1475"/>
    </row>
    <row r="41" spans="1:4">
      <c r="A41" s="1476"/>
      <c r="D41" s="1475"/>
    </row>
    <row r="42" spans="1:4">
      <c r="A42" s="1476"/>
      <c r="D42" s="1475"/>
    </row>
    <row r="43" spans="1:4">
      <c r="A43" s="1476"/>
      <c r="D43" s="1475"/>
    </row>
    <row r="44" spans="1:4">
      <c r="A44" s="1476"/>
      <c r="D44" s="1475"/>
    </row>
    <row r="45" spans="1:4">
      <c r="A45" s="1476"/>
      <c r="D45" s="1475"/>
    </row>
    <row r="46" spans="1:4">
      <c r="A46" s="1476"/>
      <c r="D46" s="1475"/>
    </row>
  </sheetData>
  <mergeCells count="16">
    <mergeCell ref="A1:H1"/>
    <mergeCell ref="A4:H4"/>
    <mergeCell ref="A10:H10"/>
    <mergeCell ref="A17:H17"/>
    <mergeCell ref="F6:F8"/>
    <mergeCell ref="A6:A8"/>
    <mergeCell ref="E26:E28"/>
    <mergeCell ref="F26:F28"/>
    <mergeCell ref="A23:A25"/>
    <mergeCell ref="A26:A28"/>
    <mergeCell ref="A12:A14"/>
    <mergeCell ref="E23:E25"/>
    <mergeCell ref="F23:F25"/>
    <mergeCell ref="E12:E14"/>
    <mergeCell ref="F12:F14"/>
    <mergeCell ref="A21:H21"/>
  </mergeCell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3"/>
  <dimension ref="A1:G18"/>
  <sheetViews>
    <sheetView zoomScale="80" zoomScaleNormal="80" workbookViewId="0">
      <selection activeCell="C17" sqref="C17:C18"/>
    </sheetView>
  </sheetViews>
  <sheetFormatPr defaultRowHeight="15"/>
  <cols>
    <col min="1" max="1" width="21.85546875" customWidth="1"/>
    <col min="2" max="2" width="133" customWidth="1"/>
    <col min="3" max="3" width="14" customWidth="1"/>
    <col min="4" max="4" width="16.5703125" customWidth="1"/>
    <col min="5" max="5" width="11.28515625" bestFit="1" customWidth="1"/>
  </cols>
  <sheetData>
    <row r="1" spans="1:7" s="107" customFormat="1" ht="15.75">
      <c r="A1" s="1926" t="s">
        <v>6177</v>
      </c>
      <c r="B1" s="1926"/>
      <c r="C1" s="1927"/>
      <c r="D1" s="1927"/>
      <c r="F1" s="109"/>
    </row>
    <row r="2" spans="1:7" s="107" customFormat="1">
      <c r="A2" s="6"/>
      <c r="B2" s="4"/>
      <c r="C2" s="798"/>
      <c r="D2" s="798"/>
      <c r="F2" s="109"/>
    </row>
    <row r="3" spans="1:7" s="107" customFormat="1">
      <c r="A3" s="5"/>
      <c r="B3" s="4"/>
      <c r="C3" s="798"/>
      <c r="D3" s="798"/>
      <c r="F3" s="109"/>
    </row>
    <row r="4" spans="1:7" s="107" customFormat="1" ht="66.2" customHeight="1">
      <c r="A4" s="1220" t="s">
        <v>23</v>
      </c>
      <c r="B4" s="1221" t="s">
        <v>4</v>
      </c>
      <c r="C4" s="117" t="s">
        <v>10</v>
      </c>
      <c r="D4" s="117" t="s">
        <v>11</v>
      </c>
      <c r="E4" s="12" t="s">
        <v>6</v>
      </c>
      <c r="F4" s="571">
        <v>0</v>
      </c>
    </row>
    <row r="5" spans="1:7" ht="24.75" customHeight="1" thickBot="1">
      <c r="A5" s="1932" t="s">
        <v>6178</v>
      </c>
      <c r="B5" s="1933"/>
      <c r="C5" s="1933"/>
      <c r="D5" s="1934"/>
    </row>
    <row r="6" spans="1:7" s="799" customFormat="1" ht="15" customHeight="1" thickTop="1">
      <c r="A6" s="1930" t="s">
        <v>6201</v>
      </c>
      <c r="B6" s="1931"/>
      <c r="C6" s="1168"/>
      <c r="D6" s="1169"/>
    </row>
    <row r="7" spans="1:7" ht="15" customHeight="1">
      <c r="A7" s="1170" t="s">
        <v>6181</v>
      </c>
      <c r="B7" s="1171" t="s">
        <v>6191</v>
      </c>
      <c r="C7" s="974">
        <v>3492.7465456383884</v>
      </c>
      <c r="D7" s="1081">
        <f>C7-C7*$F$4</f>
        <v>3492.7465456383884</v>
      </c>
      <c r="G7" s="222"/>
    </row>
    <row r="8" spans="1:7">
      <c r="A8" s="1171" t="s">
        <v>6182</v>
      </c>
      <c r="B8" s="1172" t="s">
        <v>6192</v>
      </c>
      <c r="C8" s="974">
        <v>3492.7465456383884</v>
      </c>
      <c r="D8" s="1081">
        <f>C8-C8*$F$4</f>
        <v>3492.7465456383884</v>
      </c>
      <c r="F8" s="1541"/>
      <c r="G8" s="222"/>
    </row>
    <row r="9" spans="1:7" s="799" customFormat="1" ht="15" customHeight="1">
      <c r="A9" s="1928" t="s">
        <v>6202</v>
      </c>
      <c r="B9" s="1929"/>
      <c r="C9" s="1272"/>
      <c r="D9" s="1169"/>
      <c r="F9" s="1541"/>
      <c r="G9" s="222"/>
    </row>
    <row r="10" spans="1:7" ht="15" customHeight="1">
      <c r="A10" s="1173" t="s">
        <v>6183</v>
      </c>
      <c r="B10" s="1172" t="s">
        <v>6193</v>
      </c>
      <c r="C10" s="974">
        <v>3492.7465456383884</v>
      </c>
      <c r="D10" s="1081">
        <f t="shared" ref="D10:D18" si="0">C10-C10*$F$4</f>
        <v>3492.7465456383884</v>
      </c>
      <c r="F10" s="1541"/>
      <c r="G10" s="222"/>
    </row>
    <row r="11" spans="1:7">
      <c r="A11" s="1171" t="s">
        <v>6184</v>
      </c>
      <c r="B11" s="1172" t="s">
        <v>6194</v>
      </c>
      <c r="C11" s="974">
        <v>3492.7465456383884</v>
      </c>
      <c r="D11" s="1081">
        <f t="shared" si="0"/>
        <v>3492.7465456383884</v>
      </c>
      <c r="F11" s="1541"/>
      <c r="G11" s="222"/>
    </row>
    <row r="12" spans="1:7">
      <c r="A12" s="1171" t="s">
        <v>6185</v>
      </c>
      <c r="B12" s="1172" t="s">
        <v>6195</v>
      </c>
      <c r="C12" s="974">
        <v>3929.3398638431818</v>
      </c>
      <c r="D12" s="1081">
        <f t="shared" si="0"/>
        <v>3929.3398638431818</v>
      </c>
      <c r="F12" s="1541"/>
      <c r="G12" s="222"/>
    </row>
    <row r="13" spans="1:7">
      <c r="A13" s="1171" t="s">
        <v>6186</v>
      </c>
      <c r="B13" s="1172" t="s">
        <v>6196</v>
      </c>
      <c r="C13" s="974">
        <v>3929.3398638431818</v>
      </c>
      <c r="D13" s="1081">
        <f t="shared" si="0"/>
        <v>3929.3398638431818</v>
      </c>
      <c r="F13" s="1541"/>
      <c r="G13" s="222"/>
    </row>
    <row r="14" spans="1:7">
      <c r="A14" s="1171" t="s">
        <v>6187</v>
      </c>
      <c r="B14" s="1172" t="s">
        <v>6197</v>
      </c>
      <c r="C14" s="974">
        <v>3929.3398638431818</v>
      </c>
      <c r="D14" s="1081">
        <f t="shared" si="0"/>
        <v>3929.3398638431818</v>
      </c>
      <c r="F14" s="1541"/>
      <c r="G14" s="222"/>
    </row>
    <row r="15" spans="1:7">
      <c r="A15" s="1171" t="s">
        <v>6188</v>
      </c>
      <c r="B15" s="1172" t="s">
        <v>6198</v>
      </c>
      <c r="C15" s="974">
        <v>3929.3398638431818</v>
      </c>
      <c r="D15" s="1081">
        <f t="shared" si="0"/>
        <v>3929.3398638431818</v>
      </c>
      <c r="F15" s="1541"/>
      <c r="G15" s="222"/>
    </row>
    <row r="16" spans="1:7" s="799" customFormat="1" ht="15" customHeight="1">
      <c r="A16" s="1928" t="s">
        <v>6203</v>
      </c>
      <c r="B16" s="1929"/>
      <c r="C16" s="1272"/>
      <c r="D16" s="1169"/>
      <c r="F16" s="1541"/>
      <c r="G16" s="222"/>
    </row>
    <row r="17" spans="1:7">
      <c r="A17" s="1136" t="s">
        <v>6189</v>
      </c>
      <c r="B17" s="1136" t="s">
        <v>6199</v>
      </c>
      <c r="C17" s="974">
        <v>4602.9409833591571</v>
      </c>
      <c r="D17" s="1081">
        <f t="shared" si="0"/>
        <v>4602.9409833591571</v>
      </c>
      <c r="F17" s="1541"/>
      <c r="G17" s="222"/>
    </row>
    <row r="18" spans="1:7">
      <c r="A18" s="1136" t="s">
        <v>6190</v>
      </c>
      <c r="B18" s="1136" t="s">
        <v>6200</v>
      </c>
      <c r="C18" s="974">
        <v>4771.6150848314473</v>
      </c>
      <c r="D18" s="1081">
        <f t="shared" si="0"/>
        <v>4771.6150848314473</v>
      </c>
      <c r="F18" s="1541"/>
      <c r="G18" s="222"/>
    </row>
  </sheetData>
  <mergeCells count="5">
    <mergeCell ref="A1:D1"/>
    <mergeCell ref="A9:B9"/>
    <mergeCell ref="A16:B16"/>
    <mergeCell ref="A6:B6"/>
    <mergeCell ref="A5:D5"/>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9"/>
  <dimension ref="A1:WUY25"/>
  <sheetViews>
    <sheetView zoomScale="90" zoomScaleNormal="90" workbookViewId="0">
      <pane ySplit="6" topLeftCell="A7" activePane="bottomLeft" state="frozen"/>
      <selection pane="bottomLeft" activeCell="D37" sqref="D37"/>
    </sheetView>
  </sheetViews>
  <sheetFormatPr defaultRowHeight="15"/>
  <cols>
    <col min="1" max="1" width="17.28515625" style="107" customWidth="1"/>
    <col min="2" max="2" width="107.28515625" style="107" customWidth="1"/>
    <col min="3" max="3" width="12.7109375" style="60" bestFit="1" customWidth="1"/>
    <col min="4" max="4" width="20" style="107" customWidth="1"/>
    <col min="5" max="244" width="9.140625" style="107"/>
    <col min="245" max="245" width="15.5703125" style="107" bestFit="1" customWidth="1"/>
    <col min="246" max="246" width="86.28515625" style="107" bestFit="1" customWidth="1"/>
    <col min="247" max="247" width="9.28515625" style="107" hidden="1" customWidth="1"/>
    <col min="248" max="248" width="12.7109375" style="107" bestFit="1" customWidth="1"/>
    <col min="249" max="249" width="21.7109375" style="107" bestFit="1" customWidth="1"/>
    <col min="250" max="500" width="9.140625" style="107"/>
    <col min="501" max="501" width="15.5703125" style="107" bestFit="1" customWidth="1"/>
    <col min="502" max="502" width="86.28515625" style="107" bestFit="1" customWidth="1"/>
    <col min="503" max="503" width="9.28515625" style="107" hidden="1" customWidth="1"/>
    <col min="504" max="504" width="12.7109375" style="107" bestFit="1" customWidth="1"/>
    <col min="505" max="505" width="21.7109375" style="107" bestFit="1" customWidth="1"/>
    <col min="506" max="756" width="9.140625" style="107"/>
    <col min="757" max="757" width="15.5703125" style="107" bestFit="1" customWidth="1"/>
    <col min="758" max="758" width="86.28515625" style="107" bestFit="1" customWidth="1"/>
    <col min="759" max="759" width="9.28515625" style="107" hidden="1" customWidth="1"/>
    <col min="760" max="760" width="12.7109375" style="107" bestFit="1" customWidth="1"/>
    <col min="761" max="761" width="21.7109375" style="107" bestFit="1" customWidth="1"/>
    <col min="762" max="1012" width="9.140625" style="107"/>
    <col min="1013" max="1013" width="15.5703125" style="107" bestFit="1" customWidth="1"/>
    <col min="1014" max="1014" width="86.28515625" style="107" bestFit="1" customWidth="1"/>
    <col min="1015" max="1015" width="9.28515625" style="107" hidden="1" customWidth="1"/>
    <col min="1016" max="1016" width="12.7109375" style="107" bestFit="1" customWidth="1"/>
    <col min="1017" max="1017" width="21.7109375" style="107" bestFit="1" customWidth="1"/>
    <col min="1018" max="1268" width="9.140625" style="107"/>
    <col min="1269" max="1269" width="15.5703125" style="107" bestFit="1" customWidth="1"/>
    <col min="1270" max="1270" width="86.28515625" style="107" bestFit="1" customWidth="1"/>
    <col min="1271" max="1271" width="9.28515625" style="107" hidden="1" customWidth="1"/>
    <col min="1272" max="1272" width="12.7109375" style="107" bestFit="1" customWidth="1"/>
    <col min="1273" max="1273" width="21.7109375" style="107" bestFit="1" customWidth="1"/>
    <col min="1274" max="1524" width="9.140625" style="107"/>
    <col min="1525" max="1525" width="15.5703125" style="107" bestFit="1" customWidth="1"/>
    <col min="1526" max="1526" width="86.28515625" style="107" bestFit="1" customWidth="1"/>
    <col min="1527" max="1527" width="9.28515625" style="107" hidden="1" customWidth="1"/>
    <col min="1528" max="1528" width="12.7109375" style="107" bestFit="1" customWidth="1"/>
    <col min="1529" max="1529" width="21.7109375" style="107" bestFit="1" customWidth="1"/>
    <col min="1530" max="1780" width="9.140625" style="107"/>
    <col min="1781" max="1781" width="15.5703125" style="107" bestFit="1" customWidth="1"/>
    <col min="1782" max="1782" width="86.28515625" style="107" bestFit="1" customWidth="1"/>
    <col min="1783" max="1783" width="9.28515625" style="107" hidden="1" customWidth="1"/>
    <col min="1784" max="1784" width="12.7109375" style="107" bestFit="1" customWidth="1"/>
    <col min="1785" max="1785" width="21.7109375" style="107" bestFit="1" customWidth="1"/>
    <col min="1786" max="2036" width="9.140625" style="107"/>
    <col min="2037" max="2037" width="15.5703125" style="107" bestFit="1" customWidth="1"/>
    <col min="2038" max="2038" width="86.28515625" style="107" bestFit="1" customWidth="1"/>
    <col min="2039" max="2039" width="9.28515625" style="107" hidden="1" customWidth="1"/>
    <col min="2040" max="2040" width="12.7109375" style="107" bestFit="1" customWidth="1"/>
    <col min="2041" max="2041" width="21.7109375" style="107" bestFit="1" customWidth="1"/>
    <col min="2042" max="2292" width="9.140625" style="107"/>
    <col min="2293" max="2293" width="15.5703125" style="107" bestFit="1" customWidth="1"/>
    <col min="2294" max="2294" width="86.28515625" style="107" bestFit="1" customWidth="1"/>
    <col min="2295" max="2295" width="9.28515625" style="107" hidden="1" customWidth="1"/>
    <col min="2296" max="2296" width="12.7109375" style="107" bestFit="1" customWidth="1"/>
    <col min="2297" max="2297" width="21.7109375" style="107" bestFit="1" customWidth="1"/>
    <col min="2298" max="2548" width="9.140625" style="107"/>
    <col min="2549" max="2549" width="15.5703125" style="107" bestFit="1" customWidth="1"/>
    <col min="2550" max="2550" width="86.28515625" style="107" bestFit="1" customWidth="1"/>
    <col min="2551" max="2551" width="9.28515625" style="107" hidden="1" customWidth="1"/>
    <col min="2552" max="2552" width="12.7109375" style="107" bestFit="1" customWidth="1"/>
    <col min="2553" max="2553" width="21.7109375" style="107" bestFit="1" customWidth="1"/>
    <col min="2554" max="2804" width="9.140625" style="107"/>
    <col min="2805" max="2805" width="15.5703125" style="107" bestFit="1" customWidth="1"/>
    <col min="2806" max="2806" width="86.28515625" style="107" bestFit="1" customWidth="1"/>
    <col min="2807" max="2807" width="9.28515625" style="107" hidden="1" customWidth="1"/>
    <col min="2808" max="2808" width="12.7109375" style="107" bestFit="1" customWidth="1"/>
    <col min="2809" max="2809" width="21.7109375" style="107" bestFit="1" customWidth="1"/>
    <col min="2810" max="3060" width="9.140625" style="107"/>
    <col min="3061" max="3061" width="15.5703125" style="107" bestFit="1" customWidth="1"/>
    <col min="3062" max="3062" width="86.28515625" style="107" bestFit="1" customWidth="1"/>
    <col min="3063" max="3063" width="9.28515625" style="107" hidden="1" customWidth="1"/>
    <col min="3064" max="3064" width="12.7109375" style="107" bestFit="1" customWidth="1"/>
    <col min="3065" max="3065" width="21.7109375" style="107" bestFit="1" customWidth="1"/>
    <col min="3066" max="3316" width="9.140625" style="107"/>
    <col min="3317" max="3317" width="15.5703125" style="107" bestFit="1" customWidth="1"/>
    <col min="3318" max="3318" width="86.28515625" style="107" bestFit="1" customWidth="1"/>
    <col min="3319" max="3319" width="9.28515625" style="107" hidden="1" customWidth="1"/>
    <col min="3320" max="3320" width="12.7109375" style="107" bestFit="1" customWidth="1"/>
    <col min="3321" max="3321" width="21.7109375" style="107" bestFit="1" customWidth="1"/>
    <col min="3322" max="3572" width="9.140625" style="107"/>
    <col min="3573" max="3573" width="15.5703125" style="107" bestFit="1" customWidth="1"/>
    <col min="3574" max="3574" width="86.28515625" style="107" bestFit="1" customWidth="1"/>
    <col min="3575" max="3575" width="9.28515625" style="107" hidden="1" customWidth="1"/>
    <col min="3576" max="3576" width="12.7109375" style="107" bestFit="1" customWidth="1"/>
    <col min="3577" max="3577" width="21.7109375" style="107" bestFit="1" customWidth="1"/>
    <col min="3578" max="3828" width="9.140625" style="107"/>
    <col min="3829" max="3829" width="15.5703125" style="107" bestFit="1" customWidth="1"/>
    <col min="3830" max="3830" width="86.28515625" style="107" bestFit="1" customWidth="1"/>
    <col min="3831" max="3831" width="9.28515625" style="107" hidden="1" customWidth="1"/>
    <col min="3832" max="3832" width="12.7109375" style="107" bestFit="1" customWidth="1"/>
    <col min="3833" max="3833" width="21.7109375" style="107" bestFit="1" customWidth="1"/>
    <col min="3834" max="4084" width="9.140625" style="107"/>
    <col min="4085" max="4085" width="15.5703125" style="107" bestFit="1" customWidth="1"/>
    <col min="4086" max="4086" width="86.28515625" style="107" bestFit="1" customWidth="1"/>
    <col min="4087" max="4087" width="9.28515625" style="107" hidden="1" customWidth="1"/>
    <col min="4088" max="4088" width="12.7109375" style="107" bestFit="1" customWidth="1"/>
    <col min="4089" max="4089" width="21.7109375" style="107" bestFit="1" customWidth="1"/>
    <col min="4090" max="4340" width="9.140625" style="107"/>
    <col min="4341" max="4341" width="15.5703125" style="107" bestFit="1" customWidth="1"/>
    <col min="4342" max="4342" width="86.28515625" style="107" bestFit="1" customWidth="1"/>
    <col min="4343" max="4343" width="9.28515625" style="107" hidden="1" customWidth="1"/>
    <col min="4344" max="4344" width="12.7109375" style="107" bestFit="1" customWidth="1"/>
    <col min="4345" max="4345" width="21.7109375" style="107" bestFit="1" customWidth="1"/>
    <col min="4346" max="4596" width="9.140625" style="107"/>
    <col min="4597" max="4597" width="15.5703125" style="107" bestFit="1" customWidth="1"/>
    <col min="4598" max="4598" width="86.28515625" style="107" bestFit="1" customWidth="1"/>
    <col min="4599" max="4599" width="9.28515625" style="107" hidden="1" customWidth="1"/>
    <col min="4600" max="4600" width="12.7109375" style="107" bestFit="1" customWidth="1"/>
    <col min="4601" max="4601" width="21.7109375" style="107" bestFit="1" customWidth="1"/>
    <col min="4602" max="4852" width="9.140625" style="107"/>
    <col min="4853" max="4853" width="15.5703125" style="107" bestFit="1" customWidth="1"/>
    <col min="4854" max="4854" width="86.28515625" style="107" bestFit="1" customWidth="1"/>
    <col min="4855" max="4855" width="9.28515625" style="107" hidden="1" customWidth="1"/>
    <col min="4856" max="4856" width="12.7109375" style="107" bestFit="1" customWidth="1"/>
    <col min="4857" max="4857" width="21.7109375" style="107" bestFit="1" customWidth="1"/>
    <col min="4858" max="5108" width="9.140625" style="107"/>
    <col min="5109" max="5109" width="15.5703125" style="107" bestFit="1" customWidth="1"/>
    <col min="5110" max="5110" width="86.28515625" style="107" bestFit="1" customWidth="1"/>
    <col min="5111" max="5111" width="9.28515625" style="107" hidden="1" customWidth="1"/>
    <col min="5112" max="5112" width="12.7109375" style="107" bestFit="1" customWidth="1"/>
    <col min="5113" max="5113" width="21.7109375" style="107" bestFit="1" customWidth="1"/>
    <col min="5114" max="5364" width="9.140625" style="107"/>
    <col min="5365" max="5365" width="15.5703125" style="107" bestFit="1" customWidth="1"/>
    <col min="5366" max="5366" width="86.28515625" style="107" bestFit="1" customWidth="1"/>
    <col min="5367" max="5367" width="9.28515625" style="107" hidden="1" customWidth="1"/>
    <col min="5368" max="5368" width="12.7109375" style="107" bestFit="1" customWidth="1"/>
    <col min="5369" max="5369" width="21.7109375" style="107" bestFit="1" customWidth="1"/>
    <col min="5370" max="5620" width="9.140625" style="107"/>
    <col min="5621" max="5621" width="15.5703125" style="107" bestFit="1" customWidth="1"/>
    <col min="5622" max="5622" width="86.28515625" style="107" bestFit="1" customWidth="1"/>
    <col min="5623" max="5623" width="9.28515625" style="107" hidden="1" customWidth="1"/>
    <col min="5624" max="5624" width="12.7109375" style="107" bestFit="1" customWidth="1"/>
    <col min="5625" max="5625" width="21.7109375" style="107" bestFit="1" customWidth="1"/>
    <col min="5626" max="5876" width="9.140625" style="107"/>
    <col min="5877" max="5877" width="15.5703125" style="107" bestFit="1" customWidth="1"/>
    <col min="5878" max="5878" width="86.28515625" style="107" bestFit="1" customWidth="1"/>
    <col min="5879" max="5879" width="9.28515625" style="107" hidden="1" customWidth="1"/>
    <col min="5880" max="5880" width="12.7109375" style="107" bestFit="1" customWidth="1"/>
    <col min="5881" max="5881" width="21.7109375" style="107" bestFit="1" customWidth="1"/>
    <col min="5882" max="6132" width="9.140625" style="107"/>
    <col min="6133" max="6133" width="15.5703125" style="107" bestFit="1" customWidth="1"/>
    <col min="6134" max="6134" width="86.28515625" style="107" bestFit="1" customWidth="1"/>
    <col min="6135" max="6135" width="9.28515625" style="107" hidden="1" customWidth="1"/>
    <col min="6136" max="6136" width="12.7109375" style="107" bestFit="1" customWidth="1"/>
    <col min="6137" max="6137" width="21.7109375" style="107" bestFit="1" customWidth="1"/>
    <col min="6138" max="6388" width="9.140625" style="107"/>
    <col min="6389" max="6389" width="15.5703125" style="107" bestFit="1" customWidth="1"/>
    <col min="6390" max="6390" width="86.28515625" style="107" bestFit="1" customWidth="1"/>
    <col min="6391" max="6391" width="9.28515625" style="107" hidden="1" customWidth="1"/>
    <col min="6392" max="6392" width="12.7109375" style="107" bestFit="1" customWidth="1"/>
    <col min="6393" max="6393" width="21.7109375" style="107" bestFit="1" customWidth="1"/>
    <col min="6394" max="6644" width="9.140625" style="107"/>
    <col min="6645" max="6645" width="15.5703125" style="107" bestFit="1" customWidth="1"/>
    <col min="6646" max="6646" width="86.28515625" style="107" bestFit="1" customWidth="1"/>
    <col min="6647" max="6647" width="9.28515625" style="107" hidden="1" customWidth="1"/>
    <col min="6648" max="6648" width="12.7109375" style="107" bestFit="1" customWidth="1"/>
    <col min="6649" max="6649" width="21.7109375" style="107" bestFit="1" customWidth="1"/>
    <col min="6650" max="6900" width="9.140625" style="107"/>
    <col min="6901" max="6901" width="15.5703125" style="107" bestFit="1" customWidth="1"/>
    <col min="6902" max="6902" width="86.28515625" style="107" bestFit="1" customWidth="1"/>
    <col min="6903" max="6903" width="9.28515625" style="107" hidden="1" customWidth="1"/>
    <col min="6904" max="6904" width="12.7109375" style="107" bestFit="1" customWidth="1"/>
    <col min="6905" max="6905" width="21.7109375" style="107" bestFit="1" customWidth="1"/>
    <col min="6906" max="7156" width="9.140625" style="107"/>
    <col min="7157" max="7157" width="15.5703125" style="107" bestFit="1" customWidth="1"/>
    <col min="7158" max="7158" width="86.28515625" style="107" bestFit="1" customWidth="1"/>
    <col min="7159" max="7159" width="9.28515625" style="107" hidden="1" customWidth="1"/>
    <col min="7160" max="7160" width="12.7109375" style="107" bestFit="1" customWidth="1"/>
    <col min="7161" max="7161" width="21.7109375" style="107" bestFit="1" customWidth="1"/>
    <col min="7162" max="7412" width="9.140625" style="107"/>
    <col min="7413" max="7413" width="15.5703125" style="107" bestFit="1" customWidth="1"/>
    <col min="7414" max="7414" width="86.28515625" style="107" bestFit="1" customWidth="1"/>
    <col min="7415" max="7415" width="9.28515625" style="107" hidden="1" customWidth="1"/>
    <col min="7416" max="7416" width="12.7109375" style="107" bestFit="1" customWidth="1"/>
    <col min="7417" max="7417" width="21.7109375" style="107" bestFit="1" customWidth="1"/>
    <col min="7418" max="7668" width="9.140625" style="107"/>
    <col min="7669" max="7669" width="15.5703125" style="107" bestFit="1" customWidth="1"/>
    <col min="7670" max="7670" width="86.28515625" style="107" bestFit="1" customWidth="1"/>
    <col min="7671" max="7671" width="9.28515625" style="107" hidden="1" customWidth="1"/>
    <col min="7672" max="7672" width="12.7109375" style="107" bestFit="1" customWidth="1"/>
    <col min="7673" max="7673" width="21.7109375" style="107" bestFit="1" customWidth="1"/>
    <col min="7674" max="7924" width="9.140625" style="107"/>
    <col min="7925" max="7925" width="15.5703125" style="107" bestFit="1" customWidth="1"/>
    <col min="7926" max="7926" width="86.28515625" style="107" bestFit="1" customWidth="1"/>
    <col min="7927" max="7927" width="9.28515625" style="107" hidden="1" customWidth="1"/>
    <col min="7928" max="7928" width="12.7109375" style="107" bestFit="1" customWidth="1"/>
    <col min="7929" max="7929" width="21.7109375" style="107" bestFit="1" customWidth="1"/>
    <col min="7930" max="8180" width="9.140625" style="107"/>
    <col min="8181" max="8181" width="15.5703125" style="107" bestFit="1" customWidth="1"/>
    <col min="8182" max="8182" width="86.28515625" style="107" bestFit="1" customWidth="1"/>
    <col min="8183" max="8183" width="9.28515625" style="107" hidden="1" customWidth="1"/>
    <col min="8184" max="8184" width="12.7109375" style="107" bestFit="1" customWidth="1"/>
    <col min="8185" max="8185" width="21.7109375" style="107" bestFit="1" customWidth="1"/>
    <col min="8186" max="8436" width="9.140625" style="107"/>
    <col min="8437" max="8437" width="15.5703125" style="107" bestFit="1" customWidth="1"/>
    <col min="8438" max="8438" width="86.28515625" style="107" bestFit="1" customWidth="1"/>
    <col min="8439" max="8439" width="9.28515625" style="107" hidden="1" customWidth="1"/>
    <col min="8440" max="8440" width="12.7109375" style="107" bestFit="1" customWidth="1"/>
    <col min="8441" max="8441" width="21.7109375" style="107" bestFit="1" customWidth="1"/>
    <col min="8442" max="8692" width="9.140625" style="107"/>
    <col min="8693" max="8693" width="15.5703125" style="107" bestFit="1" customWidth="1"/>
    <col min="8694" max="8694" width="86.28515625" style="107" bestFit="1" customWidth="1"/>
    <col min="8695" max="8695" width="9.28515625" style="107" hidden="1" customWidth="1"/>
    <col min="8696" max="8696" width="12.7109375" style="107" bestFit="1" customWidth="1"/>
    <col min="8697" max="8697" width="21.7109375" style="107" bestFit="1" customWidth="1"/>
    <col min="8698" max="8948" width="9.140625" style="107"/>
    <col min="8949" max="8949" width="15.5703125" style="107" bestFit="1" customWidth="1"/>
    <col min="8950" max="8950" width="86.28515625" style="107" bestFit="1" customWidth="1"/>
    <col min="8951" max="8951" width="9.28515625" style="107" hidden="1" customWidth="1"/>
    <col min="8952" max="8952" width="12.7109375" style="107" bestFit="1" customWidth="1"/>
    <col min="8953" max="8953" width="21.7109375" style="107" bestFit="1" customWidth="1"/>
    <col min="8954" max="9204" width="9.140625" style="107"/>
    <col min="9205" max="9205" width="15.5703125" style="107" bestFit="1" customWidth="1"/>
    <col min="9206" max="9206" width="86.28515625" style="107" bestFit="1" customWidth="1"/>
    <col min="9207" max="9207" width="9.28515625" style="107" hidden="1" customWidth="1"/>
    <col min="9208" max="9208" width="12.7109375" style="107" bestFit="1" customWidth="1"/>
    <col min="9209" max="9209" width="21.7109375" style="107" bestFit="1" customWidth="1"/>
    <col min="9210" max="9460" width="9.140625" style="107"/>
    <col min="9461" max="9461" width="15.5703125" style="107" bestFit="1" customWidth="1"/>
    <col min="9462" max="9462" width="86.28515625" style="107" bestFit="1" customWidth="1"/>
    <col min="9463" max="9463" width="9.28515625" style="107" hidden="1" customWidth="1"/>
    <col min="9464" max="9464" width="12.7109375" style="107" bestFit="1" customWidth="1"/>
    <col min="9465" max="9465" width="21.7109375" style="107" bestFit="1" customWidth="1"/>
    <col min="9466" max="9716" width="9.140625" style="107"/>
    <col min="9717" max="9717" width="15.5703125" style="107" bestFit="1" customWidth="1"/>
    <col min="9718" max="9718" width="86.28515625" style="107" bestFit="1" customWidth="1"/>
    <col min="9719" max="9719" width="9.28515625" style="107" hidden="1" customWidth="1"/>
    <col min="9720" max="9720" width="12.7109375" style="107" bestFit="1" customWidth="1"/>
    <col min="9721" max="9721" width="21.7109375" style="107" bestFit="1" customWidth="1"/>
    <col min="9722" max="9972" width="9.140625" style="107"/>
    <col min="9973" max="9973" width="15.5703125" style="107" bestFit="1" customWidth="1"/>
    <col min="9974" max="9974" width="86.28515625" style="107" bestFit="1" customWidth="1"/>
    <col min="9975" max="9975" width="9.28515625" style="107" hidden="1" customWidth="1"/>
    <col min="9976" max="9976" width="12.7109375" style="107" bestFit="1" customWidth="1"/>
    <col min="9977" max="9977" width="21.7109375" style="107" bestFit="1" customWidth="1"/>
    <col min="9978" max="10228" width="9.140625" style="107"/>
    <col min="10229" max="10229" width="15.5703125" style="107" bestFit="1" customWidth="1"/>
    <col min="10230" max="10230" width="86.28515625" style="107" bestFit="1" customWidth="1"/>
    <col min="10231" max="10231" width="9.28515625" style="107" hidden="1" customWidth="1"/>
    <col min="10232" max="10232" width="12.7109375" style="107" bestFit="1" customWidth="1"/>
    <col min="10233" max="10233" width="21.7109375" style="107" bestFit="1" customWidth="1"/>
    <col min="10234" max="10484" width="9.140625" style="107"/>
    <col min="10485" max="10485" width="15.5703125" style="107" bestFit="1" customWidth="1"/>
    <col min="10486" max="10486" width="86.28515625" style="107" bestFit="1" customWidth="1"/>
    <col min="10487" max="10487" width="9.28515625" style="107" hidden="1" customWidth="1"/>
    <col min="10488" max="10488" width="12.7109375" style="107" bestFit="1" customWidth="1"/>
    <col min="10489" max="10489" width="21.7109375" style="107" bestFit="1" customWidth="1"/>
    <col min="10490" max="10740" width="9.140625" style="107"/>
    <col min="10741" max="10741" width="15.5703125" style="107" bestFit="1" customWidth="1"/>
    <col min="10742" max="10742" width="86.28515625" style="107" bestFit="1" customWidth="1"/>
    <col min="10743" max="10743" width="9.28515625" style="107" hidden="1" customWidth="1"/>
    <col min="10744" max="10744" width="12.7109375" style="107" bestFit="1" customWidth="1"/>
    <col min="10745" max="10745" width="21.7109375" style="107" bestFit="1" customWidth="1"/>
    <col min="10746" max="10996" width="9.140625" style="107"/>
    <col min="10997" max="10997" width="15.5703125" style="107" bestFit="1" customWidth="1"/>
    <col min="10998" max="10998" width="86.28515625" style="107" bestFit="1" customWidth="1"/>
    <col min="10999" max="10999" width="9.28515625" style="107" hidden="1" customWidth="1"/>
    <col min="11000" max="11000" width="12.7109375" style="107" bestFit="1" customWidth="1"/>
    <col min="11001" max="11001" width="21.7109375" style="107" bestFit="1" customWidth="1"/>
    <col min="11002" max="11252" width="9.140625" style="107"/>
    <col min="11253" max="11253" width="15.5703125" style="107" bestFit="1" customWidth="1"/>
    <col min="11254" max="11254" width="86.28515625" style="107" bestFit="1" customWidth="1"/>
    <col min="11255" max="11255" width="9.28515625" style="107" hidden="1" customWidth="1"/>
    <col min="11256" max="11256" width="12.7109375" style="107" bestFit="1" customWidth="1"/>
    <col min="11257" max="11257" width="21.7109375" style="107" bestFit="1" customWidth="1"/>
    <col min="11258" max="11508" width="9.140625" style="107"/>
    <col min="11509" max="11509" width="15.5703125" style="107" bestFit="1" customWidth="1"/>
    <col min="11510" max="11510" width="86.28515625" style="107" bestFit="1" customWidth="1"/>
    <col min="11511" max="11511" width="9.28515625" style="107" hidden="1" customWidth="1"/>
    <col min="11512" max="11512" width="12.7109375" style="107" bestFit="1" customWidth="1"/>
    <col min="11513" max="11513" width="21.7109375" style="107" bestFit="1" customWidth="1"/>
    <col min="11514" max="11764" width="9.140625" style="107"/>
    <col min="11765" max="11765" width="15.5703125" style="107" bestFit="1" customWidth="1"/>
    <col min="11766" max="11766" width="86.28515625" style="107" bestFit="1" customWidth="1"/>
    <col min="11767" max="11767" width="9.28515625" style="107" hidden="1" customWidth="1"/>
    <col min="11768" max="11768" width="12.7109375" style="107" bestFit="1" customWidth="1"/>
    <col min="11769" max="11769" width="21.7109375" style="107" bestFit="1" customWidth="1"/>
    <col min="11770" max="12020" width="9.140625" style="107"/>
    <col min="12021" max="12021" width="15.5703125" style="107" bestFit="1" customWidth="1"/>
    <col min="12022" max="12022" width="86.28515625" style="107" bestFit="1" customWidth="1"/>
    <col min="12023" max="12023" width="9.28515625" style="107" hidden="1" customWidth="1"/>
    <col min="12024" max="12024" width="12.7109375" style="107" bestFit="1" customWidth="1"/>
    <col min="12025" max="12025" width="21.7109375" style="107" bestFit="1" customWidth="1"/>
    <col min="12026" max="12276" width="9.140625" style="107"/>
    <col min="12277" max="12277" width="15.5703125" style="107" bestFit="1" customWidth="1"/>
    <col min="12278" max="12278" width="86.28515625" style="107" bestFit="1" customWidth="1"/>
    <col min="12279" max="12279" width="9.28515625" style="107" hidden="1" customWidth="1"/>
    <col min="12280" max="12280" width="12.7109375" style="107" bestFit="1" customWidth="1"/>
    <col min="12281" max="12281" width="21.7109375" style="107" bestFit="1" customWidth="1"/>
    <col min="12282" max="12532" width="9.140625" style="107"/>
    <col min="12533" max="12533" width="15.5703125" style="107" bestFit="1" customWidth="1"/>
    <col min="12534" max="12534" width="86.28515625" style="107" bestFit="1" customWidth="1"/>
    <col min="12535" max="12535" width="9.28515625" style="107" hidden="1" customWidth="1"/>
    <col min="12536" max="12536" width="12.7109375" style="107" bestFit="1" customWidth="1"/>
    <col min="12537" max="12537" width="21.7109375" style="107" bestFit="1" customWidth="1"/>
    <col min="12538" max="12788" width="9.140625" style="107"/>
    <col min="12789" max="12789" width="15.5703125" style="107" bestFit="1" customWidth="1"/>
    <col min="12790" max="12790" width="86.28515625" style="107" bestFit="1" customWidth="1"/>
    <col min="12791" max="12791" width="9.28515625" style="107" hidden="1" customWidth="1"/>
    <col min="12792" max="12792" width="12.7109375" style="107" bestFit="1" customWidth="1"/>
    <col min="12793" max="12793" width="21.7109375" style="107" bestFit="1" customWidth="1"/>
    <col min="12794" max="13044" width="9.140625" style="107"/>
    <col min="13045" max="13045" width="15.5703125" style="107" bestFit="1" customWidth="1"/>
    <col min="13046" max="13046" width="86.28515625" style="107" bestFit="1" customWidth="1"/>
    <col min="13047" max="13047" width="9.28515625" style="107" hidden="1" customWidth="1"/>
    <col min="13048" max="13048" width="12.7109375" style="107" bestFit="1" customWidth="1"/>
    <col min="13049" max="13049" width="21.7109375" style="107" bestFit="1" customWidth="1"/>
    <col min="13050" max="13300" width="9.140625" style="107"/>
    <col min="13301" max="13301" width="15.5703125" style="107" bestFit="1" customWidth="1"/>
    <col min="13302" max="13302" width="86.28515625" style="107" bestFit="1" customWidth="1"/>
    <col min="13303" max="13303" width="9.28515625" style="107" hidden="1" customWidth="1"/>
    <col min="13304" max="13304" width="12.7109375" style="107" bestFit="1" customWidth="1"/>
    <col min="13305" max="13305" width="21.7109375" style="107" bestFit="1" customWidth="1"/>
    <col min="13306" max="13556" width="9.140625" style="107"/>
    <col min="13557" max="13557" width="15.5703125" style="107" bestFit="1" customWidth="1"/>
    <col min="13558" max="13558" width="86.28515625" style="107" bestFit="1" customWidth="1"/>
    <col min="13559" max="13559" width="9.28515625" style="107" hidden="1" customWidth="1"/>
    <col min="13560" max="13560" width="12.7109375" style="107" bestFit="1" customWidth="1"/>
    <col min="13561" max="13561" width="21.7109375" style="107" bestFit="1" customWidth="1"/>
    <col min="13562" max="13812" width="9.140625" style="107"/>
    <col min="13813" max="13813" width="15.5703125" style="107" bestFit="1" customWidth="1"/>
    <col min="13814" max="13814" width="86.28515625" style="107" bestFit="1" customWidth="1"/>
    <col min="13815" max="13815" width="9.28515625" style="107" hidden="1" customWidth="1"/>
    <col min="13816" max="13816" width="12.7109375" style="107" bestFit="1" customWidth="1"/>
    <col min="13817" max="13817" width="21.7109375" style="107" bestFit="1" customWidth="1"/>
    <col min="13818" max="14068" width="9.140625" style="107"/>
    <col min="14069" max="14069" width="15.5703125" style="107" bestFit="1" customWidth="1"/>
    <col min="14070" max="14070" width="86.28515625" style="107" bestFit="1" customWidth="1"/>
    <col min="14071" max="14071" width="9.28515625" style="107" hidden="1" customWidth="1"/>
    <col min="14072" max="14072" width="12.7109375" style="107" bestFit="1" customWidth="1"/>
    <col min="14073" max="14073" width="21.7109375" style="107" bestFit="1" customWidth="1"/>
    <col min="14074" max="14324" width="9.140625" style="107"/>
    <col min="14325" max="14325" width="15.5703125" style="107" bestFit="1" customWidth="1"/>
    <col min="14326" max="14326" width="86.28515625" style="107" bestFit="1" customWidth="1"/>
    <col min="14327" max="14327" width="9.28515625" style="107" hidden="1" customWidth="1"/>
    <col min="14328" max="14328" width="12.7109375" style="107" bestFit="1" customWidth="1"/>
    <col min="14329" max="14329" width="21.7109375" style="107" bestFit="1" customWidth="1"/>
    <col min="14330" max="14580" width="9.140625" style="107"/>
    <col min="14581" max="14581" width="15.5703125" style="107" bestFit="1" customWidth="1"/>
    <col min="14582" max="14582" width="86.28515625" style="107" bestFit="1" customWidth="1"/>
    <col min="14583" max="14583" width="9.28515625" style="107" hidden="1" customWidth="1"/>
    <col min="14584" max="14584" width="12.7109375" style="107" bestFit="1" customWidth="1"/>
    <col min="14585" max="14585" width="21.7109375" style="107" bestFit="1" customWidth="1"/>
    <col min="14586" max="14836" width="9.140625" style="107"/>
    <col min="14837" max="14837" width="15.5703125" style="107" bestFit="1" customWidth="1"/>
    <col min="14838" max="14838" width="86.28515625" style="107" bestFit="1" customWidth="1"/>
    <col min="14839" max="14839" width="9.28515625" style="107" hidden="1" customWidth="1"/>
    <col min="14840" max="14840" width="12.7109375" style="107" bestFit="1" customWidth="1"/>
    <col min="14841" max="14841" width="21.7109375" style="107" bestFit="1" customWidth="1"/>
    <col min="14842" max="15092" width="9.140625" style="107"/>
    <col min="15093" max="15093" width="15.5703125" style="107" bestFit="1" customWidth="1"/>
    <col min="15094" max="15094" width="86.28515625" style="107" bestFit="1" customWidth="1"/>
    <col min="15095" max="15095" width="9.28515625" style="107" hidden="1" customWidth="1"/>
    <col min="15096" max="15096" width="12.7109375" style="107" bestFit="1" customWidth="1"/>
    <col min="15097" max="15097" width="21.7109375" style="107" bestFit="1" customWidth="1"/>
    <col min="15098" max="15348" width="9.140625" style="107"/>
    <col min="15349" max="15349" width="15.5703125" style="107" bestFit="1" customWidth="1"/>
    <col min="15350" max="15350" width="86.28515625" style="107" bestFit="1" customWidth="1"/>
    <col min="15351" max="15351" width="9.28515625" style="107" hidden="1" customWidth="1"/>
    <col min="15352" max="15352" width="12.7109375" style="107" bestFit="1" customWidth="1"/>
    <col min="15353" max="15353" width="21.7109375" style="107" bestFit="1" customWidth="1"/>
    <col min="15354" max="15604" width="9.140625" style="107"/>
    <col min="15605" max="15605" width="15.5703125" style="107" bestFit="1" customWidth="1"/>
    <col min="15606" max="15606" width="86.28515625" style="107" bestFit="1" customWidth="1"/>
    <col min="15607" max="15607" width="9.28515625" style="107" hidden="1" customWidth="1"/>
    <col min="15608" max="15608" width="12.7109375" style="107" bestFit="1" customWidth="1"/>
    <col min="15609" max="15609" width="21.7109375" style="107" bestFit="1" customWidth="1"/>
    <col min="15610" max="15860" width="9.140625" style="107"/>
    <col min="15861" max="15861" width="15.5703125" style="107" bestFit="1" customWidth="1"/>
    <col min="15862" max="15862" width="86.28515625" style="107" bestFit="1" customWidth="1"/>
    <col min="15863" max="15863" width="9.28515625" style="107" hidden="1" customWidth="1"/>
    <col min="15864" max="15864" width="12.7109375" style="107" bestFit="1" customWidth="1"/>
    <col min="15865" max="15865" width="21.7109375" style="107" bestFit="1" customWidth="1"/>
    <col min="15866" max="16116" width="9.140625" style="107"/>
    <col min="16117" max="16117" width="15.5703125" style="107" bestFit="1" customWidth="1"/>
    <col min="16118" max="16118" width="86.28515625" style="107" bestFit="1" customWidth="1"/>
    <col min="16119" max="16119" width="9.28515625" style="107" hidden="1" customWidth="1"/>
    <col min="16120" max="16120" width="12.7109375" style="107" bestFit="1" customWidth="1"/>
    <col min="16121" max="16121" width="21.7109375" style="107" bestFit="1" customWidth="1"/>
    <col min="16122" max="16374" width="9.140625" style="107"/>
    <col min="16375" max="16384" width="9.28515625" style="107" customWidth="1"/>
  </cols>
  <sheetData>
    <row r="1" spans="1:7">
      <c r="A1" s="1837" t="s">
        <v>6018</v>
      </c>
      <c r="B1" s="1837"/>
      <c r="C1" s="1837"/>
      <c r="D1" s="1838"/>
    </row>
    <row r="2" spans="1:7">
      <c r="A2" s="6"/>
      <c r="B2" s="4"/>
      <c r="C2" s="11"/>
      <c r="D2" s="11"/>
    </row>
    <row r="3" spans="1:7">
      <c r="A3" s="5"/>
      <c r="B3" s="4"/>
      <c r="C3" s="11"/>
      <c r="D3" s="11"/>
    </row>
    <row r="4" spans="1:7" ht="15" customHeight="1">
      <c r="C4" s="12" t="s">
        <v>6</v>
      </c>
      <c r="D4" s="901">
        <v>0</v>
      </c>
    </row>
    <row r="6" spans="1:7" ht="29.25" customHeight="1">
      <c r="A6" s="106" t="s">
        <v>23</v>
      </c>
      <c r="B6" s="105" t="s">
        <v>4</v>
      </c>
      <c r="C6" s="99" t="s">
        <v>10</v>
      </c>
      <c r="D6" s="99" t="s">
        <v>11</v>
      </c>
    </row>
    <row r="7" spans="1:7" s="108" customFormat="1" ht="15" customHeight="1">
      <c r="A7" s="1935" t="s">
        <v>408</v>
      </c>
      <c r="B7" s="1936"/>
      <c r="C7" s="1936"/>
      <c r="D7" s="1937"/>
      <c r="E7" s="107"/>
    </row>
    <row r="8" spans="1:7" ht="15" customHeight="1">
      <c r="A8" s="1167" t="s">
        <v>6019</v>
      </c>
      <c r="B8" s="1167" t="s">
        <v>6025</v>
      </c>
      <c r="C8" s="1649">
        <v>2248.5536081785917</v>
      </c>
      <c r="D8" s="1394">
        <f t="shared" ref="D8:D13" si="0">C8-C8*$D$4/100</f>
        <v>2248.5536081785917</v>
      </c>
      <c r="G8" s="942"/>
    </row>
    <row r="9" spans="1:7" ht="15" customHeight="1">
      <c r="A9" s="1167" t="s">
        <v>6020</v>
      </c>
      <c r="B9" s="1167" t="s">
        <v>6026</v>
      </c>
      <c r="C9" s="1649">
        <v>2360.6190081995228</v>
      </c>
      <c r="D9" s="1394">
        <f t="shared" si="0"/>
        <v>2360.6190081995228</v>
      </c>
      <c r="G9" s="942"/>
    </row>
    <row r="10" spans="1:7" ht="15" customHeight="1">
      <c r="A10" s="1167" t="s">
        <v>6021</v>
      </c>
      <c r="B10" s="1167" t="s">
        <v>6027</v>
      </c>
      <c r="C10" s="1649">
        <v>2419.815623598512</v>
      </c>
      <c r="D10" s="1394">
        <f t="shared" si="0"/>
        <v>2419.815623598512</v>
      </c>
      <c r="G10" s="942"/>
    </row>
    <row r="11" spans="1:7" ht="15" customHeight="1">
      <c r="A11" s="1167" t="s">
        <v>6022</v>
      </c>
      <c r="B11" s="1167" t="s">
        <v>6028</v>
      </c>
      <c r="C11" s="1649">
        <v>3825.6808972662675</v>
      </c>
      <c r="D11" s="1394">
        <f t="shared" si="0"/>
        <v>3825.6808972662675</v>
      </c>
      <c r="G11" s="942"/>
    </row>
    <row r="12" spans="1:7" ht="15" customHeight="1">
      <c r="A12" s="1167" t="s">
        <v>6023</v>
      </c>
      <c r="B12" s="1167" t="s">
        <v>6029</v>
      </c>
      <c r="C12" s="1649">
        <v>6472.8395403468949</v>
      </c>
      <c r="D12" s="1394">
        <f t="shared" si="0"/>
        <v>6472.8395403468949</v>
      </c>
      <c r="G12" s="942"/>
    </row>
    <row r="13" spans="1:7" ht="15" customHeight="1">
      <c r="A13" s="1167" t="s">
        <v>6024</v>
      </c>
      <c r="B13" s="1167" t="s">
        <v>6030</v>
      </c>
      <c r="C13" s="1649">
        <v>7482.6840458803381</v>
      </c>
      <c r="D13" s="1394">
        <f t="shared" si="0"/>
        <v>7482.6840458803381</v>
      </c>
      <c r="G13" s="942"/>
    </row>
    <row r="14" spans="1:7" s="781" customFormat="1" ht="15" customHeight="1">
      <c r="A14" s="1938" t="s">
        <v>409</v>
      </c>
      <c r="B14" s="1939"/>
      <c r="C14" s="1939"/>
      <c r="D14" s="1940"/>
      <c r="E14" s="107"/>
      <c r="F14" s="107"/>
      <c r="G14" s="942"/>
    </row>
    <row r="15" spans="1:7" ht="15" customHeight="1">
      <c r="A15" s="1167" t="s">
        <v>6031</v>
      </c>
      <c r="B15" s="1167" t="s">
        <v>7223</v>
      </c>
      <c r="C15" s="1649">
        <v>5962.3330726256982</v>
      </c>
      <c r="D15" s="1394">
        <f>C15-C15*$D$4/100</f>
        <v>5962.3330726256982</v>
      </c>
      <c r="G15" s="942"/>
    </row>
    <row r="16" spans="1:7" ht="15" customHeight="1">
      <c r="A16" s="1167" t="s">
        <v>6032</v>
      </c>
      <c r="B16" s="1167" t="s">
        <v>6033</v>
      </c>
      <c r="C16" s="1649">
        <v>7534.9439999999995</v>
      </c>
      <c r="D16" s="1394">
        <f>C16-C16*$D$4/100</f>
        <v>7534.9439999999995</v>
      </c>
      <c r="G16" s="942"/>
    </row>
    <row r="17" spans="1:7" s="109" customFormat="1" ht="15" customHeight="1">
      <c r="A17" s="1397" t="s">
        <v>7227</v>
      </c>
      <c r="B17" s="1397" t="s">
        <v>7226</v>
      </c>
      <c r="C17" s="1649">
        <v>7287.3002400000005</v>
      </c>
      <c r="D17" s="1396">
        <f>C17-C17*$D$4/100</f>
        <v>7287.3002400000005</v>
      </c>
      <c r="F17" s="107"/>
      <c r="G17" s="942"/>
    </row>
    <row r="18" spans="1:7" s="109" customFormat="1">
      <c r="A18" s="1397" t="s">
        <v>7225</v>
      </c>
      <c r="B18" s="1397" t="s">
        <v>7224</v>
      </c>
      <c r="C18" s="1649">
        <v>15810.000000000002</v>
      </c>
      <c r="D18" s="1396">
        <f>C18-C18*$D$4/100</f>
        <v>15810.000000000002</v>
      </c>
      <c r="F18" s="107"/>
      <c r="G18" s="942"/>
    </row>
    <row r="19" spans="1:7" s="543" customFormat="1" ht="15" customHeight="1">
      <c r="A19" s="1938" t="s">
        <v>6950</v>
      </c>
      <c r="B19" s="1939"/>
      <c r="C19" s="1939"/>
      <c r="D19" s="1940"/>
      <c r="E19" s="109"/>
      <c r="F19" s="107"/>
      <c r="G19" s="942"/>
    </row>
    <row r="20" spans="1:7" s="109" customFormat="1">
      <c r="A20" s="1059" t="s">
        <v>7176</v>
      </c>
      <c r="B20" s="1059" t="s">
        <v>6951</v>
      </c>
      <c r="C20" s="1649">
        <v>965.11032402234639</v>
      </c>
      <c r="D20" s="1394">
        <f t="shared" ref="D20:D25" si="1">C20-C20*$D$4/100</f>
        <v>965.11032402234639</v>
      </c>
      <c r="F20" s="107"/>
      <c r="G20" s="942"/>
    </row>
    <row r="21" spans="1:7" s="109" customFormat="1">
      <c r="A21" s="1059" t="s">
        <v>7177</v>
      </c>
      <c r="B21" s="1059" t="s">
        <v>6952</v>
      </c>
      <c r="C21" s="1649">
        <v>965.11032402234639</v>
      </c>
      <c r="D21" s="1394">
        <f t="shared" si="1"/>
        <v>965.11032402234639</v>
      </c>
      <c r="F21" s="107"/>
      <c r="G21" s="942"/>
    </row>
    <row r="22" spans="1:7" s="109" customFormat="1">
      <c r="A22" s="1059" t="s">
        <v>6954</v>
      </c>
      <c r="B22" s="1059" t="s">
        <v>6955</v>
      </c>
      <c r="C22" s="1649">
        <v>760.39119553072624</v>
      </c>
      <c r="D22" s="1394">
        <f t="shared" si="1"/>
        <v>760.39119553072624</v>
      </c>
      <c r="F22" s="107"/>
      <c r="G22" s="942"/>
    </row>
    <row r="23" spans="1:7" s="109" customFormat="1">
      <c r="A23" s="1059" t="s">
        <v>7178</v>
      </c>
      <c r="B23" s="1059" t="s">
        <v>6953</v>
      </c>
      <c r="C23" s="1649">
        <v>760.39119553072624</v>
      </c>
      <c r="D23" s="1394">
        <f t="shared" si="1"/>
        <v>760.39119553072624</v>
      </c>
      <c r="F23" s="107"/>
      <c r="G23" s="942"/>
    </row>
    <row r="24" spans="1:7" s="109" customFormat="1">
      <c r="A24" s="1059" t="s">
        <v>6957</v>
      </c>
      <c r="B24" s="1059" t="s">
        <v>6956</v>
      </c>
      <c r="C24" s="1649">
        <v>1165.6446033519553</v>
      </c>
      <c r="D24" s="1394">
        <f t="shared" si="1"/>
        <v>1165.6446033519553</v>
      </c>
      <c r="F24" s="107"/>
      <c r="G24" s="942"/>
    </row>
    <row r="25" spans="1:7" s="109" customFormat="1">
      <c r="A25" s="1059" t="s">
        <v>7179</v>
      </c>
      <c r="B25" s="1059" t="s">
        <v>6958</v>
      </c>
      <c r="C25" s="1649">
        <v>1119.3958659217878</v>
      </c>
      <c r="D25" s="1394">
        <f t="shared" si="1"/>
        <v>1119.3958659217878</v>
      </c>
      <c r="F25" s="107"/>
      <c r="G25" s="942"/>
    </row>
  </sheetData>
  <mergeCells count="4">
    <mergeCell ref="A1:D1"/>
    <mergeCell ref="A7:D7"/>
    <mergeCell ref="A14:D14"/>
    <mergeCell ref="A19:D19"/>
  </mergeCell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8"/>
  <dimension ref="A1:M42"/>
  <sheetViews>
    <sheetView zoomScale="80" zoomScaleNormal="80" workbookViewId="0">
      <selection activeCell="I42" sqref="I42"/>
    </sheetView>
  </sheetViews>
  <sheetFormatPr defaultRowHeight="15"/>
  <cols>
    <col min="1" max="1" width="19.5703125" customWidth="1"/>
    <col min="2" max="2" width="70.85546875" bestFit="1" customWidth="1"/>
    <col min="3" max="3" width="12.42578125" style="885" bestFit="1" customWidth="1"/>
    <col min="4" max="4" width="7.5703125" style="885" bestFit="1" customWidth="1"/>
    <col min="5" max="5" width="11.5703125" bestFit="1" customWidth="1"/>
    <col min="6" max="6" width="12" style="885" bestFit="1" customWidth="1"/>
    <col min="7" max="7" width="7.85546875" bestFit="1" customWidth="1"/>
    <col min="8" max="8" width="12.28515625" style="543" customWidth="1"/>
    <col min="9" max="9" width="9.28515625" bestFit="1" customWidth="1"/>
    <col min="10" max="10" width="12.7109375" style="885" customWidth="1"/>
    <col min="11" max="11" width="10.140625" bestFit="1" customWidth="1"/>
  </cols>
  <sheetData>
    <row r="1" spans="1:13" s="107" customFormat="1" ht="15.75">
      <c r="A1" s="1926" t="s">
        <v>6558</v>
      </c>
      <c r="B1" s="1926"/>
      <c r="C1" s="1926"/>
      <c r="D1" s="1926"/>
      <c r="E1" s="1926"/>
      <c r="F1" s="1926"/>
      <c r="G1" s="1926"/>
      <c r="H1" s="1926"/>
      <c r="I1" s="1926"/>
      <c r="J1" s="1926"/>
    </row>
    <row r="2" spans="1:13" s="107" customFormat="1">
      <c r="A2" s="6"/>
      <c r="B2" s="4"/>
      <c r="C2" s="4"/>
      <c r="D2" s="11"/>
      <c r="G2" s="11"/>
      <c r="H2" s="11"/>
      <c r="I2" s="11"/>
      <c r="J2" s="11"/>
    </row>
    <row r="3" spans="1:13" s="107" customFormat="1" ht="15.75" thickBot="1">
      <c r="A3" s="5"/>
      <c r="B3" s="4"/>
      <c r="C3" s="4"/>
      <c r="D3" s="11"/>
      <c r="G3" s="11"/>
      <c r="H3" s="11"/>
      <c r="I3" s="11"/>
      <c r="J3" s="11"/>
    </row>
    <row r="4" spans="1:13" s="78" customFormat="1" ht="45.75" thickBot="1">
      <c r="A4" s="1212" t="s">
        <v>23</v>
      </c>
      <c r="B4" s="1213" t="s">
        <v>4</v>
      </c>
      <c r="C4" s="1214" t="s">
        <v>6536</v>
      </c>
      <c r="D4" s="1214" t="s">
        <v>6541</v>
      </c>
      <c r="E4" s="1215" t="s">
        <v>6528</v>
      </c>
      <c r="F4" s="1215" t="s">
        <v>6529</v>
      </c>
      <c r="G4" s="1214" t="s">
        <v>6539</v>
      </c>
      <c r="H4" s="1214" t="s">
        <v>6562</v>
      </c>
      <c r="I4" s="1215" t="s">
        <v>10</v>
      </c>
      <c r="J4" s="1215" t="s">
        <v>11</v>
      </c>
      <c r="K4" s="1112" t="s">
        <v>6561</v>
      </c>
      <c r="L4" s="894">
        <v>0</v>
      </c>
    </row>
    <row r="5" spans="1:13" s="893" customFormat="1">
      <c r="A5" s="1369" t="s">
        <v>6555</v>
      </c>
      <c r="B5" s="1270"/>
      <c r="C5" s="1270"/>
      <c r="D5" s="1270"/>
      <c r="E5" s="1270"/>
      <c r="F5" s="1270"/>
      <c r="G5" s="1270"/>
      <c r="H5" s="1270"/>
      <c r="I5" s="1270"/>
      <c r="J5" s="1271"/>
    </row>
    <row r="6" spans="1:13">
      <c r="A6" s="1152" t="s">
        <v>6495</v>
      </c>
      <c r="B6" s="1153" t="s">
        <v>6546</v>
      </c>
      <c r="C6" s="1154" t="s">
        <v>6534</v>
      </c>
      <c r="D6" s="1155" t="s">
        <v>3694</v>
      </c>
      <c r="E6" s="1156" t="s">
        <v>3694</v>
      </c>
      <c r="F6" s="1156" t="s">
        <v>6530</v>
      </c>
      <c r="G6" s="1155" t="s">
        <v>6540</v>
      </c>
      <c r="H6" s="1155">
        <v>100</v>
      </c>
      <c r="I6" s="1274">
        <v>286.72141453062807</v>
      </c>
      <c r="J6" s="1157">
        <f>I6-I6*$L$4</f>
        <v>286.72141453062807</v>
      </c>
      <c r="M6" s="14"/>
    </row>
    <row r="7" spans="1:13">
      <c r="A7" s="1158" t="s">
        <v>6496</v>
      </c>
      <c r="B7" s="1159" t="s">
        <v>6547</v>
      </c>
      <c r="C7" s="1160" t="s">
        <v>6534</v>
      </c>
      <c r="D7" s="1316" t="s">
        <v>3694</v>
      </c>
      <c r="E7" s="1067" t="s">
        <v>3694</v>
      </c>
      <c r="F7" s="1067" t="s">
        <v>6530</v>
      </c>
      <c r="G7" s="1316" t="s">
        <v>6540</v>
      </c>
      <c r="H7" s="1316">
        <v>100</v>
      </c>
      <c r="I7" s="1274">
        <v>286.72141453062807</v>
      </c>
      <c r="J7" s="1157">
        <f>I7-I7*$L$4</f>
        <v>286.72141453062807</v>
      </c>
      <c r="L7" s="1541"/>
      <c r="M7" s="14"/>
    </row>
    <row r="8" spans="1:13">
      <c r="A8" s="1158" t="s">
        <v>6497</v>
      </c>
      <c r="B8" s="1159" t="s">
        <v>6546</v>
      </c>
      <c r="C8" s="1160" t="s">
        <v>6535</v>
      </c>
      <c r="D8" s="1316" t="s">
        <v>3694</v>
      </c>
      <c r="E8" s="1067" t="s">
        <v>3694</v>
      </c>
      <c r="F8" s="1067" t="s">
        <v>6530</v>
      </c>
      <c r="G8" s="1316" t="s">
        <v>6540</v>
      </c>
      <c r="H8" s="1316">
        <v>100</v>
      </c>
      <c r="I8" s="1274">
        <v>341.74875671327334</v>
      </c>
      <c r="J8" s="1157">
        <f>I8-I8*$L$4</f>
        <v>341.74875671327334</v>
      </c>
      <c r="L8" s="1541"/>
      <c r="M8" s="14"/>
    </row>
    <row r="9" spans="1:13">
      <c r="A9" s="1216" t="s">
        <v>6498</v>
      </c>
      <c r="B9" s="1161" t="s">
        <v>6547</v>
      </c>
      <c r="C9" s="1162" t="s">
        <v>6535</v>
      </c>
      <c r="D9" s="1315" t="s">
        <v>3694</v>
      </c>
      <c r="E9" s="1217" t="s">
        <v>3694</v>
      </c>
      <c r="F9" s="1217" t="s">
        <v>6530</v>
      </c>
      <c r="G9" s="1315" t="s">
        <v>6540</v>
      </c>
      <c r="H9" s="1315">
        <v>100</v>
      </c>
      <c r="I9" s="1274">
        <v>341.74875671327334</v>
      </c>
      <c r="J9" s="1218">
        <f>I9-I9*$L$4</f>
        <v>341.74875671327334</v>
      </c>
      <c r="L9" s="1541"/>
      <c r="M9" s="14"/>
    </row>
    <row r="10" spans="1:13" s="893" customFormat="1">
      <c r="A10" s="1369" t="s">
        <v>6553</v>
      </c>
      <c r="B10" s="1270"/>
      <c r="C10" s="1270"/>
      <c r="D10" s="1270"/>
      <c r="E10" s="1270"/>
      <c r="F10" s="1270"/>
      <c r="G10" s="1270"/>
      <c r="H10" s="1270"/>
      <c r="I10" s="1270"/>
      <c r="J10" s="1271"/>
      <c r="L10" s="1541"/>
      <c r="M10" s="14"/>
    </row>
    <row r="11" spans="1:13">
      <c r="A11" s="1152" t="s">
        <v>6499</v>
      </c>
      <c r="B11" s="1153" t="s">
        <v>6548</v>
      </c>
      <c r="C11" s="1154" t="s">
        <v>6534</v>
      </c>
      <c r="D11" s="1155" t="s">
        <v>3694</v>
      </c>
      <c r="E11" s="1156" t="s">
        <v>3694</v>
      </c>
      <c r="F11" s="1156" t="s">
        <v>6531</v>
      </c>
      <c r="G11" s="1155" t="s">
        <v>6540</v>
      </c>
      <c r="H11" s="1155">
        <v>100</v>
      </c>
      <c r="I11" s="1274">
        <v>263.34513758837636</v>
      </c>
      <c r="J11" s="1157">
        <f>I11-I11*$L$4</f>
        <v>263.34513758837636</v>
      </c>
      <c r="L11" s="1541"/>
      <c r="M11" s="14"/>
    </row>
    <row r="12" spans="1:13">
      <c r="A12" s="1158" t="s">
        <v>6500</v>
      </c>
      <c r="B12" s="1159" t="s">
        <v>6548</v>
      </c>
      <c r="C12" s="1160" t="s">
        <v>6534</v>
      </c>
      <c r="D12" s="1316" t="s">
        <v>3694</v>
      </c>
      <c r="E12" s="1067" t="s">
        <v>3694</v>
      </c>
      <c r="F12" s="1067" t="s">
        <v>6532</v>
      </c>
      <c r="G12" s="1316" t="s">
        <v>6540</v>
      </c>
      <c r="H12" s="1316">
        <v>100</v>
      </c>
      <c r="I12" s="1274">
        <v>263.34513758837636</v>
      </c>
      <c r="J12" s="1157">
        <f>I12-I12*$L$4</f>
        <v>263.34513758837636</v>
      </c>
      <c r="L12" s="1541"/>
      <c r="M12" s="14"/>
    </row>
    <row r="13" spans="1:13">
      <c r="A13" s="1158" t="s">
        <v>6501</v>
      </c>
      <c r="B13" s="1159" t="s">
        <v>6548</v>
      </c>
      <c r="C13" s="1160" t="s">
        <v>6535</v>
      </c>
      <c r="D13" s="1316" t="s">
        <v>3694</v>
      </c>
      <c r="E13" s="1067" t="s">
        <v>3694</v>
      </c>
      <c r="F13" s="1067" t="s">
        <v>6531</v>
      </c>
      <c r="G13" s="1316" t="s">
        <v>6540</v>
      </c>
      <c r="H13" s="1316">
        <v>100</v>
      </c>
      <c r="I13" s="1274">
        <v>318.78621918592893</v>
      </c>
      <c r="J13" s="1157">
        <f>I13-I13*$L$4</f>
        <v>318.78621918592893</v>
      </c>
      <c r="L13" s="1541"/>
      <c r="M13" s="14"/>
    </row>
    <row r="14" spans="1:13">
      <c r="A14" s="1216" t="s">
        <v>6502</v>
      </c>
      <c r="B14" s="1161" t="s">
        <v>6548</v>
      </c>
      <c r="C14" s="1162" t="s">
        <v>6535</v>
      </c>
      <c r="D14" s="1315" t="s">
        <v>3694</v>
      </c>
      <c r="E14" s="1217" t="s">
        <v>3694</v>
      </c>
      <c r="F14" s="1217" t="s">
        <v>6532</v>
      </c>
      <c r="G14" s="1315" t="s">
        <v>6540</v>
      </c>
      <c r="H14" s="1315">
        <v>100</v>
      </c>
      <c r="I14" s="1274">
        <v>318.78621918592893</v>
      </c>
      <c r="J14" s="1218">
        <f>I14-I14*$L$4</f>
        <v>318.78621918592893</v>
      </c>
      <c r="L14" s="1541"/>
      <c r="M14" s="14"/>
    </row>
    <row r="15" spans="1:13" s="893" customFormat="1">
      <c r="A15" s="1369" t="s">
        <v>6552</v>
      </c>
      <c r="B15" s="1270"/>
      <c r="C15" s="1270"/>
      <c r="D15" s="1270"/>
      <c r="E15" s="1270"/>
      <c r="F15" s="1270"/>
      <c r="G15" s="1270"/>
      <c r="H15" s="1270"/>
      <c r="I15" s="1270"/>
      <c r="J15" s="1271"/>
      <c r="L15" s="1541"/>
      <c r="M15" s="14"/>
    </row>
    <row r="16" spans="1:13">
      <c r="A16" s="1152" t="s">
        <v>6503</v>
      </c>
      <c r="B16" s="1153" t="s">
        <v>6549</v>
      </c>
      <c r="C16" s="1154" t="s">
        <v>6537</v>
      </c>
      <c r="D16" s="1155" t="s">
        <v>3694</v>
      </c>
      <c r="E16" s="1156" t="s">
        <v>3694</v>
      </c>
      <c r="F16" s="1156" t="s">
        <v>6532</v>
      </c>
      <c r="G16" s="1155" t="s">
        <v>83</v>
      </c>
      <c r="H16" s="1155">
        <v>50</v>
      </c>
      <c r="I16" s="1274">
        <v>761.90113255144468</v>
      </c>
      <c r="J16" s="1157">
        <f>I16-I16*$L$4</f>
        <v>761.90113255144468</v>
      </c>
      <c r="L16" s="1541"/>
      <c r="M16" s="14"/>
    </row>
    <row r="17" spans="1:13">
      <c r="A17" s="1158" t="s">
        <v>6504</v>
      </c>
      <c r="B17" s="1159" t="s">
        <v>6549</v>
      </c>
      <c r="C17" s="1160" t="s">
        <v>6537</v>
      </c>
      <c r="D17" s="1316" t="s">
        <v>3694</v>
      </c>
      <c r="E17" s="1067" t="s">
        <v>3694</v>
      </c>
      <c r="F17" s="1067" t="s">
        <v>6533</v>
      </c>
      <c r="G17" s="1316" t="s">
        <v>83</v>
      </c>
      <c r="H17" s="1316">
        <v>50</v>
      </c>
      <c r="I17" s="1274">
        <v>761.90113255144468</v>
      </c>
      <c r="J17" s="1157">
        <f t="shared" ref="J17:J24" si="0">I17-I17*$L$4</f>
        <v>761.90113255144468</v>
      </c>
      <c r="L17" s="1541"/>
      <c r="M17" s="14"/>
    </row>
    <row r="18" spans="1:13">
      <c r="A18" s="1158" t="s">
        <v>6505</v>
      </c>
      <c r="B18" s="1159" t="s">
        <v>6549</v>
      </c>
      <c r="C18" s="1160" t="s">
        <v>6534</v>
      </c>
      <c r="D18" s="1316" t="s">
        <v>3694</v>
      </c>
      <c r="E18" s="1067" t="s">
        <v>3694</v>
      </c>
      <c r="F18" s="1067" t="s">
        <v>6531</v>
      </c>
      <c r="G18" s="1316" t="s">
        <v>6540</v>
      </c>
      <c r="H18" s="1316">
        <v>100</v>
      </c>
      <c r="I18" s="1274">
        <v>262.72452846601561</v>
      </c>
      <c r="J18" s="1157">
        <f t="shared" si="0"/>
        <v>262.72452846601561</v>
      </c>
      <c r="L18" s="1541"/>
      <c r="M18" s="14"/>
    </row>
    <row r="19" spans="1:13">
      <c r="A19" s="1158" t="s">
        <v>6506</v>
      </c>
      <c r="B19" s="1159" t="s">
        <v>6549</v>
      </c>
      <c r="C19" s="1160" t="s">
        <v>6534</v>
      </c>
      <c r="D19" s="1316" t="s">
        <v>3694</v>
      </c>
      <c r="E19" s="1067" t="s">
        <v>3694</v>
      </c>
      <c r="F19" s="1067" t="s">
        <v>6532</v>
      </c>
      <c r="G19" s="1316" t="s">
        <v>6540</v>
      </c>
      <c r="H19" s="1316">
        <v>100</v>
      </c>
      <c r="I19" s="1274">
        <v>262.72452846601561</v>
      </c>
      <c r="J19" s="1157">
        <f t="shared" si="0"/>
        <v>262.72452846601561</v>
      </c>
      <c r="L19" s="1541"/>
      <c r="M19" s="14"/>
    </row>
    <row r="20" spans="1:13">
      <c r="A20" s="1158" t="s">
        <v>6507</v>
      </c>
      <c r="B20" s="1159" t="s">
        <v>6549</v>
      </c>
      <c r="C20" s="1160" t="s">
        <v>6535</v>
      </c>
      <c r="D20" s="1316" t="s">
        <v>3694</v>
      </c>
      <c r="E20" s="1067" t="s">
        <v>3694</v>
      </c>
      <c r="F20" s="1067" t="s">
        <v>6531</v>
      </c>
      <c r="G20" s="1316" t="s">
        <v>6540</v>
      </c>
      <c r="H20" s="1316">
        <v>100</v>
      </c>
      <c r="I20" s="1274">
        <v>310.01494358989788</v>
      </c>
      <c r="J20" s="1157">
        <f t="shared" si="0"/>
        <v>310.01494358989788</v>
      </c>
      <c r="L20" s="1541"/>
      <c r="M20" s="14"/>
    </row>
    <row r="21" spans="1:13">
      <c r="A21" s="1158" t="s">
        <v>6508</v>
      </c>
      <c r="B21" s="1159" t="s">
        <v>6549</v>
      </c>
      <c r="C21" s="1160" t="s">
        <v>6535</v>
      </c>
      <c r="D21" s="1316" t="s">
        <v>3694</v>
      </c>
      <c r="E21" s="1067" t="s">
        <v>3694</v>
      </c>
      <c r="F21" s="1067" t="s">
        <v>6532</v>
      </c>
      <c r="G21" s="1316" t="s">
        <v>6540</v>
      </c>
      <c r="H21" s="1316">
        <v>100</v>
      </c>
      <c r="I21" s="1274">
        <v>310.01494358989788</v>
      </c>
      <c r="J21" s="1157">
        <f t="shared" si="0"/>
        <v>310.01494358989788</v>
      </c>
      <c r="L21" s="1541"/>
      <c r="M21" s="14"/>
    </row>
    <row r="22" spans="1:13">
      <c r="A22" s="1158" t="s">
        <v>6509</v>
      </c>
      <c r="B22" s="1159" t="s">
        <v>6549</v>
      </c>
      <c r="C22" s="1160" t="s">
        <v>6538</v>
      </c>
      <c r="D22" s="1316" t="s">
        <v>3694</v>
      </c>
      <c r="E22" s="1067" t="s">
        <v>3694</v>
      </c>
      <c r="F22" s="1067" t="s">
        <v>6531</v>
      </c>
      <c r="G22" s="1316" t="s">
        <v>83</v>
      </c>
      <c r="H22" s="1316">
        <v>100</v>
      </c>
      <c r="I22" s="1274">
        <v>709.35622685824171</v>
      </c>
      <c r="J22" s="1157">
        <f t="shared" si="0"/>
        <v>709.35622685824171</v>
      </c>
      <c r="L22" s="1541"/>
      <c r="M22" s="14"/>
    </row>
    <row r="23" spans="1:13">
      <c r="A23" s="1158" t="s">
        <v>6510</v>
      </c>
      <c r="B23" s="1159" t="s">
        <v>6549</v>
      </c>
      <c r="C23" s="1160" t="s">
        <v>6538</v>
      </c>
      <c r="D23" s="1316" t="s">
        <v>3694</v>
      </c>
      <c r="E23" s="1067" t="s">
        <v>3694</v>
      </c>
      <c r="F23" s="1067" t="s">
        <v>6532</v>
      </c>
      <c r="G23" s="1316" t="s">
        <v>83</v>
      </c>
      <c r="H23" s="1316">
        <v>100</v>
      </c>
      <c r="I23" s="1274">
        <v>709.35622685824171</v>
      </c>
      <c r="J23" s="1157">
        <f t="shared" si="0"/>
        <v>709.35622685824171</v>
      </c>
      <c r="L23" s="1541"/>
      <c r="M23" s="14"/>
    </row>
    <row r="24" spans="1:13">
      <c r="A24" s="1216" t="s">
        <v>6511</v>
      </c>
      <c r="B24" s="1161" t="s">
        <v>6549</v>
      </c>
      <c r="C24" s="1162" t="s">
        <v>6538</v>
      </c>
      <c r="D24" s="1315" t="s">
        <v>3694</v>
      </c>
      <c r="E24" s="1217" t="s">
        <v>3694</v>
      </c>
      <c r="F24" s="1217" t="s">
        <v>6533</v>
      </c>
      <c r="G24" s="1315" t="s">
        <v>83</v>
      </c>
      <c r="H24" s="1315">
        <v>100</v>
      </c>
      <c r="I24" s="1274">
        <v>709.35622685824171</v>
      </c>
      <c r="J24" s="1218">
        <f t="shared" si="0"/>
        <v>709.35622685824171</v>
      </c>
      <c r="L24" s="1541"/>
      <c r="M24" s="14"/>
    </row>
    <row r="25" spans="1:13" s="893" customFormat="1">
      <c r="A25" s="1369" t="s">
        <v>6554</v>
      </c>
      <c r="B25" s="1270"/>
      <c r="C25" s="1270"/>
      <c r="D25" s="1270"/>
      <c r="E25" s="1270"/>
      <c r="F25" s="1270"/>
      <c r="G25" s="1270"/>
      <c r="H25" s="1270"/>
      <c r="I25" s="1270"/>
      <c r="J25" s="1271"/>
      <c r="L25" s="1541"/>
      <c r="M25" s="14"/>
    </row>
    <row r="26" spans="1:13">
      <c r="A26" s="1152" t="s">
        <v>6512</v>
      </c>
      <c r="B26" s="1153" t="s">
        <v>6559</v>
      </c>
      <c r="C26" s="1154" t="s">
        <v>6538</v>
      </c>
      <c r="D26" s="1155" t="s">
        <v>6543</v>
      </c>
      <c r="E26" s="1156" t="s">
        <v>6527</v>
      </c>
      <c r="F26" s="1156" t="s">
        <v>6530</v>
      </c>
      <c r="G26" s="1155" t="s">
        <v>83</v>
      </c>
      <c r="H26" s="1155">
        <v>50</v>
      </c>
      <c r="I26" s="1274">
        <v>801.62011638252773</v>
      </c>
      <c r="J26" s="1157">
        <f t="shared" ref="J26:J31" si="1">I26-I26*$L$4</f>
        <v>801.62011638252773</v>
      </c>
      <c r="L26" s="1541"/>
      <c r="M26" s="14"/>
    </row>
    <row r="27" spans="1:13">
      <c r="A27" s="1158" t="s">
        <v>6513</v>
      </c>
      <c r="B27" s="1159" t="s">
        <v>6559</v>
      </c>
      <c r="C27" s="1160" t="s">
        <v>6538</v>
      </c>
      <c r="D27" s="1316" t="s">
        <v>6543</v>
      </c>
      <c r="E27" s="1067" t="s">
        <v>6527</v>
      </c>
      <c r="F27" s="1067" t="s">
        <v>6531</v>
      </c>
      <c r="G27" s="1316" t="s">
        <v>83</v>
      </c>
      <c r="H27" s="1316">
        <v>50</v>
      </c>
      <c r="I27" s="1274">
        <v>801.62011638252773</v>
      </c>
      <c r="J27" s="1157">
        <f t="shared" si="1"/>
        <v>801.62011638252773</v>
      </c>
      <c r="L27" s="1541"/>
      <c r="M27" s="14"/>
    </row>
    <row r="28" spans="1:13">
      <c r="A28" s="1158" t="s">
        <v>6514</v>
      </c>
      <c r="B28" s="1159" t="s">
        <v>6559</v>
      </c>
      <c r="C28" s="1160" t="s">
        <v>6538</v>
      </c>
      <c r="D28" s="1316" t="s">
        <v>6543</v>
      </c>
      <c r="E28" s="1067" t="s">
        <v>6527</v>
      </c>
      <c r="F28" s="1067" t="s">
        <v>6532</v>
      </c>
      <c r="G28" s="1316" t="s">
        <v>83</v>
      </c>
      <c r="H28" s="1316">
        <v>50</v>
      </c>
      <c r="I28" s="1274">
        <v>801.62011638252773</v>
      </c>
      <c r="J28" s="1157">
        <f t="shared" si="1"/>
        <v>801.62011638252773</v>
      </c>
      <c r="L28" s="1541"/>
      <c r="M28" s="14"/>
    </row>
    <row r="29" spans="1:13">
      <c r="A29" s="1158" t="s">
        <v>6515</v>
      </c>
      <c r="B29" s="1159" t="s">
        <v>6560</v>
      </c>
      <c r="C29" s="1160" t="s">
        <v>6538</v>
      </c>
      <c r="D29" s="1316" t="s">
        <v>6543</v>
      </c>
      <c r="E29" s="1067" t="s">
        <v>6527</v>
      </c>
      <c r="F29" s="1067" t="s">
        <v>6530</v>
      </c>
      <c r="G29" s="1316" t="s">
        <v>83</v>
      </c>
      <c r="H29" s="1316">
        <v>60</v>
      </c>
      <c r="I29" s="1274">
        <v>801.62011638252773</v>
      </c>
      <c r="J29" s="1157">
        <f t="shared" si="1"/>
        <v>801.62011638252773</v>
      </c>
      <c r="L29" s="1541"/>
      <c r="M29" s="14"/>
    </row>
    <row r="30" spans="1:13">
      <c r="A30" s="1158" t="s">
        <v>6516</v>
      </c>
      <c r="B30" s="1159" t="s">
        <v>6560</v>
      </c>
      <c r="C30" s="1160" t="s">
        <v>6538</v>
      </c>
      <c r="D30" s="1316" t="s">
        <v>6543</v>
      </c>
      <c r="E30" s="1067" t="s">
        <v>6527</v>
      </c>
      <c r="F30" s="1067" t="s">
        <v>6531</v>
      </c>
      <c r="G30" s="1316" t="s">
        <v>83</v>
      </c>
      <c r="H30" s="1316">
        <v>60</v>
      </c>
      <c r="I30" s="1274">
        <v>801.62011638252773</v>
      </c>
      <c r="J30" s="1157">
        <f t="shared" si="1"/>
        <v>801.62011638252773</v>
      </c>
      <c r="L30" s="1541"/>
      <c r="M30" s="14"/>
    </row>
    <row r="31" spans="1:13">
      <c r="A31" s="1216" t="s">
        <v>6517</v>
      </c>
      <c r="B31" s="1161" t="s">
        <v>6560</v>
      </c>
      <c r="C31" s="1162" t="s">
        <v>6538</v>
      </c>
      <c r="D31" s="1315" t="s">
        <v>6543</v>
      </c>
      <c r="E31" s="1217" t="s">
        <v>6527</v>
      </c>
      <c r="F31" s="1217" t="s">
        <v>6532</v>
      </c>
      <c r="G31" s="1315" t="s">
        <v>83</v>
      </c>
      <c r="H31" s="1315">
        <v>60</v>
      </c>
      <c r="I31" s="1274">
        <v>801.62011638252773</v>
      </c>
      <c r="J31" s="1218">
        <f t="shared" si="1"/>
        <v>801.62011638252773</v>
      </c>
      <c r="L31" s="1541"/>
      <c r="M31" s="14"/>
    </row>
    <row r="32" spans="1:13" s="893" customFormat="1">
      <c r="A32" s="1369" t="s">
        <v>6556</v>
      </c>
      <c r="B32" s="1270"/>
      <c r="C32" s="1270"/>
      <c r="D32" s="1270"/>
      <c r="E32" s="1270"/>
      <c r="F32" s="1270"/>
      <c r="G32" s="1270"/>
      <c r="H32" s="1270"/>
      <c r="I32" s="1270"/>
      <c r="J32" s="1271"/>
      <c r="L32" s="1541"/>
      <c r="M32" s="14"/>
    </row>
    <row r="33" spans="1:13">
      <c r="A33" s="1152" t="s">
        <v>6518</v>
      </c>
      <c r="B33" s="1153" t="s">
        <v>6550</v>
      </c>
      <c r="C33" s="1163" t="s">
        <v>6544</v>
      </c>
      <c r="D33" s="1156" t="s">
        <v>6534</v>
      </c>
      <c r="E33" s="1156" t="s">
        <v>6527</v>
      </c>
      <c r="F33" s="1155" t="s">
        <v>3694</v>
      </c>
      <c r="G33" s="1155" t="s">
        <v>83</v>
      </c>
      <c r="H33" s="1155">
        <v>100</v>
      </c>
      <c r="I33" s="1274">
        <v>590.05025372163016</v>
      </c>
      <c r="J33" s="1157">
        <f>I33-I33*$L$4</f>
        <v>590.05025372163016</v>
      </c>
      <c r="L33" s="1541"/>
      <c r="M33" s="14"/>
    </row>
    <row r="34" spans="1:13">
      <c r="A34" s="1158" t="s">
        <v>6519</v>
      </c>
      <c r="B34" s="1159" t="s">
        <v>6550</v>
      </c>
      <c r="C34" s="1164" t="s">
        <v>6544</v>
      </c>
      <c r="D34" s="1067" t="s">
        <v>6542</v>
      </c>
      <c r="E34" s="1067" t="s">
        <v>6527</v>
      </c>
      <c r="F34" s="1316" t="s">
        <v>3694</v>
      </c>
      <c r="G34" s="1316" t="s">
        <v>83</v>
      </c>
      <c r="H34" s="1155">
        <v>100</v>
      </c>
      <c r="I34" s="1274">
        <v>672.41066038214547</v>
      </c>
      <c r="J34" s="1157">
        <f t="shared" ref="J34:J40" si="2">I34-I34*$L$4</f>
        <v>672.41066038214547</v>
      </c>
      <c r="L34" s="1541"/>
      <c r="M34" s="14"/>
    </row>
    <row r="35" spans="1:13">
      <c r="A35" s="1158" t="s">
        <v>6520</v>
      </c>
      <c r="B35" s="1159" t="s">
        <v>6550</v>
      </c>
      <c r="C35" s="1164" t="s">
        <v>6545</v>
      </c>
      <c r="D35" s="1067" t="s">
        <v>6534</v>
      </c>
      <c r="E35" s="1067" t="s">
        <v>6527</v>
      </c>
      <c r="F35" s="1316" t="s">
        <v>3694</v>
      </c>
      <c r="G35" s="1316" t="s">
        <v>83</v>
      </c>
      <c r="H35" s="1155">
        <v>100</v>
      </c>
      <c r="I35" s="1274">
        <v>592.08122379784584</v>
      </c>
      <c r="J35" s="1157">
        <f t="shared" si="2"/>
        <v>592.08122379784584</v>
      </c>
      <c r="L35" s="1541"/>
      <c r="M35" s="14"/>
    </row>
    <row r="36" spans="1:13">
      <c r="A36" s="1158" t="s">
        <v>6521</v>
      </c>
      <c r="B36" s="1159" t="s">
        <v>6550</v>
      </c>
      <c r="C36" s="1164" t="s">
        <v>6545</v>
      </c>
      <c r="D36" s="1067" t="s">
        <v>6542</v>
      </c>
      <c r="E36" s="1067" t="s">
        <v>6527</v>
      </c>
      <c r="F36" s="1316" t="s">
        <v>3694</v>
      </c>
      <c r="G36" s="1316" t="s">
        <v>83</v>
      </c>
      <c r="H36" s="1155">
        <v>100</v>
      </c>
      <c r="I36" s="1274">
        <v>621.1561638363039</v>
      </c>
      <c r="J36" s="1157">
        <f t="shared" si="2"/>
        <v>621.1561638363039</v>
      </c>
      <c r="L36" s="1541"/>
      <c r="M36" s="14"/>
    </row>
    <row r="37" spans="1:13">
      <c r="A37" s="1158" t="s">
        <v>6522</v>
      </c>
      <c r="B37" s="1159" t="s">
        <v>6550</v>
      </c>
      <c r="C37" s="1164" t="s">
        <v>6545</v>
      </c>
      <c r="D37" s="1067" t="s">
        <v>6537</v>
      </c>
      <c r="E37" s="1067" t="s">
        <v>6527</v>
      </c>
      <c r="F37" s="1316" t="s">
        <v>3694</v>
      </c>
      <c r="G37" s="1316" t="s">
        <v>83</v>
      </c>
      <c r="H37" s="1155">
        <v>100</v>
      </c>
      <c r="I37" s="1274">
        <v>727.30107360905322</v>
      </c>
      <c r="J37" s="1157">
        <f t="shared" si="2"/>
        <v>727.30107360905322</v>
      </c>
      <c r="L37" s="1541"/>
      <c r="M37" s="14"/>
    </row>
    <row r="38" spans="1:13">
      <c r="A38" s="1158" t="s">
        <v>6523</v>
      </c>
      <c r="B38" s="1159" t="s">
        <v>6550</v>
      </c>
      <c r="C38" s="1164" t="s">
        <v>6537</v>
      </c>
      <c r="D38" s="1067" t="s">
        <v>6534</v>
      </c>
      <c r="E38" s="1067" t="s">
        <v>6527</v>
      </c>
      <c r="F38" s="1316" t="s">
        <v>3694</v>
      </c>
      <c r="G38" s="1316" t="s">
        <v>83</v>
      </c>
      <c r="H38" s="1155">
        <v>100</v>
      </c>
      <c r="I38" s="1274">
        <v>621.47684332202175</v>
      </c>
      <c r="J38" s="1157">
        <f t="shared" si="2"/>
        <v>621.47684332202175</v>
      </c>
      <c r="L38" s="1541"/>
      <c r="M38" s="14"/>
    </row>
    <row r="39" spans="1:13">
      <c r="A39" s="1158" t="s">
        <v>6524</v>
      </c>
      <c r="B39" s="1159" t="s">
        <v>6550</v>
      </c>
      <c r="C39" s="1164" t="s">
        <v>6537</v>
      </c>
      <c r="D39" s="1067" t="s">
        <v>6542</v>
      </c>
      <c r="E39" s="1067" t="s">
        <v>6527</v>
      </c>
      <c r="F39" s="1316" t="s">
        <v>3694</v>
      </c>
      <c r="G39" s="1316" t="s">
        <v>83</v>
      </c>
      <c r="H39" s="1155">
        <v>100</v>
      </c>
      <c r="I39" s="1274">
        <v>665.73061235114358</v>
      </c>
      <c r="J39" s="1157">
        <f t="shared" si="2"/>
        <v>665.73061235114358</v>
      </c>
      <c r="L39" s="1541"/>
      <c r="M39" s="14"/>
    </row>
    <row r="40" spans="1:13">
      <c r="A40" s="1216" t="s">
        <v>6525</v>
      </c>
      <c r="B40" s="1161" t="s">
        <v>6550</v>
      </c>
      <c r="C40" s="1165" t="s">
        <v>6537</v>
      </c>
      <c r="D40" s="1217" t="s">
        <v>6537</v>
      </c>
      <c r="E40" s="1217" t="s">
        <v>6527</v>
      </c>
      <c r="F40" s="1315" t="s">
        <v>3694</v>
      </c>
      <c r="G40" s="1315" t="s">
        <v>83</v>
      </c>
      <c r="H40" s="1219">
        <v>100</v>
      </c>
      <c r="I40" s="1274">
        <v>823.0773466769117</v>
      </c>
      <c r="J40" s="1218">
        <f t="shared" si="2"/>
        <v>823.0773466769117</v>
      </c>
      <c r="L40" s="1541"/>
      <c r="M40" s="14"/>
    </row>
    <row r="41" spans="1:13" s="893" customFormat="1">
      <c r="A41" s="1369" t="s">
        <v>6557</v>
      </c>
      <c r="B41" s="1270"/>
      <c r="C41" s="1270"/>
      <c r="D41" s="1270"/>
      <c r="E41" s="1270"/>
      <c r="F41" s="1270"/>
      <c r="G41" s="1270"/>
      <c r="H41" s="1270"/>
      <c r="I41" s="1270"/>
      <c r="J41" s="1271"/>
      <c r="L41" s="1541"/>
      <c r="M41" s="14"/>
    </row>
    <row r="42" spans="1:13">
      <c r="A42" s="1152" t="s">
        <v>6526</v>
      </c>
      <c r="B42" s="1152" t="s">
        <v>6551</v>
      </c>
      <c r="C42" s="1166" t="s">
        <v>6544</v>
      </c>
      <c r="D42" s="1156" t="s">
        <v>3694</v>
      </c>
      <c r="E42" s="1156" t="s">
        <v>6527</v>
      </c>
      <c r="F42" s="1156" t="s">
        <v>3694</v>
      </c>
      <c r="G42" s="1156" t="s">
        <v>3694</v>
      </c>
      <c r="H42" s="1155">
        <v>200</v>
      </c>
      <c r="I42" s="1274">
        <v>325.48967800405205</v>
      </c>
      <c r="J42" s="1157">
        <f>I42-I42*$L$4</f>
        <v>325.48967800405205</v>
      </c>
      <c r="L42" s="1541"/>
      <c r="M42" s="14"/>
    </row>
  </sheetData>
  <mergeCells count="1">
    <mergeCell ref="A1:J1"/>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1"/>
  <dimension ref="A1:O15"/>
  <sheetViews>
    <sheetView zoomScale="70" zoomScaleNormal="70" workbookViewId="0">
      <selection activeCell="H59" sqref="H59"/>
    </sheetView>
  </sheetViews>
  <sheetFormatPr defaultRowHeight="15"/>
  <cols>
    <col min="1" max="1" width="23.28515625" customWidth="1"/>
    <col min="2" max="2" width="19.42578125" customWidth="1"/>
    <col min="3" max="3" width="33.5703125" customWidth="1"/>
    <col min="4" max="4" width="39.28515625" style="882" bestFit="1" customWidth="1"/>
    <col min="5" max="5" width="13.28515625" bestFit="1" customWidth="1"/>
    <col min="6" max="6" width="10.42578125" bestFit="1" customWidth="1"/>
    <col min="7" max="7" width="9.42578125" style="882" bestFit="1" customWidth="1"/>
    <col min="8" max="8" width="18.5703125" bestFit="1" customWidth="1"/>
    <col min="9" max="9" width="11.5703125" bestFit="1" customWidth="1"/>
    <col min="10" max="10" width="10.7109375" style="882" bestFit="1" customWidth="1"/>
    <col min="11" max="11" width="16.5703125" bestFit="1" customWidth="1"/>
    <col min="12" max="12" width="15.7109375" bestFit="1" customWidth="1"/>
    <col min="13" max="13" width="11.5703125" bestFit="1" customWidth="1"/>
  </cols>
  <sheetData>
    <row r="1" spans="1:15" s="282" customFormat="1" ht="14.25">
      <c r="A1" s="1893" t="s">
        <v>6302</v>
      </c>
      <c r="B1" s="1893"/>
      <c r="C1" s="1893"/>
      <c r="D1" s="1893"/>
      <c r="E1" s="1893"/>
      <c r="F1" s="1893"/>
      <c r="G1" s="1893"/>
      <c r="H1" s="1893"/>
      <c r="I1" s="1893"/>
      <c r="J1" s="1893"/>
      <c r="K1" s="1893"/>
      <c r="L1" s="1893"/>
    </row>
    <row r="2" spans="1:15" s="282" customFormat="1" ht="14.25">
      <c r="A2" s="1893"/>
      <c r="B2" s="1893"/>
      <c r="C2" s="1893"/>
      <c r="D2" s="1893"/>
      <c r="E2" s="1893"/>
      <c r="F2" s="1893"/>
      <c r="G2" s="1893"/>
      <c r="H2" s="1893"/>
      <c r="I2" s="1893"/>
      <c r="J2" s="1893"/>
      <c r="K2" s="1893"/>
      <c r="L2" s="1893"/>
    </row>
    <row r="3" spans="1:15" s="282" customFormat="1" ht="14.25"/>
    <row r="5" spans="1:15">
      <c r="M5" s="883"/>
    </row>
    <row r="6" spans="1:15" ht="38.25">
      <c r="A6" s="1113" t="s">
        <v>209</v>
      </c>
      <c r="B6" s="1113" t="s">
        <v>23</v>
      </c>
      <c r="C6" s="884" t="s">
        <v>4</v>
      </c>
      <c r="D6" s="884" t="s">
        <v>91</v>
      </c>
      <c r="E6" s="884" t="s">
        <v>235</v>
      </c>
      <c r="F6" s="1941" t="s">
        <v>92</v>
      </c>
      <c r="G6" s="1941"/>
      <c r="H6" s="884" t="s">
        <v>6310</v>
      </c>
      <c r="I6" s="884" t="s">
        <v>6315</v>
      </c>
      <c r="J6" s="884" t="s">
        <v>6316</v>
      </c>
      <c r="K6" s="900" t="s">
        <v>10</v>
      </c>
      <c r="L6" s="900" t="s">
        <v>6568</v>
      </c>
      <c r="M6" s="897" t="s">
        <v>6</v>
      </c>
      <c r="N6" s="800">
        <v>0</v>
      </c>
    </row>
    <row r="7" spans="1:15" ht="52.5" customHeight="1">
      <c r="A7" s="1184"/>
      <c r="B7" s="1185" t="s">
        <v>6318</v>
      </c>
      <c r="C7" s="1186" t="s">
        <v>6303</v>
      </c>
      <c r="D7" s="1186" t="s">
        <v>6314</v>
      </c>
      <c r="E7" s="1187">
        <v>400</v>
      </c>
      <c r="F7" s="1187" t="s">
        <v>6309</v>
      </c>
      <c r="G7" s="1187" t="s">
        <v>6308</v>
      </c>
      <c r="H7" s="1187" t="s">
        <v>6311</v>
      </c>
      <c r="I7" s="1942" t="s">
        <v>6317</v>
      </c>
      <c r="J7" s="1945" t="s">
        <v>7209</v>
      </c>
      <c r="K7" s="1666">
        <v>18405.899999999998</v>
      </c>
      <c r="L7" s="1189">
        <f>K7-K7*$N$6</f>
        <v>18405.899999999998</v>
      </c>
      <c r="O7" s="222"/>
    </row>
    <row r="8" spans="1:15" ht="54.75" customHeight="1">
      <c r="A8" s="1184"/>
      <c r="B8" s="1185" t="s">
        <v>6319</v>
      </c>
      <c r="C8" s="1186" t="s">
        <v>6304</v>
      </c>
      <c r="D8" s="1186" t="s">
        <v>6313</v>
      </c>
      <c r="E8" s="1187">
        <v>250</v>
      </c>
      <c r="F8" s="1187" t="s">
        <v>3694</v>
      </c>
      <c r="G8" s="1187" t="s">
        <v>6308</v>
      </c>
      <c r="H8" s="1187" t="s">
        <v>6312</v>
      </c>
      <c r="I8" s="1943"/>
      <c r="J8" s="1946"/>
      <c r="K8" s="1666">
        <v>14525.513999999999</v>
      </c>
      <c r="L8" s="1189">
        <f>K8-K8*$N$6</f>
        <v>14525.513999999999</v>
      </c>
      <c r="N8" s="1541"/>
      <c r="O8" s="222"/>
    </row>
    <row r="9" spans="1:15" ht="63" customHeight="1">
      <c r="A9" s="1184"/>
      <c r="B9" s="1185" t="s">
        <v>6320</v>
      </c>
      <c r="C9" s="1186" t="s">
        <v>6305</v>
      </c>
      <c r="D9" s="1186" t="s">
        <v>6314</v>
      </c>
      <c r="E9" s="1187">
        <v>450</v>
      </c>
      <c r="F9" s="1187" t="s">
        <v>6309</v>
      </c>
      <c r="G9" s="1187" t="s">
        <v>6308</v>
      </c>
      <c r="H9" s="1187" t="s">
        <v>6311</v>
      </c>
      <c r="I9" s="1943"/>
      <c r="J9" s="1946"/>
      <c r="K9" s="1666">
        <v>20892.761999999999</v>
      </c>
      <c r="L9" s="1189">
        <f>K9-K9*$N$6</f>
        <v>20892.761999999999</v>
      </c>
      <c r="N9" s="1541"/>
      <c r="O9" s="222"/>
    </row>
    <row r="10" spans="1:15" s="543" customFormat="1" ht="55.5" customHeight="1">
      <c r="A10" s="979"/>
      <c r="B10" s="1241" t="s">
        <v>7205</v>
      </c>
      <c r="C10" s="1242" t="s">
        <v>7207</v>
      </c>
      <c r="D10" s="1242" t="s">
        <v>6313</v>
      </c>
      <c r="E10" s="1188">
        <v>450</v>
      </c>
      <c r="F10" s="1188" t="s">
        <v>3694</v>
      </c>
      <c r="G10" s="1188" t="s">
        <v>6308</v>
      </c>
      <c r="H10" s="1188" t="s">
        <v>6312</v>
      </c>
      <c r="I10" s="1944"/>
      <c r="J10" s="1947"/>
      <c r="K10" s="1666">
        <v>20892.761999999999</v>
      </c>
      <c r="L10" s="1243">
        <f>K10-K10*$N$6</f>
        <v>20892.761999999999</v>
      </c>
      <c r="N10" s="1541"/>
      <c r="O10" s="222"/>
    </row>
    <row r="11" spans="1:15" s="543" customFormat="1" ht="60.75" customHeight="1">
      <c r="A11" s="979"/>
      <c r="B11" s="1241" t="s">
        <v>7206</v>
      </c>
      <c r="C11" s="1242" t="s">
        <v>7208</v>
      </c>
      <c r="D11" s="1242" t="s">
        <v>6314</v>
      </c>
      <c r="E11" s="1188">
        <v>800</v>
      </c>
      <c r="F11" s="1188" t="s">
        <v>6309</v>
      </c>
      <c r="G11" s="1188" t="s">
        <v>6308</v>
      </c>
      <c r="H11" s="1188" t="s">
        <v>6311</v>
      </c>
      <c r="I11" s="1188" t="s">
        <v>7211</v>
      </c>
      <c r="J11" s="1188" t="s">
        <v>7210</v>
      </c>
      <c r="K11" s="1666">
        <v>38021.57580427669</v>
      </c>
      <c r="L11" s="1243">
        <f>K11-K11*$N$6</f>
        <v>38021.57580427669</v>
      </c>
      <c r="N11" s="1541"/>
      <c r="O11" s="222"/>
    </row>
    <row r="12" spans="1:15">
      <c r="K12" s="543"/>
    </row>
    <row r="13" spans="1:15">
      <c r="K13" s="543"/>
    </row>
    <row r="14" spans="1:15">
      <c r="K14" s="543"/>
    </row>
    <row r="15" spans="1:15">
      <c r="K15" s="543"/>
    </row>
  </sheetData>
  <mergeCells count="4">
    <mergeCell ref="F6:G6"/>
    <mergeCell ref="A1:L2"/>
    <mergeCell ref="I7:I10"/>
    <mergeCell ref="J7:J10"/>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3"/>
  <sheetViews>
    <sheetView zoomScale="70" zoomScaleNormal="70" workbookViewId="0">
      <selection activeCell="O20" sqref="O20"/>
    </sheetView>
  </sheetViews>
  <sheetFormatPr defaultColWidth="9.140625" defaultRowHeight="15"/>
  <cols>
    <col min="1" max="1" width="15.28515625" style="544" customWidth="1"/>
    <col min="2" max="2" width="16.28515625" style="1043" bestFit="1" customWidth="1"/>
    <col min="3" max="3" width="76" style="1043" bestFit="1" customWidth="1"/>
    <col min="4" max="4" width="44.85546875" style="544" bestFit="1" customWidth="1"/>
    <col min="5" max="5" width="13.85546875" style="544" bestFit="1" customWidth="1"/>
    <col min="6" max="6" width="12.42578125" style="544" customWidth="1"/>
    <col min="7" max="7" width="14.7109375" style="544" bestFit="1" customWidth="1"/>
    <col min="8" max="8" width="10.5703125" style="544" bestFit="1" customWidth="1"/>
    <col min="9" max="10" width="10" style="1027" bestFit="1" customWidth="1"/>
    <col min="11" max="11" width="10" style="544" bestFit="1" customWidth="1"/>
    <col min="12" max="16384" width="9.140625" style="544"/>
  </cols>
  <sheetData>
    <row r="1" spans="1:14" s="282" customFormat="1" ht="14.25">
      <c r="A1" s="1893" t="s">
        <v>6902</v>
      </c>
      <c r="B1" s="1893"/>
      <c r="C1" s="1893"/>
      <c r="D1" s="1893"/>
      <c r="E1" s="1893"/>
      <c r="F1" s="1893"/>
      <c r="G1" s="1893"/>
      <c r="H1" s="1893"/>
      <c r="I1" s="1893"/>
      <c r="J1" s="1893"/>
      <c r="K1" s="797"/>
      <c r="L1" s="797"/>
    </row>
    <row r="2" spans="1:14" s="797" customFormat="1" ht="12.75"/>
    <row r="4" spans="1:14">
      <c r="A4" s="1948" t="s">
        <v>6852</v>
      </c>
      <c r="B4" s="1948"/>
      <c r="C4" s="1948"/>
      <c r="D4" s="1948"/>
      <c r="E4" s="1948"/>
      <c r="F4" s="1948"/>
      <c r="G4" s="1948"/>
      <c r="H4" s="1948"/>
      <c r="I4" s="1948"/>
      <c r="J4" s="1948"/>
    </row>
    <row r="5" spans="1:14" s="1027" customFormat="1" ht="45">
      <c r="A5" s="1044" t="s">
        <v>209</v>
      </c>
      <c r="B5" s="1044" t="s">
        <v>23</v>
      </c>
      <c r="C5" s="1044" t="s">
        <v>4</v>
      </c>
      <c r="D5" s="1044" t="s">
        <v>20</v>
      </c>
      <c r="E5" s="1045" t="s">
        <v>6853</v>
      </c>
      <c r="F5" s="1045" t="s">
        <v>6854</v>
      </c>
      <c r="G5" s="1045" t="s">
        <v>6855</v>
      </c>
      <c r="H5" s="1044" t="s">
        <v>6856</v>
      </c>
      <c r="I5" s="1045" t="s">
        <v>6857</v>
      </c>
      <c r="J5" s="1045" t="s">
        <v>6858</v>
      </c>
      <c r="K5" s="1025" t="s">
        <v>6561</v>
      </c>
      <c r="L5" s="1026">
        <v>0</v>
      </c>
    </row>
    <row r="6" spans="1:14" ht="72.75" customHeight="1">
      <c r="A6" s="1028"/>
      <c r="B6" s="1029" t="s">
        <v>6859</v>
      </c>
      <c r="C6" s="1029" t="s">
        <v>6860</v>
      </c>
      <c r="D6" s="1030" t="s">
        <v>6861</v>
      </c>
      <c r="E6" s="1031">
        <v>1.4</v>
      </c>
      <c r="F6" s="1031">
        <v>3.5</v>
      </c>
      <c r="G6" s="1032" t="s">
        <v>6862</v>
      </c>
      <c r="H6" s="1031" t="s">
        <v>6863</v>
      </c>
      <c r="I6" s="1100">
        <v>604.8083220959353</v>
      </c>
      <c r="J6" s="1275">
        <f>I6-I6*$L$5</f>
        <v>604.8083220959353</v>
      </c>
      <c r="K6" s="1276"/>
      <c r="L6" s="1276"/>
      <c r="N6" s="1568"/>
    </row>
    <row r="7" spans="1:14" ht="72.75" customHeight="1">
      <c r="A7" s="1028"/>
      <c r="B7" s="1029" t="s">
        <v>7197</v>
      </c>
      <c r="C7" s="1029" t="s">
        <v>6864</v>
      </c>
      <c r="D7" s="1030" t="s">
        <v>6865</v>
      </c>
      <c r="E7" s="1032">
        <v>0.7</v>
      </c>
      <c r="F7" s="1032">
        <v>0.1</v>
      </c>
      <c r="G7" s="1032" t="s">
        <v>6862</v>
      </c>
      <c r="H7" s="1031" t="s">
        <v>6863</v>
      </c>
      <c r="I7" s="1100">
        <v>655.20901560392952</v>
      </c>
      <c r="J7" s="1275">
        <f>I7-I7*$L$5</f>
        <v>655.20901560392952</v>
      </c>
      <c r="K7" s="1276"/>
      <c r="L7" s="1276"/>
      <c r="N7" s="1568"/>
    </row>
    <row r="8" spans="1:14" ht="72.75" customHeight="1">
      <c r="A8" s="1028"/>
      <c r="B8" s="1029" t="s">
        <v>6866</v>
      </c>
      <c r="C8" s="1029" t="s">
        <v>6867</v>
      </c>
      <c r="D8" s="1030" t="s">
        <v>6868</v>
      </c>
      <c r="E8" s="1031">
        <v>1.4</v>
      </c>
      <c r="F8" s="1031">
        <v>3.5</v>
      </c>
      <c r="G8" s="1032" t="s">
        <v>6869</v>
      </c>
      <c r="H8" s="1032" t="s">
        <v>6863</v>
      </c>
      <c r="I8" s="1100">
        <v>1159.215950683873</v>
      </c>
      <c r="J8" s="1275">
        <f>I8-I8*$L$5</f>
        <v>1159.215950683873</v>
      </c>
      <c r="K8" s="1276"/>
      <c r="L8" s="1276"/>
      <c r="N8" s="1568"/>
    </row>
    <row r="9" spans="1:14">
      <c r="A9" s="1034"/>
      <c r="B9" s="1035"/>
      <c r="C9" s="1035"/>
      <c r="D9" s="1036"/>
      <c r="E9" s="1037"/>
      <c r="F9" s="1037"/>
      <c r="G9" s="1038"/>
      <c r="H9" s="1038"/>
      <c r="I9" s="1039"/>
      <c r="J9" s="1039"/>
      <c r="N9" s="1568"/>
    </row>
    <row r="10" spans="1:14">
      <c r="A10" s="1949" t="s">
        <v>6870</v>
      </c>
      <c r="B10" s="1949"/>
      <c r="C10" s="1949"/>
      <c r="D10" s="1949"/>
      <c r="E10" s="1949"/>
      <c r="F10" s="1949"/>
      <c r="G10" s="1949"/>
      <c r="H10" s="1949"/>
      <c r="I10" s="1949"/>
      <c r="J10" s="1949"/>
      <c r="N10" s="1568"/>
    </row>
    <row r="11" spans="1:14" s="1027" customFormat="1" ht="45">
      <c r="A11" s="1044" t="s">
        <v>209</v>
      </c>
      <c r="B11" s="1044" t="s">
        <v>23</v>
      </c>
      <c r="C11" s="1044" t="s">
        <v>4</v>
      </c>
      <c r="D11" s="1044" t="s">
        <v>20</v>
      </c>
      <c r="E11" s="1045" t="s">
        <v>6871</v>
      </c>
      <c r="F11" s="1045" t="s">
        <v>6872</v>
      </c>
      <c r="G11" s="1045" t="s">
        <v>6856</v>
      </c>
      <c r="H11" s="1044" t="s">
        <v>6873</v>
      </c>
      <c r="I11" s="1045" t="s">
        <v>6857</v>
      </c>
      <c r="J11" s="1045" t="s">
        <v>6858</v>
      </c>
      <c r="M11" s="544"/>
      <c r="N11" s="1568"/>
    </row>
    <row r="12" spans="1:14" ht="72.75" customHeight="1">
      <c r="A12" s="1553"/>
      <c r="B12" s="1554" t="s">
        <v>7838</v>
      </c>
      <c r="C12" s="1554" t="s">
        <v>7839</v>
      </c>
      <c r="D12" s="1555" t="s">
        <v>7840</v>
      </c>
      <c r="E12" s="1556" t="s">
        <v>7841</v>
      </c>
      <c r="F12" s="1556" t="s">
        <v>6869</v>
      </c>
      <c r="G12" s="1556" t="s">
        <v>6863</v>
      </c>
      <c r="H12" s="1556">
        <v>2.2000000000000002</v>
      </c>
      <c r="I12" s="1100" t="s">
        <v>7811</v>
      </c>
      <c r="J12" s="1275" t="s">
        <v>7811</v>
      </c>
      <c r="K12" s="1276"/>
      <c r="N12" s="1568"/>
    </row>
    <row r="13" spans="1:14" ht="72.75" customHeight="1">
      <c r="A13" s="1028"/>
      <c r="B13" s="1029" t="s">
        <v>7198</v>
      </c>
      <c r="C13" s="1029" t="s">
        <v>6874</v>
      </c>
      <c r="D13" s="1030" t="s">
        <v>6875</v>
      </c>
      <c r="E13" s="1032" t="s">
        <v>6876</v>
      </c>
      <c r="F13" s="1032" t="s">
        <v>6869</v>
      </c>
      <c r="G13" s="1032" t="s">
        <v>6863</v>
      </c>
      <c r="H13" s="1032">
        <v>2.2000000000000002</v>
      </c>
      <c r="I13" s="1100">
        <v>5880.0809092660384</v>
      </c>
      <c r="J13" s="1275">
        <f>I13-I13*$L$5</f>
        <v>5880.0809092660384</v>
      </c>
      <c r="K13" s="1276"/>
      <c r="N13" s="1568"/>
    </row>
    <row r="14" spans="1:14" ht="72.75" customHeight="1">
      <c r="A14" s="1028"/>
      <c r="B14" s="1029" t="s">
        <v>6877</v>
      </c>
      <c r="C14" s="1029" t="s">
        <v>6878</v>
      </c>
      <c r="D14" s="1030" t="s">
        <v>6879</v>
      </c>
      <c r="E14" s="1031" t="s">
        <v>6880</v>
      </c>
      <c r="F14" s="1031" t="s">
        <v>6869</v>
      </c>
      <c r="G14" s="1031" t="s">
        <v>6881</v>
      </c>
      <c r="H14" s="1032">
        <v>1.1000000000000001</v>
      </c>
      <c r="I14" s="1100">
        <v>2654.4365247543801</v>
      </c>
      <c r="J14" s="1275">
        <f>I14-I14*$L$5</f>
        <v>2654.4365247543801</v>
      </c>
      <c r="K14" s="1276"/>
      <c r="N14" s="1568"/>
    </row>
    <row r="15" spans="1:14" ht="120">
      <c r="A15" s="1028"/>
      <c r="B15" s="1029" t="s">
        <v>6882</v>
      </c>
      <c r="C15" s="1029" t="s">
        <v>6883</v>
      </c>
      <c r="D15" s="1030" t="s">
        <v>6884</v>
      </c>
      <c r="E15" s="1031" t="s">
        <v>6880</v>
      </c>
      <c r="F15" s="1031" t="s">
        <v>6869</v>
      </c>
      <c r="G15" s="1031" t="s">
        <v>6881</v>
      </c>
      <c r="H15" s="1032">
        <v>1.1000000000000001</v>
      </c>
      <c r="I15" s="1100">
        <v>2284.8314390290921</v>
      </c>
      <c r="J15" s="1275">
        <f>I15-I15*$L$5</f>
        <v>2284.8314390290921</v>
      </c>
      <c r="K15" s="1276"/>
      <c r="N15" s="1568"/>
    </row>
    <row r="16" spans="1:14" ht="72.75" customHeight="1">
      <c r="A16" s="1028"/>
      <c r="B16" s="1029" t="s">
        <v>6885</v>
      </c>
      <c r="C16" s="1029" t="s">
        <v>6886</v>
      </c>
      <c r="D16" s="1030" t="s">
        <v>6887</v>
      </c>
      <c r="E16" s="1031" t="s">
        <v>6880</v>
      </c>
      <c r="F16" s="1031" t="s">
        <v>6869</v>
      </c>
      <c r="G16" s="1031" t="s">
        <v>6881</v>
      </c>
      <c r="H16" s="1032">
        <v>1.1000000000000001</v>
      </c>
      <c r="I16" s="1100">
        <v>2721.6374494317074</v>
      </c>
      <c r="J16" s="1275">
        <f>I16-I16*$L$5</f>
        <v>2721.6374494317074</v>
      </c>
      <c r="K16" s="1276"/>
      <c r="N16" s="1568"/>
    </row>
    <row r="17" spans="1:14">
      <c r="A17" s="1034"/>
      <c r="B17" s="1035"/>
      <c r="C17" s="1035"/>
      <c r="D17" s="1040"/>
      <c r="E17" s="1037"/>
      <c r="F17" s="1037"/>
      <c r="G17" s="1037"/>
      <c r="H17" s="1038"/>
      <c r="I17" s="1039"/>
      <c r="J17" s="1039"/>
      <c r="N17" s="1568"/>
    </row>
    <row r="18" spans="1:14">
      <c r="A18" s="1949" t="s">
        <v>6888</v>
      </c>
      <c r="B18" s="1949"/>
      <c r="C18" s="1949"/>
      <c r="D18" s="1949"/>
      <c r="E18" s="1949"/>
      <c r="F18" s="1949"/>
      <c r="G18" s="1949"/>
      <c r="H18" s="1949"/>
      <c r="I18" s="1949"/>
      <c r="J18" s="1949"/>
      <c r="N18" s="1568"/>
    </row>
    <row r="19" spans="1:14" s="1027" customFormat="1" ht="45">
      <c r="A19" s="1044" t="s">
        <v>209</v>
      </c>
      <c r="B19" s="1044" t="s">
        <v>23</v>
      </c>
      <c r="C19" s="1044" t="s">
        <v>4</v>
      </c>
      <c r="D19" s="1044" t="s">
        <v>20</v>
      </c>
      <c r="E19" s="1045" t="s">
        <v>6616</v>
      </c>
      <c r="F19" s="1045" t="s">
        <v>6889</v>
      </c>
      <c r="G19" s="1045" t="s">
        <v>6316</v>
      </c>
      <c r="H19" s="1044" t="s">
        <v>6856</v>
      </c>
      <c r="I19" s="1045" t="s">
        <v>6857</v>
      </c>
      <c r="J19" s="1045" t="s">
        <v>6858</v>
      </c>
      <c r="M19" s="544"/>
      <c r="N19" s="1568"/>
    </row>
    <row r="20" spans="1:14" ht="72.75" customHeight="1">
      <c r="A20" s="1028"/>
      <c r="B20" s="1029" t="s">
        <v>6890</v>
      </c>
      <c r="C20" s="1029" t="s">
        <v>6891</v>
      </c>
      <c r="D20" s="1030" t="s">
        <v>6892</v>
      </c>
      <c r="E20" s="1032">
        <v>3</v>
      </c>
      <c r="F20" s="1032" t="s">
        <v>6893</v>
      </c>
      <c r="G20" s="1041" t="s">
        <v>6894</v>
      </c>
      <c r="H20" s="1032">
        <v>16</v>
      </c>
      <c r="I20" s="1100">
        <v>1008.0138701598927</v>
      </c>
      <c r="J20" s="1275">
        <f>I20-I20*L5</f>
        <v>1008.0138701598927</v>
      </c>
      <c r="K20" s="1276"/>
      <c r="L20" s="1276"/>
      <c r="N20" s="1568"/>
    </row>
    <row r="21" spans="1:14" s="1027" customFormat="1" ht="45">
      <c r="A21" s="1044" t="s">
        <v>209</v>
      </c>
      <c r="B21" s="1044" t="s">
        <v>23</v>
      </c>
      <c r="C21" s="1044" t="s">
        <v>4</v>
      </c>
      <c r="D21" s="1044" t="s">
        <v>20</v>
      </c>
      <c r="E21" s="1045" t="s">
        <v>4756</v>
      </c>
      <c r="F21" s="1045" t="s">
        <v>6895</v>
      </c>
      <c r="G21" s="1045" t="s">
        <v>6316</v>
      </c>
      <c r="H21" s="1045" t="s">
        <v>6896</v>
      </c>
      <c r="I21" s="1045" t="s">
        <v>6857</v>
      </c>
      <c r="J21" s="1045" t="s">
        <v>6858</v>
      </c>
      <c r="M21" s="544"/>
      <c r="N21" s="1568"/>
    </row>
    <row r="22" spans="1:14" ht="72.75" customHeight="1">
      <c r="A22" s="1028"/>
      <c r="B22" s="1029" t="s">
        <v>6897</v>
      </c>
      <c r="C22" s="1029" t="s">
        <v>6898</v>
      </c>
      <c r="D22" s="1030" t="s">
        <v>6899</v>
      </c>
      <c r="E22" s="1032" t="s">
        <v>6869</v>
      </c>
      <c r="F22" s="1032" t="s">
        <v>6900</v>
      </c>
      <c r="G22" s="1042" t="s">
        <v>6901</v>
      </c>
      <c r="H22" s="1032">
        <v>7</v>
      </c>
      <c r="I22" s="1100">
        <v>1680.0231169331512</v>
      </c>
      <c r="J22" s="1033">
        <f>I22-I22*L5</f>
        <v>1680.0231169331512</v>
      </c>
      <c r="N22" s="1568"/>
    </row>
    <row r="23" spans="1:14">
      <c r="I23" s="1222"/>
    </row>
  </sheetData>
  <mergeCells count="4">
    <mergeCell ref="A4:J4"/>
    <mergeCell ref="A10:J10"/>
    <mergeCell ref="A18:J18"/>
    <mergeCell ref="A1:J1"/>
  </mergeCell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22"/>
  <sheetViews>
    <sheetView showGridLines="0" zoomScale="70" zoomScaleNormal="70" workbookViewId="0">
      <selection activeCell="C49" sqref="C49"/>
    </sheetView>
  </sheetViews>
  <sheetFormatPr defaultColWidth="9.140625" defaultRowHeight="15"/>
  <cols>
    <col min="1" max="1" width="20.42578125" style="896" customWidth="1"/>
    <col min="2" max="2" width="22.140625" style="896" customWidth="1"/>
    <col min="3" max="3" width="101.7109375" style="896" bestFit="1" customWidth="1"/>
    <col min="4" max="4" width="10.85546875" style="89" customWidth="1"/>
    <col min="5" max="5" width="12.7109375" style="89" customWidth="1"/>
    <col min="6" max="6" width="8.28515625" style="896" bestFit="1" customWidth="1"/>
    <col min="7" max="7" width="11.7109375" style="89" bestFit="1" customWidth="1"/>
    <col min="8" max="8" width="11.140625" style="89" customWidth="1"/>
    <col min="9" max="9" width="16" style="896" customWidth="1"/>
    <col min="10" max="10" width="16.140625" style="896" customWidth="1"/>
    <col min="11" max="11" width="9.42578125" style="896" bestFit="1" customWidth="1"/>
    <col min="12" max="12" width="9.5703125" style="896" bestFit="1" customWidth="1"/>
    <col min="13" max="16384" width="9.140625" style="896"/>
  </cols>
  <sheetData>
    <row r="1" spans="1:13" s="1084" customFormat="1" ht="31.5" customHeight="1">
      <c r="A1" s="1950" t="s">
        <v>7066</v>
      </c>
      <c r="B1" s="1950"/>
      <c r="C1" s="1950"/>
      <c r="D1" s="1950"/>
      <c r="E1" s="1950"/>
      <c r="F1" s="1950"/>
      <c r="G1" s="1950"/>
      <c r="H1" s="1950"/>
      <c r="I1" s="1950"/>
      <c r="J1" s="1950"/>
    </row>
    <row r="2" spans="1:13" s="1084" customFormat="1" ht="15.75">
      <c r="A2" s="896"/>
      <c r="B2" s="896"/>
      <c r="C2" s="896"/>
      <c r="D2" s="896"/>
      <c r="E2" s="896"/>
      <c r="F2" s="896"/>
      <c r="G2" s="896"/>
      <c r="H2" s="896"/>
      <c r="I2" s="896"/>
      <c r="J2" s="896"/>
    </row>
    <row r="3" spans="1:13" s="1084" customFormat="1" ht="15.75">
      <c r="A3" s="896"/>
      <c r="B3" s="896"/>
      <c r="C3" s="896"/>
      <c r="D3" s="896"/>
      <c r="E3" s="896"/>
      <c r="F3" s="896"/>
      <c r="G3" s="896"/>
      <c r="H3" s="896"/>
      <c r="I3" s="896"/>
      <c r="J3" s="896"/>
    </row>
    <row r="4" spans="1:13" s="282" customFormat="1" ht="60">
      <c r="A4" s="1376" t="s">
        <v>1987</v>
      </c>
      <c r="B4" s="1376" t="s">
        <v>23</v>
      </c>
      <c r="C4" s="1376" t="s">
        <v>18</v>
      </c>
      <c r="D4" s="1376" t="s">
        <v>235</v>
      </c>
      <c r="E4" s="1376" t="s">
        <v>7067</v>
      </c>
      <c r="F4" s="1376" t="s">
        <v>7068</v>
      </c>
      <c r="G4" s="1376" t="s">
        <v>7069</v>
      </c>
      <c r="H4" s="1376" t="s">
        <v>2075</v>
      </c>
      <c r="I4" s="1376" t="s">
        <v>7070</v>
      </c>
      <c r="J4" s="1376" t="s">
        <v>7071</v>
      </c>
      <c r="K4" s="1085" t="s">
        <v>7072</v>
      </c>
      <c r="L4" s="1095">
        <v>0</v>
      </c>
    </row>
    <row r="5" spans="1:13" s="1084" customFormat="1" ht="15.75" customHeight="1">
      <c r="A5" s="1388" t="s">
        <v>7073</v>
      </c>
      <c r="B5" s="1370"/>
      <c r="C5" s="1370"/>
      <c r="D5" s="1370"/>
      <c r="E5" s="1370"/>
      <c r="F5" s="1370"/>
      <c r="G5" s="1370"/>
      <c r="H5" s="1370"/>
      <c r="I5" s="1370"/>
      <c r="J5" s="1371"/>
    </row>
    <row r="6" spans="1:13" s="1083" customFormat="1" ht="75.2" customHeight="1">
      <c r="A6" s="1381"/>
      <c r="B6" s="1382" t="s">
        <v>7074</v>
      </c>
      <c r="C6" s="1382" t="s">
        <v>7075</v>
      </c>
      <c r="D6" s="1383">
        <v>250</v>
      </c>
      <c r="E6" s="1384">
        <v>6</v>
      </c>
      <c r="F6" s="1385">
        <v>4.5</v>
      </c>
      <c r="G6" s="1386">
        <v>5</v>
      </c>
      <c r="H6" s="1386">
        <v>10</v>
      </c>
      <c r="I6" s="1667">
        <v>3359.5408829127332</v>
      </c>
      <c r="J6" s="1498">
        <f>I6-I6*L4</f>
        <v>3359.5408829127332</v>
      </c>
      <c r="M6" s="1569"/>
    </row>
    <row r="7" spans="1:13" s="1084" customFormat="1" ht="15.75" customHeight="1">
      <c r="A7" s="1388" t="s">
        <v>7076</v>
      </c>
      <c r="B7" s="1370"/>
      <c r="C7" s="1370"/>
      <c r="D7" s="1499"/>
      <c r="E7" s="1499"/>
      <c r="F7" s="1499"/>
      <c r="G7" s="1499"/>
      <c r="H7" s="1499"/>
      <c r="I7" s="1499"/>
      <c r="J7" s="1500"/>
      <c r="L7" s="1564"/>
      <c r="M7" s="1569"/>
    </row>
    <row r="8" spans="1:13" s="1083" customFormat="1" ht="22.7" customHeight="1">
      <c r="A8" s="1381"/>
      <c r="B8" s="1377" t="s">
        <v>7077</v>
      </c>
      <c r="C8" s="1377" t="s">
        <v>7078</v>
      </c>
      <c r="D8" s="1387">
        <v>400</v>
      </c>
      <c r="E8" s="1378">
        <v>5</v>
      </c>
      <c r="F8" s="1379">
        <v>8</v>
      </c>
      <c r="G8" s="1380">
        <v>30</v>
      </c>
      <c r="H8" s="1380">
        <v>10</v>
      </c>
      <c r="I8" s="1667">
        <v>4179.010462723948</v>
      </c>
      <c r="J8" s="1501">
        <f>I8-I8*$L$4</f>
        <v>4179.010462723948</v>
      </c>
      <c r="L8" s="1564"/>
      <c r="M8" s="1569"/>
    </row>
    <row r="9" spans="1:13" s="1083" customFormat="1" ht="22.7" customHeight="1">
      <c r="A9" s="1373"/>
      <c r="B9" s="1086" t="s">
        <v>7079</v>
      </c>
      <c r="C9" s="1086" t="s">
        <v>7080</v>
      </c>
      <c r="D9" s="1090">
        <v>550</v>
      </c>
      <c r="E9" s="1087">
        <v>7</v>
      </c>
      <c r="F9" s="1088">
        <v>10</v>
      </c>
      <c r="G9" s="1089">
        <v>30</v>
      </c>
      <c r="H9" s="1089">
        <v>10</v>
      </c>
      <c r="I9" s="1667">
        <v>4875.4700939318018</v>
      </c>
      <c r="J9" s="1502">
        <f>I9-I9*$L$4</f>
        <v>4875.4700939318018</v>
      </c>
      <c r="L9" s="1564"/>
      <c r="M9" s="1569"/>
    </row>
    <row r="10" spans="1:13" s="1083" customFormat="1" ht="22.7" customHeight="1">
      <c r="A10" s="1373"/>
      <c r="B10" s="1086" t="s">
        <v>7081</v>
      </c>
      <c r="C10" s="1086" t="s">
        <v>7082</v>
      </c>
      <c r="D10" s="1090">
        <v>750</v>
      </c>
      <c r="E10" s="1087">
        <v>8</v>
      </c>
      <c r="F10" s="1088">
        <v>13</v>
      </c>
      <c r="G10" s="1089">
        <v>30</v>
      </c>
      <c r="H10" s="1089">
        <v>10</v>
      </c>
      <c r="I10" s="1667">
        <v>5172.0519668657316</v>
      </c>
      <c r="J10" s="1502">
        <f>I10-I10*$L$4</f>
        <v>5172.0519668657316</v>
      </c>
      <c r="L10" s="1564"/>
      <c r="M10" s="1569"/>
    </row>
    <row r="11" spans="1:13" s="1083" customFormat="1" ht="22.7" customHeight="1">
      <c r="A11" s="1374"/>
      <c r="B11" s="1086" t="s">
        <v>7083</v>
      </c>
      <c r="C11" s="1086" t="s">
        <v>7084</v>
      </c>
      <c r="D11" s="1090">
        <v>900</v>
      </c>
      <c r="E11" s="1087">
        <v>8.5</v>
      </c>
      <c r="F11" s="1088">
        <v>14</v>
      </c>
      <c r="G11" s="1089">
        <v>30</v>
      </c>
      <c r="H11" s="1089">
        <v>10</v>
      </c>
      <c r="I11" s="1667">
        <v>5491.7939664804471</v>
      </c>
      <c r="J11" s="1502">
        <f>I11-I11*$L$4</f>
        <v>5491.7939664804471</v>
      </c>
      <c r="L11" s="1564"/>
      <c r="M11" s="1569"/>
    </row>
    <row r="12" spans="1:13" s="1084" customFormat="1" ht="15.75" customHeight="1">
      <c r="A12" s="1375" t="s">
        <v>7085</v>
      </c>
      <c r="B12" s="1370"/>
      <c r="C12" s="1370"/>
      <c r="D12" s="1499"/>
      <c r="E12" s="1499"/>
      <c r="F12" s="1499"/>
      <c r="G12" s="1499"/>
      <c r="H12" s="1499"/>
      <c r="I12" s="1499"/>
      <c r="J12" s="1500"/>
      <c r="L12" s="1564"/>
      <c r="M12" s="1569"/>
    </row>
    <row r="13" spans="1:13" s="1083" customFormat="1" ht="20.25" customHeight="1">
      <c r="A13" s="1372"/>
      <c r="B13" s="1086" t="s">
        <v>7086</v>
      </c>
      <c r="C13" s="1086" t="s">
        <v>7087</v>
      </c>
      <c r="D13" s="1090">
        <v>400</v>
      </c>
      <c r="E13" s="1087">
        <v>8</v>
      </c>
      <c r="F13" s="1088">
        <v>9</v>
      </c>
      <c r="G13" s="1089">
        <v>5</v>
      </c>
      <c r="H13" s="1089">
        <v>10</v>
      </c>
      <c r="I13" s="1667">
        <v>6142.1309150452716</v>
      </c>
      <c r="J13" s="1502">
        <f>I13-I13*$L$4</f>
        <v>6142.1309150452716</v>
      </c>
      <c r="L13" s="1564"/>
      <c r="M13" s="1569"/>
    </row>
    <row r="14" spans="1:13" s="1083" customFormat="1" ht="20.25" customHeight="1">
      <c r="A14" s="1373"/>
      <c r="B14" s="1086" t="s">
        <v>7088</v>
      </c>
      <c r="C14" s="1086" t="s">
        <v>7089</v>
      </c>
      <c r="D14" s="1090">
        <v>550</v>
      </c>
      <c r="E14" s="1087">
        <v>8.5</v>
      </c>
      <c r="F14" s="1088">
        <v>11</v>
      </c>
      <c r="G14" s="1089">
        <v>5</v>
      </c>
      <c r="H14" s="1089">
        <v>10</v>
      </c>
      <c r="I14" s="1667">
        <v>7075.8037622808679</v>
      </c>
      <c r="J14" s="1502">
        <f>I14-I14*$L$4</f>
        <v>7075.8037622808679</v>
      </c>
      <c r="L14" s="1564"/>
      <c r="M14" s="1569"/>
    </row>
    <row r="15" spans="1:13" s="1083" customFormat="1" ht="20.25" customHeight="1">
      <c r="A15" s="1373"/>
      <c r="B15" s="1086" t="s">
        <v>7090</v>
      </c>
      <c r="C15" s="1086" t="s">
        <v>7091</v>
      </c>
      <c r="D15" s="1090">
        <v>750</v>
      </c>
      <c r="E15" s="1087">
        <v>8.5</v>
      </c>
      <c r="F15" s="1088">
        <v>13</v>
      </c>
      <c r="G15" s="1089">
        <v>5</v>
      </c>
      <c r="H15" s="1089">
        <v>10</v>
      </c>
      <c r="I15" s="1667">
        <v>7347.2870978616857</v>
      </c>
      <c r="J15" s="1502">
        <f>I15-I15*$L$4</f>
        <v>7347.2870978616857</v>
      </c>
      <c r="L15" s="1564"/>
      <c r="M15" s="1569"/>
    </row>
    <row r="16" spans="1:13" s="1083" customFormat="1" ht="20.25" customHeight="1">
      <c r="A16" s="1374"/>
      <c r="B16" s="1086" t="s">
        <v>7092</v>
      </c>
      <c r="C16" s="1086" t="s">
        <v>7093</v>
      </c>
      <c r="D16" s="1090">
        <v>900</v>
      </c>
      <c r="E16" s="1087">
        <v>9.5</v>
      </c>
      <c r="F16" s="1088">
        <v>15</v>
      </c>
      <c r="G16" s="1089">
        <v>5</v>
      </c>
      <c r="H16" s="1089">
        <v>10</v>
      </c>
      <c r="I16" s="1667">
        <v>8018.0951281063353</v>
      </c>
      <c r="J16" s="1502">
        <f>I16-I16*$L$4</f>
        <v>8018.0951281063353</v>
      </c>
      <c r="L16" s="1564"/>
      <c r="M16" s="1569"/>
    </row>
    <row r="17" spans="1:13" s="1084" customFormat="1" ht="15.75" customHeight="1">
      <c r="A17" s="1375" t="s">
        <v>7094</v>
      </c>
      <c r="B17" s="1370"/>
      <c r="C17" s="1370"/>
      <c r="D17" s="1499"/>
      <c r="E17" s="1499"/>
      <c r="F17" s="1499"/>
      <c r="G17" s="1499"/>
      <c r="H17" s="1499"/>
      <c r="I17" s="1499"/>
      <c r="J17" s="1500"/>
      <c r="L17" s="1564"/>
      <c r="M17" s="1569"/>
    </row>
    <row r="18" spans="1:13" s="1083" customFormat="1" ht="19.5" customHeight="1">
      <c r="A18" s="1372"/>
      <c r="B18" s="1086" t="s">
        <v>7095</v>
      </c>
      <c r="C18" s="1086" t="s">
        <v>7096</v>
      </c>
      <c r="D18" s="1090">
        <v>400</v>
      </c>
      <c r="E18" s="1087">
        <v>5</v>
      </c>
      <c r="F18" s="1088">
        <v>9</v>
      </c>
      <c r="G18" s="1089">
        <v>30</v>
      </c>
      <c r="H18" s="1089">
        <v>10</v>
      </c>
      <c r="I18" s="1667">
        <v>6396.377213446347</v>
      </c>
      <c r="J18" s="1502">
        <f>I18-I18*$L$4</f>
        <v>6396.377213446347</v>
      </c>
      <c r="L18" s="1564"/>
      <c r="M18" s="1569"/>
    </row>
    <row r="19" spans="1:13" s="1083" customFormat="1" ht="19.5" customHeight="1">
      <c r="A19" s="1373"/>
      <c r="B19" s="1086" t="s">
        <v>7097</v>
      </c>
      <c r="C19" s="1086" t="s">
        <v>7098</v>
      </c>
      <c r="D19" s="1090">
        <v>550</v>
      </c>
      <c r="E19" s="1087">
        <v>7</v>
      </c>
      <c r="F19" s="1088">
        <v>11.5</v>
      </c>
      <c r="G19" s="1089">
        <v>30</v>
      </c>
      <c r="H19" s="1089">
        <v>10</v>
      </c>
      <c r="I19" s="1667">
        <v>7338.6685792718163</v>
      </c>
      <c r="J19" s="1502">
        <f>I19-I19*$L$4</f>
        <v>7338.6685792718163</v>
      </c>
      <c r="L19" s="1564"/>
      <c r="M19" s="1569"/>
    </row>
    <row r="20" spans="1:13" s="1083" customFormat="1" ht="19.5" customHeight="1">
      <c r="A20" s="1373"/>
      <c r="B20" s="1086" t="s">
        <v>7099</v>
      </c>
      <c r="C20" s="1086" t="s">
        <v>7100</v>
      </c>
      <c r="D20" s="1090">
        <v>750</v>
      </c>
      <c r="E20" s="1087">
        <v>8</v>
      </c>
      <c r="F20" s="1088">
        <v>13.5</v>
      </c>
      <c r="G20" s="1089">
        <v>30</v>
      </c>
      <c r="H20" s="1089">
        <v>10</v>
      </c>
      <c r="I20" s="1667">
        <v>7627.3889520323582</v>
      </c>
      <c r="J20" s="1502">
        <f>I20-I20*$L$4</f>
        <v>7627.3889520323582</v>
      </c>
      <c r="L20" s="1564"/>
      <c r="M20" s="1569"/>
    </row>
    <row r="21" spans="1:13" s="1083" customFormat="1" ht="19.5" customHeight="1">
      <c r="A21" s="1374"/>
      <c r="B21" s="1086" t="s">
        <v>7101</v>
      </c>
      <c r="C21" s="1086" t="s">
        <v>7102</v>
      </c>
      <c r="D21" s="1090">
        <v>900</v>
      </c>
      <c r="E21" s="1087">
        <v>8.5</v>
      </c>
      <c r="F21" s="1088">
        <v>15.5</v>
      </c>
      <c r="G21" s="1089">
        <v>30</v>
      </c>
      <c r="H21" s="1089">
        <v>10</v>
      </c>
      <c r="I21" s="1667">
        <v>8331.234636871508</v>
      </c>
      <c r="J21" s="1502">
        <f>I21-I21*$L$4</f>
        <v>8331.234636871508</v>
      </c>
      <c r="L21" s="1564"/>
      <c r="M21" s="1569"/>
    </row>
    <row r="22" spans="1:13" ht="15.75">
      <c r="B22" s="1091"/>
      <c r="C22" s="1091"/>
      <c r="D22" s="1092"/>
      <c r="E22" s="1093"/>
      <c r="F22" s="1094"/>
      <c r="G22" s="1093"/>
      <c r="I22" s="543"/>
      <c r="J22" s="1091"/>
    </row>
  </sheetData>
  <mergeCells count="1">
    <mergeCell ref="A1:J1"/>
  </mergeCells>
  <pageMargins left="0.25" right="0.25" top="0.75" bottom="0.75" header="0.3" footer="0.3"/>
  <pageSetup paperSize="8" scale="99"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19"/>
  <sheetViews>
    <sheetView zoomScaleNormal="100" workbookViewId="0">
      <selection activeCell="C24" sqref="C24"/>
    </sheetView>
  </sheetViews>
  <sheetFormatPr defaultColWidth="9.140625" defaultRowHeight="15"/>
  <cols>
    <col min="1" max="1" width="14" style="1541" bestFit="1" customWidth="1"/>
    <col min="2" max="2" width="18.85546875" style="1541" bestFit="1" customWidth="1"/>
    <col min="3" max="3" width="80.140625" style="1541" bestFit="1" customWidth="1"/>
    <col min="4" max="4" width="9" style="1541" bestFit="1" customWidth="1"/>
    <col min="5" max="5" width="13.85546875" style="1541" bestFit="1" customWidth="1"/>
    <col min="6" max="6" width="7.5703125" style="1541" bestFit="1" customWidth="1"/>
    <col min="7" max="7" width="9.28515625" style="1541" bestFit="1" customWidth="1"/>
    <col min="8" max="8" width="12.7109375" style="1541" bestFit="1" customWidth="1"/>
    <col min="9" max="9" width="7.28515625" style="1541" bestFit="1" customWidth="1"/>
    <col min="10" max="10" width="12.42578125" style="1541" bestFit="1" customWidth="1"/>
    <col min="11" max="11" width="11.5703125" style="1541" bestFit="1" customWidth="1"/>
    <col min="12" max="13" width="10.42578125" style="1541" bestFit="1" customWidth="1"/>
    <col min="14" max="14" width="4.85546875" style="1541" bestFit="1" customWidth="1"/>
    <col min="15" max="15" width="7" style="1541" bestFit="1" customWidth="1"/>
    <col min="16" max="16384" width="9.140625" style="1541"/>
  </cols>
  <sheetData>
    <row r="1" spans="1:13" s="282" customFormat="1" ht="14.25">
      <c r="A1" s="1893" t="s">
        <v>7844</v>
      </c>
      <c r="B1" s="1893"/>
      <c r="C1" s="1893"/>
      <c r="D1" s="1893"/>
      <c r="E1" s="1893"/>
      <c r="F1" s="1893"/>
      <c r="G1" s="1893"/>
      <c r="H1" s="1893"/>
      <c r="I1" s="1893"/>
      <c r="J1" s="1893"/>
      <c r="K1" s="1893"/>
      <c r="L1" s="797"/>
    </row>
    <row r="2" spans="1:13" s="282" customFormat="1" ht="14.25"/>
    <row r="3" spans="1:13">
      <c r="K3" s="256"/>
      <c r="L3" s="256"/>
    </row>
    <row r="4" spans="1:13" s="282" customFormat="1" ht="14.25">
      <c r="A4" s="1951" t="s">
        <v>6761</v>
      </c>
      <c r="B4" s="1951"/>
      <c r="C4" s="1951"/>
      <c r="D4" s="1951"/>
      <c r="E4" s="1951"/>
      <c r="F4" s="1951"/>
      <c r="G4" s="1951"/>
      <c r="H4" s="1951"/>
      <c r="I4" s="1951"/>
      <c r="J4" s="1951"/>
      <c r="K4" s="1951"/>
      <c r="L4" s="797"/>
    </row>
    <row r="5" spans="1:13" ht="63.75">
      <c r="A5" s="1543" t="s">
        <v>209</v>
      </c>
      <c r="B5" s="1543" t="s">
        <v>23</v>
      </c>
      <c r="C5" s="1544" t="s">
        <v>4</v>
      </c>
      <c r="D5" s="1544" t="s">
        <v>6478</v>
      </c>
      <c r="E5" s="1544" t="s">
        <v>235</v>
      </c>
      <c r="F5" s="1544" t="s">
        <v>6475</v>
      </c>
      <c r="G5" s="1545" t="s">
        <v>6476</v>
      </c>
      <c r="H5" s="1544" t="s">
        <v>6315</v>
      </c>
      <c r="I5" s="1544" t="s">
        <v>85</v>
      </c>
      <c r="J5" s="1544" t="s">
        <v>6307</v>
      </c>
      <c r="K5" s="1544" t="s">
        <v>6306</v>
      </c>
      <c r="L5" s="964" t="s">
        <v>6</v>
      </c>
      <c r="M5" s="965">
        <v>0.42</v>
      </c>
    </row>
    <row r="6" spans="1:13" s="85" customFormat="1">
      <c r="A6" s="1952"/>
      <c r="B6" s="1542" t="s">
        <v>7845</v>
      </c>
      <c r="C6" s="1542" t="s">
        <v>7852</v>
      </c>
      <c r="D6" s="1546" t="s">
        <v>82</v>
      </c>
      <c r="E6" s="1546">
        <v>800</v>
      </c>
      <c r="F6" s="1546">
        <v>4.5</v>
      </c>
      <c r="G6" s="1546">
        <v>83</v>
      </c>
      <c r="H6" s="1953" t="s">
        <v>6477</v>
      </c>
      <c r="I6" s="1540">
        <v>9.6999999999999993</v>
      </c>
      <c r="J6" s="1547">
        <v>42911.91245519268</v>
      </c>
      <c r="K6" s="1547">
        <f t="shared" ref="K6:K12" si="0">J6-J6*$M$5</f>
        <v>24888.909224011753</v>
      </c>
      <c r="L6" s="83"/>
    </row>
    <row r="7" spans="1:13" s="85" customFormat="1">
      <c r="A7" s="1952"/>
      <c r="B7" s="1542" t="s">
        <v>7846</v>
      </c>
      <c r="C7" s="1542" t="s">
        <v>7853</v>
      </c>
      <c r="D7" s="1546" t="s">
        <v>82</v>
      </c>
      <c r="E7" s="1546">
        <v>1100</v>
      </c>
      <c r="F7" s="1546">
        <v>4.5</v>
      </c>
      <c r="G7" s="1546">
        <v>108</v>
      </c>
      <c r="H7" s="1953"/>
      <c r="I7" s="1540">
        <v>10.8</v>
      </c>
      <c r="J7" s="1547">
        <v>54688.998838794512</v>
      </c>
      <c r="K7" s="1547">
        <f t="shared" si="0"/>
        <v>31719.619326500819</v>
      </c>
      <c r="L7" s="83"/>
    </row>
    <row r="8" spans="1:13" s="85" customFormat="1">
      <c r="A8" s="1952"/>
      <c r="B8" s="1542" t="s">
        <v>7847</v>
      </c>
      <c r="C8" s="1542" t="s">
        <v>7854</v>
      </c>
      <c r="D8" s="1546" t="s">
        <v>82</v>
      </c>
      <c r="E8" s="1546">
        <v>1500</v>
      </c>
      <c r="F8" s="1546">
        <v>4.5</v>
      </c>
      <c r="G8" s="1546">
        <v>152</v>
      </c>
      <c r="H8" s="1953"/>
      <c r="I8" s="1540">
        <v>11.7</v>
      </c>
      <c r="J8" s="1547">
        <v>88215.340536173942</v>
      </c>
      <c r="K8" s="1547">
        <f t="shared" si="0"/>
        <v>51164.897510980889</v>
      </c>
      <c r="L8" s="83"/>
    </row>
    <row r="9" spans="1:13" s="85" customFormat="1">
      <c r="A9" s="1952"/>
      <c r="B9" s="1542" t="s">
        <v>7848</v>
      </c>
      <c r="C9" s="1542" t="s">
        <v>7855</v>
      </c>
      <c r="D9" s="1546" t="s">
        <v>82</v>
      </c>
      <c r="E9" s="1540">
        <v>800</v>
      </c>
      <c r="F9" s="1546">
        <v>7.9</v>
      </c>
      <c r="G9" s="1540">
        <v>52</v>
      </c>
      <c r="H9" s="1953"/>
      <c r="I9" s="1540">
        <v>9.6</v>
      </c>
      <c r="J9" s="1547">
        <v>37948.389458272395</v>
      </c>
      <c r="K9" s="1547">
        <f t="shared" si="0"/>
        <v>22010.065885797991</v>
      </c>
      <c r="L9" s="83"/>
    </row>
    <row r="10" spans="1:13" s="85" customFormat="1">
      <c r="A10" s="1952"/>
      <c r="B10" s="1542" t="s">
        <v>7849</v>
      </c>
      <c r="C10" s="1542" t="s">
        <v>7856</v>
      </c>
      <c r="D10" s="1546" t="s">
        <v>82</v>
      </c>
      <c r="E10" s="1540">
        <v>1100</v>
      </c>
      <c r="F10" s="1546">
        <v>7.9</v>
      </c>
      <c r="G10" s="1540">
        <v>77</v>
      </c>
      <c r="H10" s="1953"/>
      <c r="I10" s="1540">
        <v>10.7</v>
      </c>
      <c r="J10" s="1547">
        <v>48777.894178825503</v>
      </c>
      <c r="K10" s="1547">
        <f t="shared" si="0"/>
        <v>28291.178623718792</v>
      </c>
      <c r="L10" s="83"/>
    </row>
    <row r="11" spans="1:13" s="85" customFormat="1">
      <c r="A11" s="1952"/>
      <c r="B11" s="1542" t="s">
        <v>7850</v>
      </c>
      <c r="C11" s="1542" t="s">
        <v>7857</v>
      </c>
      <c r="D11" s="1546" t="s">
        <v>82</v>
      </c>
      <c r="E11" s="1540">
        <v>1500</v>
      </c>
      <c r="F11" s="1546">
        <v>7.9</v>
      </c>
      <c r="G11" s="1540">
        <v>102</v>
      </c>
      <c r="H11" s="1953"/>
      <c r="I11" s="1540">
        <v>11.5</v>
      </c>
      <c r="J11" s="1547">
        <v>69985.674256576123</v>
      </c>
      <c r="K11" s="1547">
        <f t="shared" si="0"/>
        <v>40591.691068814151</v>
      </c>
      <c r="L11" s="83"/>
    </row>
    <row r="12" spans="1:13" s="85" customFormat="1">
      <c r="A12" s="1952"/>
      <c r="B12" s="1542" t="s">
        <v>7851</v>
      </c>
      <c r="C12" s="1542" t="s">
        <v>7858</v>
      </c>
      <c r="D12" s="1546" t="s">
        <v>82</v>
      </c>
      <c r="E12" s="1540">
        <v>2200</v>
      </c>
      <c r="F12" s="1546">
        <v>7.9</v>
      </c>
      <c r="G12" s="1540">
        <v>128</v>
      </c>
      <c r="H12" s="1953"/>
      <c r="I12" s="1540">
        <v>13.1</v>
      </c>
      <c r="J12" s="1547">
        <v>95841.116776896975</v>
      </c>
      <c r="K12" s="1547">
        <f t="shared" si="0"/>
        <v>55587.847730600246</v>
      </c>
      <c r="L12" s="83"/>
    </row>
    <row r="14" spans="1:13">
      <c r="J14" s="543"/>
    </row>
    <row r="15" spans="1:13">
      <c r="J15" s="543"/>
    </row>
    <row r="16" spans="1:13">
      <c r="J16" s="543"/>
    </row>
    <row r="17" spans="1:23">
      <c r="A17" s="1476"/>
      <c r="D17" s="1475"/>
      <c r="E17" s="1475"/>
      <c r="I17" s="1475"/>
      <c r="J17" s="1475"/>
      <c r="K17" s="1475"/>
      <c r="L17" s="1475"/>
      <c r="M17" s="1475"/>
      <c r="N17" s="1475"/>
      <c r="O17" s="1475"/>
      <c r="P17" s="1475"/>
      <c r="Q17" s="1475"/>
      <c r="R17" s="1475"/>
      <c r="S17" s="1475"/>
      <c r="T17" s="1475"/>
      <c r="U17" s="1475"/>
      <c r="V17" s="59"/>
      <c r="W17" s="1475"/>
    </row>
    <row r="18" spans="1:23">
      <c r="A18" s="1476"/>
      <c r="D18" s="1475"/>
      <c r="E18" s="1475"/>
      <c r="H18" s="1475"/>
      <c r="I18" s="1475"/>
      <c r="J18" s="1475"/>
      <c r="K18" s="1475"/>
      <c r="L18" s="1475"/>
      <c r="M18" s="1475"/>
      <c r="N18" s="1475"/>
      <c r="O18" s="1475"/>
      <c r="P18" s="1475"/>
      <c r="Q18" s="1475"/>
      <c r="R18" s="1475"/>
      <c r="S18" s="1475"/>
      <c r="T18" s="1475"/>
      <c r="U18" s="1475"/>
      <c r="V18" s="59"/>
      <c r="W18" s="1475"/>
    </row>
    <row r="19" spans="1:23">
      <c r="A19" s="1476"/>
      <c r="D19" s="1475"/>
      <c r="E19" s="1475"/>
      <c r="H19" s="1475"/>
      <c r="I19" s="1475"/>
      <c r="J19" s="1475"/>
      <c r="K19" s="1475"/>
      <c r="L19" s="1475"/>
      <c r="M19" s="1475"/>
      <c r="N19" s="1475"/>
      <c r="O19" s="1475"/>
      <c r="P19" s="1475"/>
      <c r="Q19" s="1475"/>
      <c r="R19" s="1475"/>
      <c r="S19" s="1475"/>
      <c r="T19" s="1475"/>
      <c r="U19" s="1475"/>
      <c r="V19" s="59"/>
      <c r="W19" s="1475"/>
    </row>
  </sheetData>
  <mergeCells count="4">
    <mergeCell ref="A1:K1"/>
    <mergeCell ref="A4:K4"/>
    <mergeCell ref="A6:A12"/>
    <mergeCell ref="H6:H12"/>
  </mergeCell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6"/>
  <dimension ref="A1:Q29"/>
  <sheetViews>
    <sheetView zoomScaleNormal="100" workbookViewId="0">
      <selection activeCell="P14" sqref="P14"/>
    </sheetView>
  </sheetViews>
  <sheetFormatPr defaultColWidth="9.140625" defaultRowHeight="15"/>
  <cols>
    <col min="1" max="1" width="22.28515625" style="896" customWidth="1"/>
    <col min="2" max="2" width="18.5703125" style="896" bestFit="1" customWidth="1"/>
    <col min="3" max="3" width="53.140625" style="896" bestFit="1" customWidth="1"/>
    <col min="4" max="4" width="11" style="896" customWidth="1"/>
    <col min="5" max="5" width="8.42578125" style="896" bestFit="1" customWidth="1"/>
    <col min="6" max="6" width="7.5703125" style="896" bestFit="1" customWidth="1"/>
    <col min="7" max="7" width="9.28515625" style="896" bestFit="1" customWidth="1"/>
    <col min="8" max="8" width="12.7109375" style="896" bestFit="1" customWidth="1"/>
    <col min="9" max="9" width="8.7109375" style="896" bestFit="1" customWidth="1"/>
    <col min="10" max="10" width="12.5703125" style="896" customWidth="1"/>
    <col min="11" max="11" width="11.140625" style="896" customWidth="1"/>
    <col min="12" max="12" width="13.42578125" style="896" customWidth="1"/>
    <col min="13" max="13" width="10.42578125" style="896" bestFit="1" customWidth="1"/>
    <col min="14" max="14" width="4.85546875" style="896" bestFit="1" customWidth="1"/>
    <col min="15" max="15" width="7" style="896" bestFit="1" customWidth="1"/>
    <col min="16" max="16384" width="9.140625" style="896"/>
  </cols>
  <sheetData>
    <row r="1" spans="1:17" s="282" customFormat="1" ht="14.25">
      <c r="A1" s="1893" t="s">
        <v>6465</v>
      </c>
      <c r="B1" s="1893"/>
      <c r="C1" s="1893"/>
      <c r="D1" s="1893"/>
      <c r="E1" s="1893"/>
      <c r="F1" s="1893"/>
      <c r="G1" s="1893"/>
      <c r="H1" s="1893"/>
      <c r="I1" s="1893"/>
      <c r="J1" s="1893"/>
      <c r="K1" s="1893"/>
      <c r="L1" s="797"/>
    </row>
    <row r="2" spans="1:17" s="282" customFormat="1" ht="14.25"/>
    <row r="3" spans="1:17">
      <c r="K3" s="256"/>
      <c r="L3" s="256"/>
    </row>
    <row r="4" spans="1:17" s="282" customFormat="1" ht="14.25">
      <c r="A4" s="1951" t="s">
        <v>6760</v>
      </c>
      <c r="B4" s="1951"/>
      <c r="C4" s="1951"/>
      <c r="D4" s="1951"/>
      <c r="E4" s="1951"/>
      <c r="F4" s="1951"/>
      <c r="G4" s="1951"/>
      <c r="H4" s="1951"/>
      <c r="I4" s="1951"/>
      <c r="J4" s="1951"/>
      <c r="K4" s="1951"/>
      <c r="L4" s="797"/>
    </row>
    <row r="5" spans="1:17" ht="63.75">
      <c r="A5" s="1113" t="s">
        <v>209</v>
      </c>
      <c r="B5" s="1113" t="s">
        <v>23</v>
      </c>
      <c r="C5" s="962" t="s">
        <v>4</v>
      </c>
      <c r="D5" s="962" t="s">
        <v>6478</v>
      </c>
      <c r="E5" s="962" t="s">
        <v>235</v>
      </c>
      <c r="F5" s="962" t="s">
        <v>6475</v>
      </c>
      <c r="G5" s="963" t="s">
        <v>6476</v>
      </c>
      <c r="H5" s="962" t="s">
        <v>6315</v>
      </c>
      <c r="I5" s="962" t="s">
        <v>85</v>
      </c>
      <c r="J5" s="962" t="s">
        <v>6307</v>
      </c>
      <c r="K5" s="962" t="s">
        <v>6306</v>
      </c>
      <c r="L5" s="964" t="s">
        <v>6</v>
      </c>
      <c r="M5" s="965">
        <v>0.2</v>
      </c>
    </row>
    <row r="6" spans="1:17" s="85" customFormat="1">
      <c r="A6" s="1956"/>
      <c r="B6" s="1190" t="s">
        <v>6466</v>
      </c>
      <c r="C6" s="1191" t="s">
        <v>6479</v>
      </c>
      <c r="D6" s="1192" t="s">
        <v>82</v>
      </c>
      <c r="E6" s="1193">
        <v>370</v>
      </c>
      <c r="F6" s="1193">
        <v>2.7</v>
      </c>
      <c r="G6" s="1194">
        <v>64</v>
      </c>
      <c r="H6" s="1957" t="s">
        <v>6477</v>
      </c>
      <c r="I6" s="1195">
        <v>8.1</v>
      </c>
      <c r="J6" s="1668">
        <v>11613.83285106382</v>
      </c>
      <c r="K6" s="1114">
        <f>J6-J6*$M$5</f>
        <v>9291.0662808510569</v>
      </c>
      <c r="Q6" s="1563"/>
    </row>
    <row r="7" spans="1:17" s="85" customFormat="1">
      <c r="A7" s="1956"/>
      <c r="B7" s="1190" t="s">
        <v>6467</v>
      </c>
      <c r="C7" s="1191" t="s">
        <v>6480</v>
      </c>
      <c r="D7" s="1192" t="s">
        <v>82</v>
      </c>
      <c r="E7" s="1193">
        <v>550</v>
      </c>
      <c r="F7" s="1193">
        <v>2.7</v>
      </c>
      <c r="G7" s="1194">
        <v>89</v>
      </c>
      <c r="H7" s="1957"/>
      <c r="I7" s="1195">
        <v>9.6999999999999993</v>
      </c>
      <c r="J7" s="1668">
        <v>13410.886212765981</v>
      </c>
      <c r="K7" s="1114">
        <f>J7-J7*$M$5</f>
        <v>10728.708970212785</v>
      </c>
      <c r="Q7" s="1563"/>
    </row>
    <row r="8" spans="1:17" s="85" customFormat="1">
      <c r="A8" s="1956"/>
      <c r="B8" s="1190" t="s">
        <v>6468</v>
      </c>
      <c r="C8" s="1191" t="s">
        <v>6481</v>
      </c>
      <c r="D8" s="1192" t="s">
        <v>82</v>
      </c>
      <c r="E8" s="1193">
        <v>750</v>
      </c>
      <c r="F8" s="1193">
        <v>2.7</v>
      </c>
      <c r="G8" s="1194">
        <v>115</v>
      </c>
      <c r="H8" s="1957"/>
      <c r="I8" s="1195">
        <v>11.6</v>
      </c>
      <c r="J8" s="1668">
        <v>15127.477851063824</v>
      </c>
      <c r="K8" s="1114">
        <f>J8-J8*$M$5</f>
        <v>12101.98228085106</v>
      </c>
      <c r="Q8" s="1563"/>
    </row>
    <row r="9" spans="1:17" s="85" customFormat="1">
      <c r="A9" s="1956"/>
      <c r="B9" s="1190" t="s">
        <v>6469</v>
      </c>
      <c r="C9" s="1196" t="s">
        <v>6482</v>
      </c>
      <c r="D9" s="1192" t="s">
        <v>82</v>
      </c>
      <c r="E9" s="1195">
        <v>1100</v>
      </c>
      <c r="F9" s="1193">
        <v>2.7</v>
      </c>
      <c r="G9" s="1195">
        <v>166</v>
      </c>
      <c r="H9" s="1957"/>
      <c r="I9" s="1195">
        <v>15.5</v>
      </c>
      <c r="J9" s="1668">
        <v>19231.211297872356</v>
      </c>
      <c r="K9" s="1114">
        <f t="shared" ref="K9:K14" si="0">J9-J9*$M$5</f>
        <v>15384.969038297884</v>
      </c>
      <c r="Q9" s="1563"/>
    </row>
    <row r="10" spans="1:17" s="85" customFormat="1">
      <c r="A10" s="1956"/>
      <c r="B10" s="1190" t="s">
        <v>6470</v>
      </c>
      <c r="C10" s="1196" t="s">
        <v>6483</v>
      </c>
      <c r="D10" s="1192" t="s">
        <v>82</v>
      </c>
      <c r="E10" s="1195">
        <v>750</v>
      </c>
      <c r="F10" s="1195">
        <v>3.9</v>
      </c>
      <c r="G10" s="1195">
        <v>84</v>
      </c>
      <c r="H10" s="1957"/>
      <c r="I10" s="1195">
        <v>11.2</v>
      </c>
      <c r="J10" s="1668">
        <v>14537.399170212746</v>
      </c>
      <c r="K10" s="1114">
        <f t="shared" si="0"/>
        <v>11629.919336170196</v>
      </c>
      <c r="Q10" s="1563"/>
    </row>
    <row r="11" spans="1:17" s="85" customFormat="1">
      <c r="A11" s="1956"/>
      <c r="B11" s="1190" t="s">
        <v>6471</v>
      </c>
      <c r="C11" s="1196" t="s">
        <v>6484</v>
      </c>
      <c r="D11" s="1192" t="s">
        <v>82</v>
      </c>
      <c r="E11" s="1195">
        <v>920</v>
      </c>
      <c r="F11" s="1195">
        <v>3.9</v>
      </c>
      <c r="G11" s="1195">
        <v>104</v>
      </c>
      <c r="H11" s="1957"/>
      <c r="I11" s="1195">
        <v>13</v>
      </c>
      <c r="J11" s="1668">
        <v>16414.924021276565</v>
      </c>
      <c r="K11" s="1114">
        <f t="shared" si="0"/>
        <v>13131.939217021252</v>
      </c>
      <c r="Q11" s="1563"/>
    </row>
    <row r="12" spans="1:17" s="85" customFormat="1">
      <c r="A12" s="1956"/>
      <c r="B12" s="1190" t="s">
        <v>6472</v>
      </c>
      <c r="C12" s="1196" t="s">
        <v>6485</v>
      </c>
      <c r="D12" s="1192" t="s">
        <v>82</v>
      </c>
      <c r="E12" s="1195">
        <v>1100</v>
      </c>
      <c r="F12" s="1195">
        <v>3.9</v>
      </c>
      <c r="G12" s="1195">
        <v>124</v>
      </c>
      <c r="H12" s="1957"/>
      <c r="I12" s="1195">
        <v>15</v>
      </c>
      <c r="J12" s="1668">
        <v>18426.555</v>
      </c>
      <c r="K12" s="1114">
        <f t="shared" si="0"/>
        <v>14741.244000000001</v>
      </c>
      <c r="Q12" s="1563"/>
    </row>
    <row r="13" spans="1:17" s="85" customFormat="1">
      <c r="A13" s="1956"/>
      <c r="B13" s="1190" t="s">
        <v>6473</v>
      </c>
      <c r="C13" s="1196" t="s">
        <v>6486</v>
      </c>
      <c r="D13" s="1192" t="s">
        <v>82</v>
      </c>
      <c r="E13" s="1195">
        <v>1500</v>
      </c>
      <c r="F13" s="1195">
        <v>3.9</v>
      </c>
      <c r="G13" s="1195">
        <v>148</v>
      </c>
      <c r="H13" s="1957"/>
      <c r="I13" s="1195">
        <v>17.100000000000001</v>
      </c>
      <c r="J13" s="1668">
        <v>20786.879489361665</v>
      </c>
      <c r="K13" s="1114">
        <f t="shared" si="0"/>
        <v>16629.503591489331</v>
      </c>
      <c r="Q13" s="1563"/>
    </row>
    <row r="14" spans="1:17" s="85" customFormat="1">
      <c r="A14" s="1956"/>
      <c r="B14" s="1190" t="s">
        <v>6474</v>
      </c>
      <c r="C14" s="1196" t="s">
        <v>6487</v>
      </c>
      <c r="D14" s="1192" t="s">
        <v>82</v>
      </c>
      <c r="E14" s="1195">
        <v>1500</v>
      </c>
      <c r="F14" s="1195">
        <v>5.4</v>
      </c>
      <c r="G14" s="1195">
        <v>115</v>
      </c>
      <c r="H14" s="1957"/>
      <c r="I14" s="1195">
        <v>16.5</v>
      </c>
      <c r="J14" s="1668">
        <v>20089.511999999999</v>
      </c>
      <c r="K14" s="1114">
        <f t="shared" si="0"/>
        <v>16071.6096</v>
      </c>
      <c r="Q14" s="1563"/>
    </row>
    <row r="15" spans="1:17">
      <c r="C15" s="797"/>
      <c r="P15" s="85"/>
      <c r="Q15" s="1563"/>
    </row>
    <row r="16" spans="1:17" s="967" customFormat="1">
      <c r="A16" s="1951" t="s">
        <v>6761</v>
      </c>
      <c r="B16" s="1951"/>
      <c r="C16" s="1951"/>
      <c r="D16" s="1951"/>
      <c r="E16" s="1951"/>
      <c r="F16" s="1951"/>
      <c r="G16" s="1951"/>
      <c r="H16" s="1951"/>
      <c r="I16" s="1951"/>
      <c r="J16" s="1951"/>
      <c r="K16" s="1951"/>
      <c r="L16" s="966"/>
      <c r="P16" s="85"/>
      <c r="Q16" s="1563"/>
    </row>
    <row r="17" spans="1:17" s="91" customFormat="1" ht="63.75">
      <c r="A17" s="1126" t="s">
        <v>209</v>
      </c>
      <c r="B17" s="1126" t="s">
        <v>23</v>
      </c>
      <c r="C17" s="1197" t="s">
        <v>4</v>
      </c>
      <c r="D17" s="1197" t="s">
        <v>6478</v>
      </c>
      <c r="E17" s="1197" t="s">
        <v>235</v>
      </c>
      <c r="F17" s="1197" t="s">
        <v>6475</v>
      </c>
      <c r="G17" s="1198" t="s">
        <v>6476</v>
      </c>
      <c r="H17" s="1197" t="s">
        <v>6315</v>
      </c>
      <c r="I17" s="1197" t="s">
        <v>85</v>
      </c>
      <c r="J17" s="1197" t="s">
        <v>6307</v>
      </c>
      <c r="K17" s="1197" t="s">
        <v>6306</v>
      </c>
      <c r="L17" s="968" t="s">
        <v>6</v>
      </c>
      <c r="M17" s="969">
        <v>0.2</v>
      </c>
      <c r="P17" s="85"/>
      <c r="Q17" s="1563"/>
    </row>
    <row r="18" spans="1:17" s="91" customFormat="1">
      <c r="A18" s="1954"/>
      <c r="B18" s="1199" t="s">
        <v>6762</v>
      </c>
      <c r="C18" s="1200" t="s">
        <v>6763</v>
      </c>
      <c r="D18" s="1201" t="s">
        <v>82</v>
      </c>
      <c r="E18" s="1202">
        <v>370</v>
      </c>
      <c r="F18" s="1202">
        <v>2.7</v>
      </c>
      <c r="G18" s="1203">
        <v>64</v>
      </c>
      <c r="H18" s="1955" t="s">
        <v>6477</v>
      </c>
      <c r="I18" s="1202"/>
      <c r="J18" s="1669">
        <v>14501.252162614524</v>
      </c>
      <c r="K18" s="1204">
        <f>J18-J18*$M$17</f>
        <v>11601.001730091619</v>
      </c>
      <c r="P18" s="85"/>
      <c r="Q18" s="1563"/>
    </row>
    <row r="19" spans="1:17" s="91" customFormat="1">
      <c r="A19" s="1954"/>
      <c r="B19" s="1199" t="s">
        <v>6764</v>
      </c>
      <c r="C19" s="1200" t="s">
        <v>6765</v>
      </c>
      <c r="D19" s="1201" t="s">
        <v>82</v>
      </c>
      <c r="E19" s="1202">
        <v>550</v>
      </c>
      <c r="F19" s="1202">
        <v>2.7</v>
      </c>
      <c r="G19" s="1203">
        <v>89</v>
      </c>
      <c r="H19" s="1955"/>
      <c r="I19" s="1202"/>
      <c r="J19" s="1669">
        <v>18391.832014122905</v>
      </c>
      <c r="K19" s="1204">
        <f t="shared" ref="K19:K26" si="1">J19-J19*$M$17</f>
        <v>14713.465611298325</v>
      </c>
      <c r="P19" s="85"/>
      <c r="Q19" s="1563"/>
    </row>
    <row r="20" spans="1:17" s="91" customFormat="1">
      <c r="A20" s="1954"/>
      <c r="B20" s="1199" t="s">
        <v>6766</v>
      </c>
      <c r="C20" s="1200" t="s">
        <v>6767</v>
      </c>
      <c r="D20" s="1201" t="s">
        <v>82</v>
      </c>
      <c r="E20" s="1202">
        <v>750</v>
      </c>
      <c r="F20" s="1202">
        <v>2.7</v>
      </c>
      <c r="G20" s="1203">
        <v>115</v>
      </c>
      <c r="H20" s="1955"/>
      <c r="I20" s="1202"/>
      <c r="J20" s="1669">
        <v>24935.07994853631</v>
      </c>
      <c r="K20" s="1204">
        <f t="shared" si="1"/>
        <v>19948.063958829047</v>
      </c>
      <c r="P20" s="85"/>
      <c r="Q20" s="1563"/>
    </row>
    <row r="21" spans="1:17" s="91" customFormat="1">
      <c r="A21" s="1954"/>
      <c r="B21" s="1199" t="s">
        <v>6768</v>
      </c>
      <c r="C21" s="980" t="s">
        <v>6769</v>
      </c>
      <c r="D21" s="1201" t="s">
        <v>82</v>
      </c>
      <c r="E21" s="1202">
        <v>1100</v>
      </c>
      <c r="F21" s="1202">
        <v>2.7</v>
      </c>
      <c r="G21" s="1202">
        <v>166</v>
      </c>
      <c r="H21" s="1955"/>
      <c r="I21" s="1202"/>
      <c r="J21" s="1669">
        <v>39790.021192290507</v>
      </c>
      <c r="K21" s="1204">
        <f t="shared" si="1"/>
        <v>31832.016953832404</v>
      </c>
      <c r="P21" s="85"/>
      <c r="Q21" s="1563"/>
    </row>
    <row r="22" spans="1:17" s="91" customFormat="1">
      <c r="A22" s="1954"/>
      <c r="B22" s="1199" t="s">
        <v>6770</v>
      </c>
      <c r="C22" s="980" t="s">
        <v>6771</v>
      </c>
      <c r="D22" s="1201" t="s">
        <v>82</v>
      </c>
      <c r="E22" s="1202">
        <v>750</v>
      </c>
      <c r="F22" s="1202">
        <v>3.9</v>
      </c>
      <c r="G22" s="1202">
        <v>84</v>
      </c>
      <c r="H22" s="1955"/>
      <c r="I22" s="1202"/>
      <c r="J22" s="1669">
        <v>20867.655561586591</v>
      </c>
      <c r="K22" s="1204">
        <f t="shared" si="1"/>
        <v>16694.124449269271</v>
      </c>
      <c r="P22" s="85"/>
      <c r="Q22" s="1563"/>
    </row>
    <row r="23" spans="1:17" s="91" customFormat="1">
      <c r="A23" s="1954"/>
      <c r="B23" s="1199" t="s">
        <v>6772</v>
      </c>
      <c r="C23" s="980" t="s">
        <v>6773</v>
      </c>
      <c r="D23" s="1201" t="s">
        <v>82</v>
      </c>
      <c r="E23" s="1202">
        <v>920</v>
      </c>
      <c r="F23" s="1202">
        <v>3.9</v>
      </c>
      <c r="G23" s="1202">
        <v>104</v>
      </c>
      <c r="H23" s="1955"/>
      <c r="I23" s="1202"/>
      <c r="J23" s="1669">
        <v>24372.928257988831</v>
      </c>
      <c r="K23" s="1204">
        <f t="shared" si="1"/>
        <v>19498.342606391067</v>
      </c>
      <c r="P23" s="85"/>
      <c r="Q23" s="1563"/>
    </row>
    <row r="24" spans="1:17" s="91" customFormat="1">
      <c r="A24" s="1954"/>
      <c r="B24" s="1199" t="s">
        <v>6774</v>
      </c>
      <c r="C24" s="980" t="s">
        <v>6775</v>
      </c>
      <c r="D24" s="1201" t="s">
        <v>82</v>
      </c>
      <c r="E24" s="1202">
        <v>1100</v>
      </c>
      <c r="F24" s="1202">
        <v>3.9</v>
      </c>
      <c r="G24" s="1202">
        <v>124</v>
      </c>
      <c r="H24" s="1955"/>
      <c r="I24" s="1202"/>
      <c r="J24" s="1669">
        <v>36376.275670391056</v>
      </c>
      <c r="K24" s="1204">
        <f t="shared" si="1"/>
        <v>29101.020536312844</v>
      </c>
      <c r="P24" s="85"/>
      <c r="Q24" s="1563"/>
    </row>
    <row r="25" spans="1:17" s="91" customFormat="1">
      <c r="A25" s="1954"/>
      <c r="B25" s="1199" t="s">
        <v>6776</v>
      </c>
      <c r="C25" s="980" t="s">
        <v>6777</v>
      </c>
      <c r="D25" s="1201" t="s">
        <v>82</v>
      </c>
      <c r="E25" s="1202">
        <v>1500</v>
      </c>
      <c r="F25" s="1202">
        <v>3.9</v>
      </c>
      <c r="G25" s="1202">
        <v>148</v>
      </c>
      <c r="H25" s="1955"/>
      <c r="I25" s="1202"/>
      <c r="J25" s="1669">
        <v>39790.021192290507</v>
      </c>
      <c r="K25" s="1204">
        <f t="shared" si="1"/>
        <v>31832.016953832404</v>
      </c>
      <c r="P25" s="85"/>
      <c r="Q25" s="1563"/>
    </row>
    <row r="26" spans="1:17" s="91" customFormat="1">
      <c r="A26" s="1954"/>
      <c r="B26" s="1199" t="s">
        <v>6778</v>
      </c>
      <c r="C26" s="980" t="s">
        <v>6779</v>
      </c>
      <c r="D26" s="1201" t="s">
        <v>82</v>
      </c>
      <c r="E26" s="1202">
        <v>1500</v>
      </c>
      <c r="F26" s="1202">
        <v>5.4</v>
      </c>
      <c r="G26" s="1202">
        <v>115</v>
      </c>
      <c r="H26" s="1955"/>
      <c r="I26" s="1202"/>
      <c r="J26" s="1669">
        <v>36677.529719798877</v>
      </c>
      <c r="K26" s="1204">
        <f t="shared" si="1"/>
        <v>29342.023775839101</v>
      </c>
      <c r="P26" s="85"/>
      <c r="Q26" s="1563"/>
    </row>
    <row r="27" spans="1:17">
      <c r="J27" s="543"/>
    </row>
    <row r="28" spans="1:17">
      <c r="J28" s="543"/>
    </row>
    <row r="29" spans="1:17">
      <c r="J29" s="543"/>
    </row>
  </sheetData>
  <mergeCells count="7">
    <mergeCell ref="A16:K16"/>
    <mergeCell ref="A18:A26"/>
    <mergeCell ref="H18:H26"/>
    <mergeCell ref="A1:K1"/>
    <mergeCell ref="A4:K4"/>
    <mergeCell ref="A6:A14"/>
    <mergeCell ref="H6:H14"/>
  </mergeCells>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0"/>
  <dimension ref="A1:M8"/>
  <sheetViews>
    <sheetView zoomScale="115" zoomScaleNormal="115" workbookViewId="0">
      <selection activeCell="I26" sqref="I26"/>
    </sheetView>
  </sheetViews>
  <sheetFormatPr defaultRowHeight="15"/>
  <cols>
    <col min="1" max="1" width="23.5703125" customWidth="1"/>
    <col min="2" max="2" width="26.140625" customWidth="1"/>
    <col min="3" max="3" width="35.85546875" customWidth="1"/>
    <col min="5" max="5" width="9.140625" style="896"/>
    <col min="6" max="6" width="11.140625" bestFit="1" customWidth="1"/>
    <col min="7" max="7" width="9.28515625" bestFit="1" customWidth="1"/>
    <col min="8" max="8" width="7.5703125" bestFit="1" customWidth="1"/>
    <col min="10" max="11" width="10.7109375" customWidth="1"/>
    <col min="12" max="12" width="17.42578125" customWidth="1"/>
  </cols>
  <sheetData>
    <row r="1" spans="1:13" s="282" customFormat="1" ht="14.25">
      <c r="A1" s="1893" t="s">
        <v>6617</v>
      </c>
      <c r="B1" s="1893"/>
      <c r="C1" s="1893"/>
      <c r="D1" s="1893"/>
      <c r="E1" s="1893"/>
      <c r="F1" s="1893"/>
      <c r="G1" s="1893"/>
      <c r="H1" s="1893"/>
      <c r="I1" s="1893"/>
      <c r="J1" s="1893"/>
      <c r="K1" s="1893"/>
    </row>
    <row r="2" spans="1:13" s="282" customFormat="1" ht="14.25">
      <c r="A2" s="1893"/>
      <c r="B2" s="1893"/>
      <c r="C2" s="1893"/>
      <c r="D2" s="1893"/>
      <c r="E2" s="1893"/>
      <c r="F2" s="1893"/>
      <c r="G2" s="1893"/>
      <c r="H2" s="1893"/>
      <c r="I2" s="1893"/>
      <c r="J2" s="1893"/>
      <c r="K2" s="1893"/>
    </row>
    <row r="3" spans="1:13" s="282" customFormat="1" ht="14.25"/>
    <row r="4" spans="1:13" s="896" customFormat="1"/>
    <row r="5" spans="1:13" s="896" customFormat="1">
      <c r="L5" s="883"/>
    </row>
    <row r="6" spans="1:13" s="896" customFormat="1" ht="63.75">
      <c r="A6" s="1113" t="s">
        <v>209</v>
      </c>
      <c r="B6" s="1113" t="s">
        <v>23</v>
      </c>
      <c r="C6" s="1492" t="s">
        <v>4</v>
      </c>
      <c r="D6" s="1492" t="s">
        <v>6627</v>
      </c>
      <c r="E6" s="1492" t="s">
        <v>235</v>
      </c>
      <c r="F6" s="1492" t="s">
        <v>6624</v>
      </c>
      <c r="G6" s="1492" t="s">
        <v>6476</v>
      </c>
      <c r="H6" s="1492" t="s">
        <v>6475</v>
      </c>
      <c r="I6" s="1492" t="s">
        <v>6629</v>
      </c>
      <c r="J6" s="1492" t="s">
        <v>10</v>
      </c>
      <c r="K6" s="1492" t="s">
        <v>6568</v>
      </c>
      <c r="L6" s="897" t="s">
        <v>6</v>
      </c>
      <c r="M6" s="800">
        <v>0</v>
      </c>
    </row>
    <row r="7" spans="1:13" s="896" customFormat="1" ht="69" customHeight="1">
      <c r="A7" s="1184"/>
      <c r="B7" s="1185" t="s">
        <v>6619</v>
      </c>
      <c r="C7" s="1186" t="s">
        <v>6618</v>
      </c>
      <c r="D7" s="1187" t="s">
        <v>6628</v>
      </c>
      <c r="E7" s="1187" t="s">
        <v>6622</v>
      </c>
      <c r="F7" s="1188" t="s">
        <v>6625</v>
      </c>
      <c r="G7" s="1067">
        <v>45</v>
      </c>
      <c r="H7" s="1187">
        <v>5</v>
      </c>
      <c r="I7" s="1945" t="s">
        <v>6630</v>
      </c>
      <c r="J7" s="1666">
        <v>37848.26815642458</v>
      </c>
      <c r="K7" s="1189">
        <f>J7-J7*$M$6</f>
        <v>37848.26815642458</v>
      </c>
      <c r="L7" s="938"/>
    </row>
    <row r="8" spans="1:13" s="896" customFormat="1" ht="70.5" customHeight="1">
      <c r="A8" s="1184"/>
      <c r="B8" s="1185" t="s">
        <v>6620</v>
      </c>
      <c r="C8" s="1186" t="s">
        <v>6621</v>
      </c>
      <c r="D8" s="1187" t="s">
        <v>6628</v>
      </c>
      <c r="E8" s="1187" t="s">
        <v>6623</v>
      </c>
      <c r="F8" s="1188" t="s">
        <v>6626</v>
      </c>
      <c r="G8" s="1067">
        <v>53</v>
      </c>
      <c r="H8" s="1187">
        <v>6</v>
      </c>
      <c r="I8" s="1958"/>
      <c r="J8" s="1666">
        <v>56310.837988826817</v>
      </c>
      <c r="K8" s="1189">
        <f>J8-J8*$M$6</f>
        <v>56310.837988826817</v>
      </c>
    </row>
  </sheetData>
  <mergeCells count="2">
    <mergeCell ref="A1:K2"/>
    <mergeCell ref="I7:I8"/>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5"/>
  <dimension ref="A1:P66"/>
  <sheetViews>
    <sheetView zoomScale="70" zoomScaleNormal="70" workbookViewId="0">
      <selection activeCell="H14" sqref="H14"/>
    </sheetView>
  </sheetViews>
  <sheetFormatPr defaultColWidth="9.28515625" defaultRowHeight="14.25"/>
  <cols>
    <col min="1" max="1" width="20.5703125" style="282" customWidth="1"/>
    <col min="2" max="2" width="93" style="531" customWidth="1"/>
    <col min="3" max="3" width="9.28515625" style="282"/>
    <col min="4" max="4" width="12.42578125" style="282" customWidth="1"/>
    <col min="5" max="5" width="9.28515625" style="282" customWidth="1"/>
    <col min="6" max="6" width="12.5703125" style="282" bestFit="1" customWidth="1"/>
    <col min="7" max="7" width="11.28515625" style="282" customWidth="1"/>
    <col min="8" max="8" width="11.7109375" style="282" customWidth="1"/>
    <col min="9" max="9" width="10.42578125" style="282" customWidth="1"/>
    <col min="10" max="10" width="10.28515625" style="282" customWidth="1"/>
    <col min="11" max="11" width="12.28515625" style="282" customWidth="1"/>
    <col min="12" max="12" width="11.5703125" style="282" bestFit="1" customWidth="1"/>
    <col min="13" max="13" width="8.7109375" style="282" customWidth="1"/>
    <col min="14" max="250" width="9.28515625" style="282"/>
    <col min="251" max="251" width="20.5703125" style="282" customWidth="1"/>
    <col min="252" max="252" width="36.7109375" style="282" customWidth="1"/>
    <col min="253" max="253" width="9.28515625" style="282"/>
    <col min="254" max="254" width="12.42578125" style="282" customWidth="1"/>
    <col min="255" max="255" width="9.28515625" style="282" customWidth="1"/>
    <col min="256" max="256" width="8.7109375" style="282" customWidth="1"/>
    <col min="257" max="257" width="11.28515625" style="282" customWidth="1"/>
    <col min="258" max="258" width="11.7109375" style="282" customWidth="1"/>
    <col min="259" max="259" width="10.42578125" style="282" customWidth="1"/>
    <col min="260" max="260" width="10.28515625" style="282" customWidth="1"/>
    <col min="261" max="261" width="12.28515625" style="282" customWidth="1"/>
    <col min="262" max="262" width="10.28515625" style="282" customWidth="1"/>
    <col min="263" max="506" width="9.28515625" style="282"/>
    <col min="507" max="507" width="20.5703125" style="282" customWidth="1"/>
    <col min="508" max="508" width="36.7109375" style="282" customWidth="1"/>
    <col min="509" max="509" width="9.28515625" style="282"/>
    <col min="510" max="510" width="12.42578125" style="282" customWidth="1"/>
    <col min="511" max="511" width="9.28515625" style="282" customWidth="1"/>
    <col min="512" max="512" width="8.7109375" style="282" customWidth="1"/>
    <col min="513" max="513" width="11.28515625" style="282" customWidth="1"/>
    <col min="514" max="514" width="11.7109375" style="282" customWidth="1"/>
    <col min="515" max="515" width="10.42578125" style="282" customWidth="1"/>
    <col min="516" max="516" width="10.28515625" style="282" customWidth="1"/>
    <col min="517" max="517" width="12.28515625" style="282" customWidth="1"/>
    <col min="518" max="518" width="10.28515625" style="282" customWidth="1"/>
    <col min="519" max="762" width="9.28515625" style="282"/>
    <col min="763" max="763" width="20.5703125" style="282" customWidth="1"/>
    <col min="764" max="764" width="36.7109375" style="282" customWidth="1"/>
    <col min="765" max="765" width="9.28515625" style="282"/>
    <col min="766" max="766" width="12.42578125" style="282" customWidth="1"/>
    <col min="767" max="767" width="9.28515625" style="282" customWidth="1"/>
    <col min="768" max="768" width="8.7109375" style="282" customWidth="1"/>
    <col min="769" max="769" width="11.28515625" style="282" customWidth="1"/>
    <col min="770" max="770" width="11.7109375" style="282" customWidth="1"/>
    <col min="771" max="771" width="10.42578125" style="282" customWidth="1"/>
    <col min="772" max="772" width="10.28515625" style="282" customWidth="1"/>
    <col min="773" max="773" width="12.28515625" style="282" customWidth="1"/>
    <col min="774" max="774" width="10.28515625" style="282" customWidth="1"/>
    <col min="775" max="1018" width="9.28515625" style="282"/>
    <col min="1019" max="1019" width="20.5703125" style="282" customWidth="1"/>
    <col min="1020" max="1020" width="36.7109375" style="282" customWidth="1"/>
    <col min="1021" max="1021" width="9.28515625" style="282"/>
    <col min="1022" max="1022" width="12.42578125" style="282" customWidth="1"/>
    <col min="1023" max="1023" width="9.28515625" style="282" customWidth="1"/>
    <col min="1024" max="1024" width="8.7109375" style="282" customWidth="1"/>
    <col min="1025" max="1025" width="11.28515625" style="282" customWidth="1"/>
    <col min="1026" max="1026" width="11.7109375" style="282" customWidth="1"/>
    <col min="1027" max="1027" width="10.42578125" style="282" customWidth="1"/>
    <col min="1028" max="1028" width="10.28515625" style="282" customWidth="1"/>
    <col min="1029" max="1029" width="12.28515625" style="282" customWidth="1"/>
    <col min="1030" max="1030" width="10.28515625" style="282" customWidth="1"/>
    <col min="1031" max="1274" width="9.28515625" style="282"/>
    <col min="1275" max="1275" width="20.5703125" style="282" customWidth="1"/>
    <col min="1276" max="1276" width="36.7109375" style="282" customWidth="1"/>
    <col min="1277" max="1277" width="9.28515625" style="282"/>
    <col min="1278" max="1278" width="12.42578125" style="282" customWidth="1"/>
    <col min="1279" max="1279" width="9.28515625" style="282" customWidth="1"/>
    <col min="1280" max="1280" width="8.7109375" style="282" customWidth="1"/>
    <col min="1281" max="1281" width="11.28515625" style="282" customWidth="1"/>
    <col min="1282" max="1282" width="11.7109375" style="282" customWidth="1"/>
    <col min="1283" max="1283" width="10.42578125" style="282" customWidth="1"/>
    <col min="1284" max="1284" width="10.28515625" style="282" customWidth="1"/>
    <col min="1285" max="1285" width="12.28515625" style="282" customWidth="1"/>
    <col min="1286" max="1286" width="10.28515625" style="282" customWidth="1"/>
    <col min="1287" max="1530" width="9.28515625" style="282"/>
    <col min="1531" max="1531" width="20.5703125" style="282" customWidth="1"/>
    <col min="1532" max="1532" width="36.7109375" style="282" customWidth="1"/>
    <col min="1533" max="1533" width="9.28515625" style="282"/>
    <col min="1534" max="1534" width="12.42578125" style="282" customWidth="1"/>
    <col min="1535" max="1535" width="9.28515625" style="282" customWidth="1"/>
    <col min="1536" max="1536" width="8.7109375" style="282" customWidth="1"/>
    <col min="1537" max="1537" width="11.28515625" style="282" customWidth="1"/>
    <col min="1538" max="1538" width="11.7109375" style="282" customWidth="1"/>
    <col min="1539" max="1539" width="10.42578125" style="282" customWidth="1"/>
    <col min="1540" max="1540" width="10.28515625" style="282" customWidth="1"/>
    <col min="1541" max="1541" width="12.28515625" style="282" customWidth="1"/>
    <col min="1542" max="1542" width="10.28515625" style="282" customWidth="1"/>
    <col min="1543" max="1786" width="9.28515625" style="282"/>
    <col min="1787" max="1787" width="20.5703125" style="282" customWidth="1"/>
    <col min="1788" max="1788" width="36.7109375" style="282" customWidth="1"/>
    <col min="1789" max="1789" width="9.28515625" style="282"/>
    <col min="1790" max="1790" width="12.42578125" style="282" customWidth="1"/>
    <col min="1791" max="1791" width="9.28515625" style="282" customWidth="1"/>
    <col min="1792" max="1792" width="8.7109375" style="282" customWidth="1"/>
    <col min="1793" max="1793" width="11.28515625" style="282" customWidth="1"/>
    <col min="1794" max="1794" width="11.7109375" style="282" customWidth="1"/>
    <col min="1795" max="1795" width="10.42578125" style="282" customWidth="1"/>
    <col min="1796" max="1796" width="10.28515625" style="282" customWidth="1"/>
    <col min="1797" max="1797" width="12.28515625" style="282" customWidth="1"/>
    <col min="1798" max="1798" width="10.28515625" style="282" customWidth="1"/>
    <col min="1799" max="2042" width="9.28515625" style="282"/>
    <col min="2043" max="2043" width="20.5703125" style="282" customWidth="1"/>
    <col min="2044" max="2044" width="36.7109375" style="282" customWidth="1"/>
    <col min="2045" max="2045" width="9.28515625" style="282"/>
    <col min="2046" max="2046" width="12.42578125" style="282" customWidth="1"/>
    <col min="2047" max="2047" width="9.28515625" style="282" customWidth="1"/>
    <col min="2048" max="2048" width="8.7109375" style="282" customWidth="1"/>
    <col min="2049" max="2049" width="11.28515625" style="282" customWidth="1"/>
    <col min="2050" max="2050" width="11.7109375" style="282" customWidth="1"/>
    <col min="2051" max="2051" width="10.42578125" style="282" customWidth="1"/>
    <col min="2052" max="2052" width="10.28515625" style="282" customWidth="1"/>
    <col min="2053" max="2053" width="12.28515625" style="282" customWidth="1"/>
    <col min="2054" max="2054" width="10.28515625" style="282" customWidth="1"/>
    <col min="2055" max="2298" width="9.28515625" style="282"/>
    <col min="2299" max="2299" width="20.5703125" style="282" customWidth="1"/>
    <col min="2300" max="2300" width="36.7109375" style="282" customWidth="1"/>
    <col min="2301" max="2301" width="9.28515625" style="282"/>
    <col min="2302" max="2302" width="12.42578125" style="282" customWidth="1"/>
    <col min="2303" max="2303" width="9.28515625" style="282" customWidth="1"/>
    <col min="2304" max="2304" width="8.7109375" style="282" customWidth="1"/>
    <col min="2305" max="2305" width="11.28515625" style="282" customWidth="1"/>
    <col min="2306" max="2306" width="11.7109375" style="282" customWidth="1"/>
    <col min="2307" max="2307" width="10.42578125" style="282" customWidth="1"/>
    <col min="2308" max="2308" width="10.28515625" style="282" customWidth="1"/>
    <col min="2309" max="2309" width="12.28515625" style="282" customWidth="1"/>
    <col min="2310" max="2310" width="10.28515625" style="282" customWidth="1"/>
    <col min="2311" max="2554" width="9.28515625" style="282"/>
    <col min="2555" max="2555" width="20.5703125" style="282" customWidth="1"/>
    <col min="2556" max="2556" width="36.7109375" style="282" customWidth="1"/>
    <col min="2557" max="2557" width="9.28515625" style="282"/>
    <col min="2558" max="2558" width="12.42578125" style="282" customWidth="1"/>
    <col min="2559" max="2559" width="9.28515625" style="282" customWidth="1"/>
    <col min="2560" max="2560" width="8.7109375" style="282" customWidth="1"/>
    <col min="2561" max="2561" width="11.28515625" style="282" customWidth="1"/>
    <col min="2562" max="2562" width="11.7109375" style="282" customWidth="1"/>
    <col min="2563" max="2563" width="10.42578125" style="282" customWidth="1"/>
    <col min="2564" max="2564" width="10.28515625" style="282" customWidth="1"/>
    <col min="2565" max="2565" width="12.28515625" style="282" customWidth="1"/>
    <col min="2566" max="2566" width="10.28515625" style="282" customWidth="1"/>
    <col min="2567" max="2810" width="9.28515625" style="282"/>
    <col min="2811" max="2811" width="20.5703125" style="282" customWidth="1"/>
    <col min="2812" max="2812" width="36.7109375" style="282" customWidth="1"/>
    <col min="2813" max="2813" width="9.28515625" style="282"/>
    <col min="2814" max="2814" width="12.42578125" style="282" customWidth="1"/>
    <col min="2815" max="2815" width="9.28515625" style="282" customWidth="1"/>
    <col min="2816" max="2816" width="8.7109375" style="282" customWidth="1"/>
    <col min="2817" max="2817" width="11.28515625" style="282" customWidth="1"/>
    <col min="2818" max="2818" width="11.7109375" style="282" customWidth="1"/>
    <col min="2819" max="2819" width="10.42578125" style="282" customWidth="1"/>
    <col min="2820" max="2820" width="10.28515625" style="282" customWidth="1"/>
    <col min="2821" max="2821" width="12.28515625" style="282" customWidth="1"/>
    <col min="2822" max="2822" width="10.28515625" style="282" customWidth="1"/>
    <col min="2823" max="3066" width="9.28515625" style="282"/>
    <col min="3067" max="3067" width="20.5703125" style="282" customWidth="1"/>
    <col min="3068" max="3068" width="36.7109375" style="282" customWidth="1"/>
    <col min="3069" max="3069" width="9.28515625" style="282"/>
    <col min="3070" max="3070" width="12.42578125" style="282" customWidth="1"/>
    <col min="3071" max="3071" width="9.28515625" style="282" customWidth="1"/>
    <col min="3072" max="3072" width="8.7109375" style="282" customWidth="1"/>
    <col min="3073" max="3073" width="11.28515625" style="282" customWidth="1"/>
    <col min="3074" max="3074" width="11.7109375" style="282" customWidth="1"/>
    <col min="3075" max="3075" width="10.42578125" style="282" customWidth="1"/>
    <col min="3076" max="3076" width="10.28515625" style="282" customWidth="1"/>
    <col min="3077" max="3077" width="12.28515625" style="282" customWidth="1"/>
    <col min="3078" max="3078" width="10.28515625" style="282" customWidth="1"/>
    <col min="3079" max="3322" width="9.28515625" style="282"/>
    <col min="3323" max="3323" width="20.5703125" style="282" customWidth="1"/>
    <col min="3324" max="3324" width="36.7109375" style="282" customWidth="1"/>
    <col min="3325" max="3325" width="9.28515625" style="282"/>
    <col min="3326" max="3326" width="12.42578125" style="282" customWidth="1"/>
    <col min="3327" max="3327" width="9.28515625" style="282" customWidth="1"/>
    <col min="3328" max="3328" width="8.7109375" style="282" customWidth="1"/>
    <col min="3329" max="3329" width="11.28515625" style="282" customWidth="1"/>
    <col min="3330" max="3330" width="11.7109375" style="282" customWidth="1"/>
    <col min="3331" max="3331" width="10.42578125" style="282" customWidth="1"/>
    <col min="3332" max="3332" width="10.28515625" style="282" customWidth="1"/>
    <col min="3333" max="3333" width="12.28515625" style="282" customWidth="1"/>
    <col min="3334" max="3334" width="10.28515625" style="282" customWidth="1"/>
    <col min="3335" max="3578" width="9.28515625" style="282"/>
    <col min="3579" max="3579" width="20.5703125" style="282" customWidth="1"/>
    <col min="3580" max="3580" width="36.7109375" style="282" customWidth="1"/>
    <col min="3581" max="3581" width="9.28515625" style="282"/>
    <col min="3582" max="3582" width="12.42578125" style="282" customWidth="1"/>
    <col min="3583" max="3583" width="9.28515625" style="282" customWidth="1"/>
    <col min="3584" max="3584" width="8.7109375" style="282" customWidth="1"/>
    <col min="3585" max="3585" width="11.28515625" style="282" customWidth="1"/>
    <col min="3586" max="3586" width="11.7109375" style="282" customWidth="1"/>
    <col min="3587" max="3587" width="10.42578125" style="282" customWidth="1"/>
    <col min="3588" max="3588" width="10.28515625" style="282" customWidth="1"/>
    <col min="3589" max="3589" width="12.28515625" style="282" customWidth="1"/>
    <col min="3590" max="3590" width="10.28515625" style="282" customWidth="1"/>
    <col min="3591" max="3834" width="9.28515625" style="282"/>
    <col min="3835" max="3835" width="20.5703125" style="282" customWidth="1"/>
    <col min="3836" max="3836" width="36.7109375" style="282" customWidth="1"/>
    <col min="3837" max="3837" width="9.28515625" style="282"/>
    <col min="3838" max="3838" width="12.42578125" style="282" customWidth="1"/>
    <col min="3839" max="3839" width="9.28515625" style="282" customWidth="1"/>
    <col min="3840" max="3840" width="8.7109375" style="282" customWidth="1"/>
    <col min="3841" max="3841" width="11.28515625" style="282" customWidth="1"/>
    <col min="3842" max="3842" width="11.7109375" style="282" customWidth="1"/>
    <col min="3843" max="3843" width="10.42578125" style="282" customWidth="1"/>
    <col min="3844" max="3844" width="10.28515625" style="282" customWidth="1"/>
    <col min="3845" max="3845" width="12.28515625" style="282" customWidth="1"/>
    <col min="3846" max="3846" width="10.28515625" style="282" customWidth="1"/>
    <col min="3847" max="4090" width="9.28515625" style="282"/>
    <col min="4091" max="4091" width="20.5703125" style="282" customWidth="1"/>
    <col min="4092" max="4092" width="36.7109375" style="282" customWidth="1"/>
    <col min="4093" max="4093" width="9.28515625" style="282"/>
    <col min="4094" max="4094" width="12.42578125" style="282" customWidth="1"/>
    <col min="4095" max="4095" width="9.28515625" style="282" customWidth="1"/>
    <col min="4096" max="4096" width="8.7109375" style="282" customWidth="1"/>
    <col min="4097" max="4097" width="11.28515625" style="282" customWidth="1"/>
    <col min="4098" max="4098" width="11.7109375" style="282" customWidth="1"/>
    <col min="4099" max="4099" width="10.42578125" style="282" customWidth="1"/>
    <col min="4100" max="4100" width="10.28515625" style="282" customWidth="1"/>
    <col min="4101" max="4101" width="12.28515625" style="282" customWidth="1"/>
    <col min="4102" max="4102" width="10.28515625" style="282" customWidth="1"/>
    <col min="4103" max="4346" width="9.28515625" style="282"/>
    <col min="4347" max="4347" width="20.5703125" style="282" customWidth="1"/>
    <col min="4348" max="4348" width="36.7109375" style="282" customWidth="1"/>
    <col min="4349" max="4349" width="9.28515625" style="282"/>
    <col min="4350" max="4350" width="12.42578125" style="282" customWidth="1"/>
    <col min="4351" max="4351" width="9.28515625" style="282" customWidth="1"/>
    <col min="4352" max="4352" width="8.7109375" style="282" customWidth="1"/>
    <col min="4353" max="4353" width="11.28515625" style="282" customWidth="1"/>
    <col min="4354" max="4354" width="11.7109375" style="282" customWidth="1"/>
    <col min="4355" max="4355" width="10.42578125" style="282" customWidth="1"/>
    <col min="4356" max="4356" width="10.28515625" style="282" customWidth="1"/>
    <col min="4357" max="4357" width="12.28515625" style="282" customWidth="1"/>
    <col min="4358" max="4358" width="10.28515625" style="282" customWidth="1"/>
    <col min="4359" max="4602" width="9.28515625" style="282"/>
    <col min="4603" max="4603" width="20.5703125" style="282" customWidth="1"/>
    <col min="4604" max="4604" width="36.7109375" style="282" customWidth="1"/>
    <col min="4605" max="4605" width="9.28515625" style="282"/>
    <col min="4606" max="4606" width="12.42578125" style="282" customWidth="1"/>
    <col min="4607" max="4607" width="9.28515625" style="282" customWidth="1"/>
    <col min="4608" max="4608" width="8.7109375" style="282" customWidth="1"/>
    <col min="4609" max="4609" width="11.28515625" style="282" customWidth="1"/>
    <col min="4610" max="4610" width="11.7109375" style="282" customWidth="1"/>
    <col min="4611" max="4611" width="10.42578125" style="282" customWidth="1"/>
    <col min="4612" max="4612" width="10.28515625" style="282" customWidth="1"/>
    <col min="4613" max="4613" width="12.28515625" style="282" customWidth="1"/>
    <col min="4614" max="4614" width="10.28515625" style="282" customWidth="1"/>
    <col min="4615" max="4858" width="9.28515625" style="282"/>
    <col min="4859" max="4859" width="20.5703125" style="282" customWidth="1"/>
    <col min="4860" max="4860" width="36.7109375" style="282" customWidth="1"/>
    <col min="4861" max="4861" width="9.28515625" style="282"/>
    <col min="4862" max="4862" width="12.42578125" style="282" customWidth="1"/>
    <col min="4863" max="4863" width="9.28515625" style="282" customWidth="1"/>
    <col min="4864" max="4864" width="8.7109375" style="282" customWidth="1"/>
    <col min="4865" max="4865" width="11.28515625" style="282" customWidth="1"/>
    <col min="4866" max="4866" width="11.7109375" style="282" customWidth="1"/>
    <col min="4867" max="4867" width="10.42578125" style="282" customWidth="1"/>
    <col min="4868" max="4868" width="10.28515625" style="282" customWidth="1"/>
    <col min="4869" max="4869" width="12.28515625" style="282" customWidth="1"/>
    <col min="4870" max="4870" width="10.28515625" style="282" customWidth="1"/>
    <col min="4871" max="5114" width="9.28515625" style="282"/>
    <col min="5115" max="5115" width="20.5703125" style="282" customWidth="1"/>
    <col min="5116" max="5116" width="36.7109375" style="282" customWidth="1"/>
    <col min="5117" max="5117" width="9.28515625" style="282"/>
    <col min="5118" max="5118" width="12.42578125" style="282" customWidth="1"/>
    <col min="5119" max="5119" width="9.28515625" style="282" customWidth="1"/>
    <col min="5120" max="5120" width="8.7109375" style="282" customWidth="1"/>
    <col min="5121" max="5121" width="11.28515625" style="282" customWidth="1"/>
    <col min="5122" max="5122" width="11.7109375" style="282" customWidth="1"/>
    <col min="5123" max="5123" width="10.42578125" style="282" customWidth="1"/>
    <col min="5124" max="5124" width="10.28515625" style="282" customWidth="1"/>
    <col min="5125" max="5125" width="12.28515625" style="282" customWidth="1"/>
    <col min="5126" max="5126" width="10.28515625" style="282" customWidth="1"/>
    <col min="5127" max="5370" width="9.28515625" style="282"/>
    <col min="5371" max="5371" width="20.5703125" style="282" customWidth="1"/>
    <col min="5372" max="5372" width="36.7109375" style="282" customWidth="1"/>
    <col min="5373" max="5373" width="9.28515625" style="282"/>
    <col min="5374" max="5374" width="12.42578125" style="282" customWidth="1"/>
    <col min="5375" max="5375" width="9.28515625" style="282" customWidth="1"/>
    <col min="5376" max="5376" width="8.7109375" style="282" customWidth="1"/>
    <col min="5377" max="5377" width="11.28515625" style="282" customWidth="1"/>
    <col min="5378" max="5378" width="11.7109375" style="282" customWidth="1"/>
    <col min="5379" max="5379" width="10.42578125" style="282" customWidth="1"/>
    <col min="5380" max="5380" width="10.28515625" style="282" customWidth="1"/>
    <col min="5381" max="5381" width="12.28515625" style="282" customWidth="1"/>
    <col min="5382" max="5382" width="10.28515625" style="282" customWidth="1"/>
    <col min="5383" max="5626" width="9.28515625" style="282"/>
    <col min="5627" max="5627" width="20.5703125" style="282" customWidth="1"/>
    <col min="5628" max="5628" width="36.7109375" style="282" customWidth="1"/>
    <col min="5629" max="5629" width="9.28515625" style="282"/>
    <col min="5630" max="5630" width="12.42578125" style="282" customWidth="1"/>
    <col min="5631" max="5631" width="9.28515625" style="282" customWidth="1"/>
    <col min="5632" max="5632" width="8.7109375" style="282" customWidth="1"/>
    <col min="5633" max="5633" width="11.28515625" style="282" customWidth="1"/>
    <col min="5634" max="5634" width="11.7109375" style="282" customWidth="1"/>
    <col min="5635" max="5635" width="10.42578125" style="282" customWidth="1"/>
    <col min="5636" max="5636" width="10.28515625" style="282" customWidth="1"/>
    <col min="5637" max="5637" width="12.28515625" style="282" customWidth="1"/>
    <col min="5638" max="5638" width="10.28515625" style="282" customWidth="1"/>
    <col min="5639" max="5882" width="9.28515625" style="282"/>
    <col min="5883" max="5883" width="20.5703125" style="282" customWidth="1"/>
    <col min="5884" max="5884" width="36.7109375" style="282" customWidth="1"/>
    <col min="5885" max="5885" width="9.28515625" style="282"/>
    <col min="5886" max="5886" width="12.42578125" style="282" customWidth="1"/>
    <col min="5887" max="5887" width="9.28515625" style="282" customWidth="1"/>
    <col min="5888" max="5888" width="8.7109375" style="282" customWidth="1"/>
    <col min="5889" max="5889" width="11.28515625" style="282" customWidth="1"/>
    <col min="5890" max="5890" width="11.7109375" style="282" customWidth="1"/>
    <col min="5891" max="5891" width="10.42578125" style="282" customWidth="1"/>
    <col min="5892" max="5892" width="10.28515625" style="282" customWidth="1"/>
    <col min="5893" max="5893" width="12.28515625" style="282" customWidth="1"/>
    <col min="5894" max="5894" width="10.28515625" style="282" customWidth="1"/>
    <col min="5895" max="6138" width="9.28515625" style="282"/>
    <col min="6139" max="6139" width="20.5703125" style="282" customWidth="1"/>
    <col min="6140" max="6140" width="36.7109375" style="282" customWidth="1"/>
    <col min="6141" max="6141" width="9.28515625" style="282"/>
    <col min="6142" max="6142" width="12.42578125" style="282" customWidth="1"/>
    <col min="6143" max="6143" width="9.28515625" style="282" customWidth="1"/>
    <col min="6144" max="6144" width="8.7109375" style="282" customWidth="1"/>
    <col min="6145" max="6145" width="11.28515625" style="282" customWidth="1"/>
    <col min="6146" max="6146" width="11.7109375" style="282" customWidth="1"/>
    <col min="6147" max="6147" width="10.42578125" style="282" customWidth="1"/>
    <col min="6148" max="6148" width="10.28515625" style="282" customWidth="1"/>
    <col min="6149" max="6149" width="12.28515625" style="282" customWidth="1"/>
    <col min="6150" max="6150" width="10.28515625" style="282" customWidth="1"/>
    <col min="6151" max="6394" width="9.28515625" style="282"/>
    <col min="6395" max="6395" width="20.5703125" style="282" customWidth="1"/>
    <col min="6396" max="6396" width="36.7109375" style="282" customWidth="1"/>
    <col min="6397" max="6397" width="9.28515625" style="282"/>
    <col min="6398" max="6398" width="12.42578125" style="282" customWidth="1"/>
    <col min="6399" max="6399" width="9.28515625" style="282" customWidth="1"/>
    <col min="6400" max="6400" width="8.7109375" style="282" customWidth="1"/>
    <col min="6401" max="6401" width="11.28515625" style="282" customWidth="1"/>
    <col min="6402" max="6402" width="11.7109375" style="282" customWidth="1"/>
    <col min="6403" max="6403" width="10.42578125" style="282" customWidth="1"/>
    <col min="6404" max="6404" width="10.28515625" style="282" customWidth="1"/>
    <col min="6405" max="6405" width="12.28515625" style="282" customWidth="1"/>
    <col min="6406" max="6406" width="10.28515625" style="282" customWidth="1"/>
    <col min="6407" max="6650" width="9.28515625" style="282"/>
    <col min="6651" max="6651" width="20.5703125" style="282" customWidth="1"/>
    <col min="6652" max="6652" width="36.7109375" style="282" customWidth="1"/>
    <col min="6653" max="6653" width="9.28515625" style="282"/>
    <col min="6654" max="6654" width="12.42578125" style="282" customWidth="1"/>
    <col min="6655" max="6655" width="9.28515625" style="282" customWidth="1"/>
    <col min="6656" max="6656" width="8.7109375" style="282" customWidth="1"/>
    <col min="6657" max="6657" width="11.28515625" style="282" customWidth="1"/>
    <col min="6658" max="6658" width="11.7109375" style="282" customWidth="1"/>
    <col min="6659" max="6659" width="10.42578125" style="282" customWidth="1"/>
    <col min="6660" max="6660" width="10.28515625" style="282" customWidth="1"/>
    <col min="6661" max="6661" width="12.28515625" style="282" customWidth="1"/>
    <col min="6662" max="6662" width="10.28515625" style="282" customWidth="1"/>
    <col min="6663" max="6906" width="9.28515625" style="282"/>
    <col min="6907" max="6907" width="20.5703125" style="282" customWidth="1"/>
    <col min="6908" max="6908" width="36.7109375" style="282" customWidth="1"/>
    <col min="6909" max="6909" width="9.28515625" style="282"/>
    <col min="6910" max="6910" width="12.42578125" style="282" customWidth="1"/>
    <col min="6911" max="6911" width="9.28515625" style="282" customWidth="1"/>
    <col min="6912" max="6912" width="8.7109375" style="282" customWidth="1"/>
    <col min="6913" max="6913" width="11.28515625" style="282" customWidth="1"/>
    <col min="6914" max="6914" width="11.7109375" style="282" customWidth="1"/>
    <col min="6915" max="6915" width="10.42578125" style="282" customWidth="1"/>
    <col min="6916" max="6916" width="10.28515625" style="282" customWidth="1"/>
    <col min="6917" max="6917" width="12.28515625" style="282" customWidth="1"/>
    <col min="6918" max="6918" width="10.28515625" style="282" customWidth="1"/>
    <col min="6919" max="7162" width="9.28515625" style="282"/>
    <col min="7163" max="7163" width="20.5703125" style="282" customWidth="1"/>
    <col min="7164" max="7164" width="36.7109375" style="282" customWidth="1"/>
    <col min="7165" max="7165" width="9.28515625" style="282"/>
    <col min="7166" max="7166" width="12.42578125" style="282" customWidth="1"/>
    <col min="7167" max="7167" width="9.28515625" style="282" customWidth="1"/>
    <col min="7168" max="7168" width="8.7109375" style="282" customWidth="1"/>
    <col min="7169" max="7169" width="11.28515625" style="282" customWidth="1"/>
    <col min="7170" max="7170" width="11.7109375" style="282" customWidth="1"/>
    <col min="7171" max="7171" width="10.42578125" style="282" customWidth="1"/>
    <col min="7172" max="7172" width="10.28515625" style="282" customWidth="1"/>
    <col min="7173" max="7173" width="12.28515625" style="282" customWidth="1"/>
    <col min="7174" max="7174" width="10.28515625" style="282" customWidth="1"/>
    <col min="7175" max="7418" width="9.28515625" style="282"/>
    <col min="7419" max="7419" width="20.5703125" style="282" customWidth="1"/>
    <col min="7420" max="7420" width="36.7109375" style="282" customWidth="1"/>
    <col min="7421" max="7421" width="9.28515625" style="282"/>
    <col min="7422" max="7422" width="12.42578125" style="282" customWidth="1"/>
    <col min="7423" max="7423" width="9.28515625" style="282" customWidth="1"/>
    <col min="7424" max="7424" width="8.7109375" style="282" customWidth="1"/>
    <col min="7425" max="7425" width="11.28515625" style="282" customWidth="1"/>
    <col min="7426" max="7426" width="11.7109375" style="282" customWidth="1"/>
    <col min="7427" max="7427" width="10.42578125" style="282" customWidth="1"/>
    <col min="7428" max="7428" width="10.28515625" style="282" customWidth="1"/>
    <col min="7429" max="7429" width="12.28515625" style="282" customWidth="1"/>
    <col min="7430" max="7430" width="10.28515625" style="282" customWidth="1"/>
    <col min="7431" max="7674" width="9.28515625" style="282"/>
    <col min="7675" max="7675" width="20.5703125" style="282" customWidth="1"/>
    <col min="7676" max="7676" width="36.7109375" style="282" customWidth="1"/>
    <col min="7677" max="7677" width="9.28515625" style="282"/>
    <col min="7678" max="7678" width="12.42578125" style="282" customWidth="1"/>
    <col min="7679" max="7679" width="9.28515625" style="282" customWidth="1"/>
    <col min="7680" max="7680" width="8.7109375" style="282" customWidth="1"/>
    <col min="7681" max="7681" width="11.28515625" style="282" customWidth="1"/>
    <col min="7682" max="7682" width="11.7109375" style="282" customWidth="1"/>
    <col min="7683" max="7683" width="10.42578125" style="282" customWidth="1"/>
    <col min="7684" max="7684" width="10.28515625" style="282" customWidth="1"/>
    <col min="7685" max="7685" width="12.28515625" style="282" customWidth="1"/>
    <col min="7686" max="7686" width="10.28515625" style="282" customWidth="1"/>
    <col min="7687" max="7930" width="9.28515625" style="282"/>
    <col min="7931" max="7931" width="20.5703125" style="282" customWidth="1"/>
    <col min="7932" max="7932" width="36.7109375" style="282" customWidth="1"/>
    <col min="7933" max="7933" width="9.28515625" style="282"/>
    <col min="7934" max="7934" width="12.42578125" style="282" customWidth="1"/>
    <col min="7935" max="7935" width="9.28515625" style="282" customWidth="1"/>
    <col min="7936" max="7936" width="8.7109375" style="282" customWidth="1"/>
    <col min="7937" max="7937" width="11.28515625" style="282" customWidth="1"/>
    <col min="7938" max="7938" width="11.7109375" style="282" customWidth="1"/>
    <col min="7939" max="7939" width="10.42578125" style="282" customWidth="1"/>
    <col min="7940" max="7940" width="10.28515625" style="282" customWidth="1"/>
    <col min="7941" max="7941" width="12.28515625" style="282" customWidth="1"/>
    <col min="7942" max="7942" width="10.28515625" style="282" customWidth="1"/>
    <col min="7943" max="8186" width="9.28515625" style="282"/>
    <col min="8187" max="8187" width="20.5703125" style="282" customWidth="1"/>
    <col min="8188" max="8188" width="36.7109375" style="282" customWidth="1"/>
    <col min="8189" max="8189" width="9.28515625" style="282"/>
    <col min="8190" max="8190" width="12.42578125" style="282" customWidth="1"/>
    <col min="8191" max="8191" width="9.28515625" style="282" customWidth="1"/>
    <col min="8192" max="8192" width="8.7109375" style="282" customWidth="1"/>
    <col min="8193" max="8193" width="11.28515625" style="282" customWidth="1"/>
    <col min="8194" max="8194" width="11.7109375" style="282" customWidth="1"/>
    <col min="8195" max="8195" width="10.42578125" style="282" customWidth="1"/>
    <col min="8196" max="8196" width="10.28515625" style="282" customWidth="1"/>
    <col min="8197" max="8197" width="12.28515625" style="282" customWidth="1"/>
    <col min="8198" max="8198" width="10.28515625" style="282" customWidth="1"/>
    <col min="8199" max="8442" width="9.28515625" style="282"/>
    <col min="8443" max="8443" width="20.5703125" style="282" customWidth="1"/>
    <col min="8444" max="8444" width="36.7109375" style="282" customWidth="1"/>
    <col min="8445" max="8445" width="9.28515625" style="282"/>
    <col min="8446" max="8446" width="12.42578125" style="282" customWidth="1"/>
    <col min="8447" max="8447" width="9.28515625" style="282" customWidth="1"/>
    <col min="8448" max="8448" width="8.7109375" style="282" customWidth="1"/>
    <col min="8449" max="8449" width="11.28515625" style="282" customWidth="1"/>
    <col min="8450" max="8450" width="11.7109375" style="282" customWidth="1"/>
    <col min="8451" max="8451" width="10.42578125" style="282" customWidth="1"/>
    <col min="8452" max="8452" width="10.28515625" style="282" customWidth="1"/>
    <col min="8453" max="8453" width="12.28515625" style="282" customWidth="1"/>
    <col min="8454" max="8454" width="10.28515625" style="282" customWidth="1"/>
    <col min="8455" max="8698" width="9.28515625" style="282"/>
    <col min="8699" max="8699" width="20.5703125" style="282" customWidth="1"/>
    <col min="8700" max="8700" width="36.7109375" style="282" customWidth="1"/>
    <col min="8701" max="8701" width="9.28515625" style="282"/>
    <col min="8702" max="8702" width="12.42578125" style="282" customWidth="1"/>
    <col min="8703" max="8703" width="9.28515625" style="282" customWidth="1"/>
    <col min="8704" max="8704" width="8.7109375" style="282" customWidth="1"/>
    <col min="8705" max="8705" width="11.28515625" style="282" customWidth="1"/>
    <col min="8706" max="8706" width="11.7109375" style="282" customWidth="1"/>
    <col min="8707" max="8707" width="10.42578125" style="282" customWidth="1"/>
    <col min="8708" max="8708" width="10.28515625" style="282" customWidth="1"/>
    <col min="8709" max="8709" width="12.28515625" style="282" customWidth="1"/>
    <col min="8710" max="8710" width="10.28515625" style="282" customWidth="1"/>
    <col min="8711" max="8954" width="9.28515625" style="282"/>
    <col min="8955" max="8955" width="20.5703125" style="282" customWidth="1"/>
    <col min="8956" max="8956" width="36.7109375" style="282" customWidth="1"/>
    <col min="8957" max="8957" width="9.28515625" style="282"/>
    <col min="8958" max="8958" width="12.42578125" style="282" customWidth="1"/>
    <col min="8959" max="8959" width="9.28515625" style="282" customWidth="1"/>
    <col min="8960" max="8960" width="8.7109375" style="282" customWidth="1"/>
    <col min="8961" max="8961" width="11.28515625" style="282" customWidth="1"/>
    <col min="8962" max="8962" width="11.7109375" style="282" customWidth="1"/>
    <col min="8963" max="8963" width="10.42578125" style="282" customWidth="1"/>
    <col min="8964" max="8964" width="10.28515625" style="282" customWidth="1"/>
    <col min="8965" max="8965" width="12.28515625" style="282" customWidth="1"/>
    <col min="8966" max="8966" width="10.28515625" style="282" customWidth="1"/>
    <col min="8967" max="9210" width="9.28515625" style="282"/>
    <col min="9211" max="9211" width="20.5703125" style="282" customWidth="1"/>
    <col min="9212" max="9212" width="36.7109375" style="282" customWidth="1"/>
    <col min="9213" max="9213" width="9.28515625" style="282"/>
    <col min="9214" max="9214" width="12.42578125" style="282" customWidth="1"/>
    <col min="9215" max="9215" width="9.28515625" style="282" customWidth="1"/>
    <col min="9216" max="9216" width="8.7109375" style="282" customWidth="1"/>
    <col min="9217" max="9217" width="11.28515625" style="282" customWidth="1"/>
    <col min="9218" max="9218" width="11.7109375" style="282" customWidth="1"/>
    <col min="9219" max="9219" width="10.42578125" style="282" customWidth="1"/>
    <col min="9220" max="9220" width="10.28515625" style="282" customWidth="1"/>
    <col min="9221" max="9221" width="12.28515625" style="282" customWidth="1"/>
    <col min="9222" max="9222" width="10.28515625" style="282" customWidth="1"/>
    <col min="9223" max="9466" width="9.28515625" style="282"/>
    <col min="9467" max="9467" width="20.5703125" style="282" customWidth="1"/>
    <col min="9468" max="9468" width="36.7109375" style="282" customWidth="1"/>
    <col min="9469" max="9469" width="9.28515625" style="282"/>
    <col min="9470" max="9470" width="12.42578125" style="282" customWidth="1"/>
    <col min="9471" max="9471" width="9.28515625" style="282" customWidth="1"/>
    <col min="9472" max="9472" width="8.7109375" style="282" customWidth="1"/>
    <col min="9473" max="9473" width="11.28515625" style="282" customWidth="1"/>
    <col min="9474" max="9474" width="11.7109375" style="282" customWidth="1"/>
    <col min="9475" max="9475" width="10.42578125" style="282" customWidth="1"/>
    <col min="9476" max="9476" width="10.28515625" style="282" customWidth="1"/>
    <col min="9477" max="9477" width="12.28515625" style="282" customWidth="1"/>
    <col min="9478" max="9478" width="10.28515625" style="282" customWidth="1"/>
    <col min="9479" max="9722" width="9.28515625" style="282"/>
    <col min="9723" max="9723" width="20.5703125" style="282" customWidth="1"/>
    <col min="9724" max="9724" width="36.7109375" style="282" customWidth="1"/>
    <col min="9725" max="9725" width="9.28515625" style="282"/>
    <col min="9726" max="9726" width="12.42578125" style="282" customWidth="1"/>
    <col min="9727" max="9727" width="9.28515625" style="282" customWidth="1"/>
    <col min="9728" max="9728" width="8.7109375" style="282" customWidth="1"/>
    <col min="9729" max="9729" width="11.28515625" style="282" customWidth="1"/>
    <col min="9730" max="9730" width="11.7109375" style="282" customWidth="1"/>
    <col min="9731" max="9731" width="10.42578125" style="282" customWidth="1"/>
    <col min="9732" max="9732" width="10.28515625" style="282" customWidth="1"/>
    <col min="9733" max="9733" width="12.28515625" style="282" customWidth="1"/>
    <col min="9734" max="9734" width="10.28515625" style="282" customWidth="1"/>
    <col min="9735" max="9978" width="9.28515625" style="282"/>
    <col min="9979" max="9979" width="20.5703125" style="282" customWidth="1"/>
    <col min="9980" max="9980" width="36.7109375" style="282" customWidth="1"/>
    <col min="9981" max="9981" width="9.28515625" style="282"/>
    <col min="9982" max="9982" width="12.42578125" style="282" customWidth="1"/>
    <col min="9983" max="9983" width="9.28515625" style="282" customWidth="1"/>
    <col min="9984" max="9984" width="8.7109375" style="282" customWidth="1"/>
    <col min="9985" max="9985" width="11.28515625" style="282" customWidth="1"/>
    <col min="9986" max="9986" width="11.7109375" style="282" customWidth="1"/>
    <col min="9987" max="9987" width="10.42578125" style="282" customWidth="1"/>
    <col min="9988" max="9988" width="10.28515625" style="282" customWidth="1"/>
    <col min="9989" max="9989" width="12.28515625" style="282" customWidth="1"/>
    <col min="9990" max="9990" width="10.28515625" style="282" customWidth="1"/>
    <col min="9991" max="10234" width="9.28515625" style="282"/>
    <col min="10235" max="10235" width="20.5703125" style="282" customWidth="1"/>
    <col min="10236" max="10236" width="36.7109375" style="282" customWidth="1"/>
    <col min="10237" max="10237" width="9.28515625" style="282"/>
    <col min="10238" max="10238" width="12.42578125" style="282" customWidth="1"/>
    <col min="10239" max="10239" width="9.28515625" style="282" customWidth="1"/>
    <col min="10240" max="10240" width="8.7109375" style="282" customWidth="1"/>
    <col min="10241" max="10241" width="11.28515625" style="282" customWidth="1"/>
    <col min="10242" max="10242" width="11.7109375" style="282" customWidth="1"/>
    <col min="10243" max="10243" width="10.42578125" style="282" customWidth="1"/>
    <col min="10244" max="10244" width="10.28515625" style="282" customWidth="1"/>
    <col min="10245" max="10245" width="12.28515625" style="282" customWidth="1"/>
    <col min="10246" max="10246" width="10.28515625" style="282" customWidth="1"/>
    <col min="10247" max="10490" width="9.28515625" style="282"/>
    <col min="10491" max="10491" width="20.5703125" style="282" customWidth="1"/>
    <col min="10492" max="10492" width="36.7109375" style="282" customWidth="1"/>
    <col min="10493" max="10493" width="9.28515625" style="282"/>
    <col min="10494" max="10494" width="12.42578125" style="282" customWidth="1"/>
    <col min="10495" max="10495" width="9.28515625" style="282" customWidth="1"/>
    <col min="10496" max="10496" width="8.7109375" style="282" customWidth="1"/>
    <col min="10497" max="10497" width="11.28515625" style="282" customWidth="1"/>
    <col min="10498" max="10498" width="11.7109375" style="282" customWidth="1"/>
    <col min="10499" max="10499" width="10.42578125" style="282" customWidth="1"/>
    <col min="10500" max="10500" width="10.28515625" style="282" customWidth="1"/>
    <col min="10501" max="10501" width="12.28515625" style="282" customWidth="1"/>
    <col min="10502" max="10502" width="10.28515625" style="282" customWidth="1"/>
    <col min="10503" max="10746" width="9.28515625" style="282"/>
    <col min="10747" max="10747" width="20.5703125" style="282" customWidth="1"/>
    <col min="10748" max="10748" width="36.7109375" style="282" customWidth="1"/>
    <col min="10749" max="10749" width="9.28515625" style="282"/>
    <col min="10750" max="10750" width="12.42578125" style="282" customWidth="1"/>
    <col min="10751" max="10751" width="9.28515625" style="282" customWidth="1"/>
    <col min="10752" max="10752" width="8.7109375" style="282" customWidth="1"/>
    <col min="10753" max="10753" width="11.28515625" style="282" customWidth="1"/>
    <col min="10754" max="10754" width="11.7109375" style="282" customWidth="1"/>
    <col min="10755" max="10755" width="10.42578125" style="282" customWidth="1"/>
    <col min="10756" max="10756" width="10.28515625" style="282" customWidth="1"/>
    <col min="10757" max="10757" width="12.28515625" style="282" customWidth="1"/>
    <col min="10758" max="10758" width="10.28515625" style="282" customWidth="1"/>
    <col min="10759" max="11002" width="9.28515625" style="282"/>
    <col min="11003" max="11003" width="20.5703125" style="282" customWidth="1"/>
    <col min="11004" max="11004" width="36.7109375" style="282" customWidth="1"/>
    <col min="11005" max="11005" width="9.28515625" style="282"/>
    <col min="11006" max="11006" width="12.42578125" style="282" customWidth="1"/>
    <col min="11007" max="11007" width="9.28515625" style="282" customWidth="1"/>
    <col min="11008" max="11008" width="8.7109375" style="282" customWidth="1"/>
    <col min="11009" max="11009" width="11.28515625" style="282" customWidth="1"/>
    <col min="11010" max="11010" width="11.7109375" style="282" customWidth="1"/>
    <col min="11011" max="11011" width="10.42578125" style="282" customWidth="1"/>
    <col min="11012" max="11012" width="10.28515625" style="282" customWidth="1"/>
    <col min="11013" max="11013" width="12.28515625" style="282" customWidth="1"/>
    <col min="11014" max="11014" width="10.28515625" style="282" customWidth="1"/>
    <col min="11015" max="11258" width="9.28515625" style="282"/>
    <col min="11259" max="11259" width="20.5703125" style="282" customWidth="1"/>
    <col min="11260" max="11260" width="36.7109375" style="282" customWidth="1"/>
    <col min="11261" max="11261" width="9.28515625" style="282"/>
    <col min="11262" max="11262" width="12.42578125" style="282" customWidth="1"/>
    <col min="11263" max="11263" width="9.28515625" style="282" customWidth="1"/>
    <col min="11264" max="11264" width="8.7109375" style="282" customWidth="1"/>
    <col min="11265" max="11265" width="11.28515625" style="282" customWidth="1"/>
    <col min="11266" max="11266" width="11.7109375" style="282" customWidth="1"/>
    <col min="11267" max="11267" width="10.42578125" style="282" customWidth="1"/>
    <col min="11268" max="11268" width="10.28515625" style="282" customWidth="1"/>
    <col min="11269" max="11269" width="12.28515625" style="282" customWidth="1"/>
    <col min="11270" max="11270" width="10.28515625" style="282" customWidth="1"/>
    <col min="11271" max="11514" width="9.28515625" style="282"/>
    <col min="11515" max="11515" width="20.5703125" style="282" customWidth="1"/>
    <col min="11516" max="11516" width="36.7109375" style="282" customWidth="1"/>
    <col min="11517" max="11517" width="9.28515625" style="282"/>
    <col min="11518" max="11518" width="12.42578125" style="282" customWidth="1"/>
    <col min="11519" max="11519" width="9.28515625" style="282" customWidth="1"/>
    <col min="11520" max="11520" width="8.7109375" style="282" customWidth="1"/>
    <col min="11521" max="11521" width="11.28515625" style="282" customWidth="1"/>
    <col min="11522" max="11522" width="11.7109375" style="282" customWidth="1"/>
    <col min="11523" max="11523" width="10.42578125" style="282" customWidth="1"/>
    <col min="11524" max="11524" width="10.28515625" style="282" customWidth="1"/>
    <col min="11525" max="11525" width="12.28515625" style="282" customWidth="1"/>
    <col min="11526" max="11526" width="10.28515625" style="282" customWidth="1"/>
    <col min="11527" max="11770" width="9.28515625" style="282"/>
    <col min="11771" max="11771" width="20.5703125" style="282" customWidth="1"/>
    <col min="11772" max="11772" width="36.7109375" style="282" customWidth="1"/>
    <col min="11773" max="11773" width="9.28515625" style="282"/>
    <col min="11774" max="11774" width="12.42578125" style="282" customWidth="1"/>
    <col min="11775" max="11775" width="9.28515625" style="282" customWidth="1"/>
    <col min="11776" max="11776" width="8.7109375" style="282" customWidth="1"/>
    <col min="11777" max="11777" width="11.28515625" style="282" customWidth="1"/>
    <col min="11778" max="11778" width="11.7109375" style="282" customWidth="1"/>
    <col min="11779" max="11779" width="10.42578125" style="282" customWidth="1"/>
    <col min="11780" max="11780" width="10.28515625" style="282" customWidth="1"/>
    <col min="11781" max="11781" width="12.28515625" style="282" customWidth="1"/>
    <col min="11782" max="11782" width="10.28515625" style="282" customWidth="1"/>
    <col min="11783" max="12026" width="9.28515625" style="282"/>
    <col min="12027" max="12027" width="20.5703125" style="282" customWidth="1"/>
    <col min="12028" max="12028" width="36.7109375" style="282" customWidth="1"/>
    <col min="12029" max="12029" width="9.28515625" style="282"/>
    <col min="12030" max="12030" width="12.42578125" style="282" customWidth="1"/>
    <col min="12031" max="12031" width="9.28515625" style="282" customWidth="1"/>
    <col min="12032" max="12032" width="8.7109375" style="282" customWidth="1"/>
    <col min="12033" max="12033" width="11.28515625" style="282" customWidth="1"/>
    <col min="12034" max="12034" width="11.7109375" style="282" customWidth="1"/>
    <col min="12035" max="12035" width="10.42578125" style="282" customWidth="1"/>
    <col min="12036" max="12036" width="10.28515625" style="282" customWidth="1"/>
    <col min="12037" max="12037" width="12.28515625" style="282" customWidth="1"/>
    <col min="12038" max="12038" width="10.28515625" style="282" customWidth="1"/>
    <col min="12039" max="12282" width="9.28515625" style="282"/>
    <col min="12283" max="12283" width="20.5703125" style="282" customWidth="1"/>
    <col min="12284" max="12284" width="36.7109375" style="282" customWidth="1"/>
    <col min="12285" max="12285" width="9.28515625" style="282"/>
    <col min="12286" max="12286" width="12.42578125" style="282" customWidth="1"/>
    <col min="12287" max="12287" width="9.28515625" style="282" customWidth="1"/>
    <col min="12288" max="12288" width="8.7109375" style="282" customWidth="1"/>
    <col min="12289" max="12289" width="11.28515625" style="282" customWidth="1"/>
    <col min="12290" max="12290" width="11.7109375" style="282" customWidth="1"/>
    <col min="12291" max="12291" width="10.42578125" style="282" customWidth="1"/>
    <col min="12292" max="12292" width="10.28515625" style="282" customWidth="1"/>
    <col min="12293" max="12293" width="12.28515625" style="282" customWidth="1"/>
    <col min="12294" max="12294" width="10.28515625" style="282" customWidth="1"/>
    <col min="12295" max="12538" width="9.28515625" style="282"/>
    <col min="12539" max="12539" width="20.5703125" style="282" customWidth="1"/>
    <col min="12540" max="12540" width="36.7109375" style="282" customWidth="1"/>
    <col min="12541" max="12541" width="9.28515625" style="282"/>
    <col min="12542" max="12542" width="12.42578125" style="282" customWidth="1"/>
    <col min="12543" max="12543" width="9.28515625" style="282" customWidth="1"/>
    <col min="12544" max="12544" width="8.7109375" style="282" customWidth="1"/>
    <col min="12545" max="12545" width="11.28515625" style="282" customWidth="1"/>
    <col min="12546" max="12546" width="11.7109375" style="282" customWidth="1"/>
    <col min="12547" max="12547" width="10.42578125" style="282" customWidth="1"/>
    <col min="12548" max="12548" width="10.28515625" style="282" customWidth="1"/>
    <col min="12549" max="12549" width="12.28515625" style="282" customWidth="1"/>
    <col min="12550" max="12550" width="10.28515625" style="282" customWidth="1"/>
    <col min="12551" max="12794" width="9.28515625" style="282"/>
    <col min="12795" max="12795" width="20.5703125" style="282" customWidth="1"/>
    <col min="12796" max="12796" width="36.7109375" style="282" customWidth="1"/>
    <col min="12797" max="12797" width="9.28515625" style="282"/>
    <col min="12798" max="12798" width="12.42578125" style="282" customWidth="1"/>
    <col min="12799" max="12799" width="9.28515625" style="282" customWidth="1"/>
    <col min="12800" max="12800" width="8.7109375" style="282" customWidth="1"/>
    <col min="12801" max="12801" width="11.28515625" style="282" customWidth="1"/>
    <col min="12802" max="12802" width="11.7109375" style="282" customWidth="1"/>
    <col min="12803" max="12803" width="10.42578125" style="282" customWidth="1"/>
    <col min="12804" max="12804" width="10.28515625" style="282" customWidth="1"/>
    <col min="12805" max="12805" width="12.28515625" style="282" customWidth="1"/>
    <col min="12806" max="12806" width="10.28515625" style="282" customWidth="1"/>
    <col min="12807" max="13050" width="9.28515625" style="282"/>
    <col min="13051" max="13051" width="20.5703125" style="282" customWidth="1"/>
    <col min="13052" max="13052" width="36.7109375" style="282" customWidth="1"/>
    <col min="13053" max="13053" width="9.28515625" style="282"/>
    <col min="13054" max="13054" width="12.42578125" style="282" customWidth="1"/>
    <col min="13055" max="13055" width="9.28515625" style="282" customWidth="1"/>
    <col min="13056" max="13056" width="8.7109375" style="282" customWidth="1"/>
    <col min="13057" max="13057" width="11.28515625" style="282" customWidth="1"/>
    <col min="13058" max="13058" width="11.7109375" style="282" customWidth="1"/>
    <col min="13059" max="13059" width="10.42578125" style="282" customWidth="1"/>
    <col min="13060" max="13060" width="10.28515625" style="282" customWidth="1"/>
    <col min="13061" max="13061" width="12.28515625" style="282" customWidth="1"/>
    <col min="13062" max="13062" width="10.28515625" style="282" customWidth="1"/>
    <col min="13063" max="13306" width="9.28515625" style="282"/>
    <col min="13307" max="13307" width="20.5703125" style="282" customWidth="1"/>
    <col min="13308" max="13308" width="36.7109375" style="282" customWidth="1"/>
    <col min="13309" max="13309" width="9.28515625" style="282"/>
    <col min="13310" max="13310" width="12.42578125" style="282" customWidth="1"/>
    <col min="13311" max="13311" width="9.28515625" style="282" customWidth="1"/>
    <col min="13312" max="13312" width="8.7109375" style="282" customWidth="1"/>
    <col min="13313" max="13313" width="11.28515625" style="282" customWidth="1"/>
    <col min="13314" max="13314" width="11.7109375" style="282" customWidth="1"/>
    <col min="13315" max="13315" width="10.42578125" style="282" customWidth="1"/>
    <col min="13316" max="13316" width="10.28515625" style="282" customWidth="1"/>
    <col min="13317" max="13317" width="12.28515625" style="282" customWidth="1"/>
    <col min="13318" max="13318" width="10.28515625" style="282" customWidth="1"/>
    <col min="13319" max="13562" width="9.28515625" style="282"/>
    <col min="13563" max="13563" width="20.5703125" style="282" customWidth="1"/>
    <col min="13564" max="13564" width="36.7109375" style="282" customWidth="1"/>
    <col min="13565" max="13565" width="9.28515625" style="282"/>
    <col min="13566" max="13566" width="12.42578125" style="282" customWidth="1"/>
    <col min="13567" max="13567" width="9.28515625" style="282" customWidth="1"/>
    <col min="13568" max="13568" width="8.7109375" style="282" customWidth="1"/>
    <col min="13569" max="13569" width="11.28515625" style="282" customWidth="1"/>
    <col min="13570" max="13570" width="11.7109375" style="282" customWidth="1"/>
    <col min="13571" max="13571" width="10.42578125" style="282" customWidth="1"/>
    <col min="13572" max="13572" width="10.28515625" style="282" customWidth="1"/>
    <col min="13573" max="13573" width="12.28515625" style="282" customWidth="1"/>
    <col min="13574" max="13574" width="10.28515625" style="282" customWidth="1"/>
    <col min="13575" max="13818" width="9.28515625" style="282"/>
    <col min="13819" max="13819" width="20.5703125" style="282" customWidth="1"/>
    <col min="13820" max="13820" width="36.7109375" style="282" customWidth="1"/>
    <col min="13821" max="13821" width="9.28515625" style="282"/>
    <col min="13822" max="13822" width="12.42578125" style="282" customWidth="1"/>
    <col min="13823" max="13823" width="9.28515625" style="282" customWidth="1"/>
    <col min="13824" max="13824" width="8.7109375" style="282" customWidth="1"/>
    <col min="13825" max="13825" width="11.28515625" style="282" customWidth="1"/>
    <col min="13826" max="13826" width="11.7109375" style="282" customWidth="1"/>
    <col min="13827" max="13827" width="10.42578125" style="282" customWidth="1"/>
    <col min="13828" max="13828" width="10.28515625" style="282" customWidth="1"/>
    <col min="13829" max="13829" width="12.28515625" style="282" customWidth="1"/>
    <col min="13830" max="13830" width="10.28515625" style="282" customWidth="1"/>
    <col min="13831" max="14074" width="9.28515625" style="282"/>
    <col min="14075" max="14075" width="20.5703125" style="282" customWidth="1"/>
    <col min="14076" max="14076" width="36.7109375" style="282" customWidth="1"/>
    <col min="14077" max="14077" width="9.28515625" style="282"/>
    <col min="14078" max="14078" width="12.42578125" style="282" customWidth="1"/>
    <col min="14079" max="14079" width="9.28515625" style="282" customWidth="1"/>
    <col min="14080" max="14080" width="8.7109375" style="282" customWidth="1"/>
    <col min="14081" max="14081" width="11.28515625" style="282" customWidth="1"/>
    <col min="14082" max="14082" width="11.7109375" style="282" customWidth="1"/>
    <col min="14083" max="14083" width="10.42578125" style="282" customWidth="1"/>
    <col min="14084" max="14084" width="10.28515625" style="282" customWidth="1"/>
    <col min="14085" max="14085" width="12.28515625" style="282" customWidth="1"/>
    <col min="14086" max="14086" width="10.28515625" style="282" customWidth="1"/>
    <col min="14087" max="14330" width="9.28515625" style="282"/>
    <col min="14331" max="14331" width="20.5703125" style="282" customWidth="1"/>
    <col min="14332" max="14332" width="36.7109375" style="282" customWidth="1"/>
    <col min="14333" max="14333" width="9.28515625" style="282"/>
    <col min="14334" max="14334" width="12.42578125" style="282" customWidth="1"/>
    <col min="14335" max="14335" width="9.28515625" style="282" customWidth="1"/>
    <col min="14336" max="14336" width="8.7109375" style="282" customWidth="1"/>
    <col min="14337" max="14337" width="11.28515625" style="282" customWidth="1"/>
    <col min="14338" max="14338" width="11.7109375" style="282" customWidth="1"/>
    <col min="14339" max="14339" width="10.42578125" style="282" customWidth="1"/>
    <col min="14340" max="14340" width="10.28515625" style="282" customWidth="1"/>
    <col min="14341" max="14341" width="12.28515625" style="282" customWidth="1"/>
    <col min="14342" max="14342" width="10.28515625" style="282" customWidth="1"/>
    <col min="14343" max="14586" width="9.28515625" style="282"/>
    <col min="14587" max="14587" width="20.5703125" style="282" customWidth="1"/>
    <col min="14588" max="14588" width="36.7109375" style="282" customWidth="1"/>
    <col min="14589" max="14589" width="9.28515625" style="282"/>
    <col min="14590" max="14590" width="12.42578125" style="282" customWidth="1"/>
    <col min="14591" max="14591" width="9.28515625" style="282" customWidth="1"/>
    <col min="14592" max="14592" width="8.7109375" style="282" customWidth="1"/>
    <col min="14593" max="14593" width="11.28515625" style="282" customWidth="1"/>
    <col min="14594" max="14594" width="11.7109375" style="282" customWidth="1"/>
    <col min="14595" max="14595" width="10.42578125" style="282" customWidth="1"/>
    <col min="14596" max="14596" width="10.28515625" style="282" customWidth="1"/>
    <col min="14597" max="14597" width="12.28515625" style="282" customWidth="1"/>
    <col min="14598" max="14598" width="10.28515625" style="282" customWidth="1"/>
    <col min="14599" max="14842" width="9.28515625" style="282"/>
    <col min="14843" max="14843" width="20.5703125" style="282" customWidth="1"/>
    <col min="14844" max="14844" width="36.7109375" style="282" customWidth="1"/>
    <col min="14845" max="14845" width="9.28515625" style="282"/>
    <col min="14846" max="14846" width="12.42578125" style="282" customWidth="1"/>
    <col min="14847" max="14847" width="9.28515625" style="282" customWidth="1"/>
    <col min="14848" max="14848" width="8.7109375" style="282" customWidth="1"/>
    <col min="14849" max="14849" width="11.28515625" style="282" customWidth="1"/>
    <col min="14850" max="14850" width="11.7109375" style="282" customWidth="1"/>
    <col min="14851" max="14851" width="10.42578125" style="282" customWidth="1"/>
    <col min="14852" max="14852" width="10.28515625" style="282" customWidth="1"/>
    <col min="14853" max="14853" width="12.28515625" style="282" customWidth="1"/>
    <col min="14854" max="14854" width="10.28515625" style="282" customWidth="1"/>
    <col min="14855" max="15098" width="9.28515625" style="282"/>
    <col min="15099" max="15099" width="20.5703125" style="282" customWidth="1"/>
    <col min="15100" max="15100" width="36.7109375" style="282" customWidth="1"/>
    <col min="15101" max="15101" width="9.28515625" style="282"/>
    <col min="15102" max="15102" width="12.42578125" style="282" customWidth="1"/>
    <col min="15103" max="15103" width="9.28515625" style="282" customWidth="1"/>
    <col min="15104" max="15104" width="8.7109375" style="282" customWidth="1"/>
    <col min="15105" max="15105" width="11.28515625" style="282" customWidth="1"/>
    <col min="15106" max="15106" width="11.7109375" style="282" customWidth="1"/>
    <col min="15107" max="15107" width="10.42578125" style="282" customWidth="1"/>
    <col min="15108" max="15108" width="10.28515625" style="282" customWidth="1"/>
    <col min="15109" max="15109" width="12.28515625" style="282" customWidth="1"/>
    <col min="15110" max="15110" width="10.28515625" style="282" customWidth="1"/>
    <col min="15111" max="15354" width="9.28515625" style="282"/>
    <col min="15355" max="15355" width="20.5703125" style="282" customWidth="1"/>
    <col min="15356" max="15356" width="36.7109375" style="282" customWidth="1"/>
    <col min="15357" max="15357" width="9.28515625" style="282"/>
    <col min="15358" max="15358" width="12.42578125" style="282" customWidth="1"/>
    <col min="15359" max="15359" width="9.28515625" style="282" customWidth="1"/>
    <col min="15360" max="15360" width="8.7109375" style="282" customWidth="1"/>
    <col min="15361" max="15361" width="11.28515625" style="282" customWidth="1"/>
    <col min="15362" max="15362" width="11.7109375" style="282" customWidth="1"/>
    <col min="15363" max="15363" width="10.42578125" style="282" customWidth="1"/>
    <col min="15364" max="15364" width="10.28515625" style="282" customWidth="1"/>
    <col min="15365" max="15365" width="12.28515625" style="282" customWidth="1"/>
    <col min="15366" max="15366" width="10.28515625" style="282" customWidth="1"/>
    <col min="15367" max="15610" width="9.28515625" style="282"/>
    <col min="15611" max="15611" width="20.5703125" style="282" customWidth="1"/>
    <col min="15612" max="15612" width="36.7109375" style="282" customWidth="1"/>
    <col min="15613" max="15613" width="9.28515625" style="282"/>
    <col min="15614" max="15614" width="12.42578125" style="282" customWidth="1"/>
    <col min="15615" max="15615" width="9.28515625" style="282" customWidth="1"/>
    <col min="15616" max="15616" width="8.7109375" style="282" customWidth="1"/>
    <col min="15617" max="15617" width="11.28515625" style="282" customWidth="1"/>
    <col min="15618" max="15618" width="11.7109375" style="282" customWidth="1"/>
    <col min="15619" max="15619" width="10.42578125" style="282" customWidth="1"/>
    <col min="15620" max="15620" width="10.28515625" style="282" customWidth="1"/>
    <col min="15621" max="15621" width="12.28515625" style="282" customWidth="1"/>
    <col min="15622" max="15622" width="10.28515625" style="282" customWidth="1"/>
    <col min="15623" max="15866" width="9.28515625" style="282"/>
    <col min="15867" max="15867" width="20.5703125" style="282" customWidth="1"/>
    <col min="15868" max="15868" width="36.7109375" style="282" customWidth="1"/>
    <col min="15869" max="15869" width="9.28515625" style="282"/>
    <col min="15870" max="15870" width="12.42578125" style="282" customWidth="1"/>
    <col min="15871" max="15871" width="9.28515625" style="282" customWidth="1"/>
    <col min="15872" max="15872" width="8.7109375" style="282" customWidth="1"/>
    <col min="15873" max="15873" width="11.28515625" style="282" customWidth="1"/>
    <col min="15874" max="15874" width="11.7109375" style="282" customWidth="1"/>
    <col min="15875" max="15875" width="10.42578125" style="282" customWidth="1"/>
    <col min="15876" max="15876" width="10.28515625" style="282" customWidth="1"/>
    <col min="15877" max="15877" width="12.28515625" style="282" customWidth="1"/>
    <col min="15878" max="15878" width="10.28515625" style="282" customWidth="1"/>
    <col min="15879" max="16122" width="9.28515625" style="282"/>
    <col min="16123" max="16123" width="20.5703125" style="282" customWidth="1"/>
    <col min="16124" max="16124" width="36.7109375" style="282" customWidth="1"/>
    <col min="16125" max="16125" width="9.28515625" style="282"/>
    <col min="16126" max="16126" width="12.42578125" style="282" customWidth="1"/>
    <col min="16127" max="16127" width="9.28515625" style="282" customWidth="1"/>
    <col min="16128" max="16128" width="8.7109375" style="282" customWidth="1"/>
    <col min="16129" max="16129" width="11.28515625" style="282" customWidth="1"/>
    <col min="16130" max="16130" width="11.7109375" style="282" customWidth="1"/>
    <col min="16131" max="16131" width="10.42578125" style="282" customWidth="1"/>
    <col min="16132" max="16132" width="10.28515625" style="282" customWidth="1"/>
    <col min="16133" max="16133" width="12.28515625" style="282" customWidth="1"/>
    <col min="16134" max="16134" width="10.28515625" style="282" customWidth="1"/>
    <col min="16135" max="16384" width="9.28515625" style="282"/>
  </cols>
  <sheetData>
    <row r="1" spans="1:16">
      <c r="A1" s="1893" t="s">
        <v>2047</v>
      </c>
      <c r="B1" s="1893"/>
      <c r="C1" s="1893"/>
      <c r="D1" s="1893"/>
      <c r="E1" s="1893"/>
      <c r="F1" s="1893"/>
      <c r="G1" s="1893"/>
      <c r="H1" s="1893"/>
      <c r="I1" s="1893"/>
      <c r="J1" s="1893"/>
      <c r="K1" s="1893"/>
    </row>
    <row r="2" spans="1:16">
      <c r="A2" s="1893"/>
      <c r="B2" s="1893"/>
      <c r="C2" s="1893"/>
      <c r="D2" s="1893"/>
      <c r="E2" s="1893"/>
      <c r="F2" s="1893"/>
      <c r="G2" s="1893"/>
      <c r="H2" s="1893"/>
      <c r="I2" s="1893"/>
      <c r="J2" s="1893"/>
      <c r="K2" s="1893"/>
    </row>
    <row r="4" spans="1:16">
      <c r="C4" s="283"/>
      <c r="D4" s="283"/>
      <c r="J4" s="902"/>
      <c r="K4" s="902"/>
    </row>
    <row r="6" spans="1:16" ht="42">
      <c r="A6" s="538" t="s">
        <v>23</v>
      </c>
      <c r="B6" s="538" t="s">
        <v>18</v>
      </c>
      <c r="C6" s="538" t="s">
        <v>2048</v>
      </c>
      <c r="D6" s="538" t="s">
        <v>2049</v>
      </c>
      <c r="E6" s="538" t="s">
        <v>2050</v>
      </c>
      <c r="F6" s="538" t="s">
        <v>2051</v>
      </c>
      <c r="G6" s="538" t="s">
        <v>88</v>
      </c>
      <c r="H6" s="538" t="s">
        <v>2052</v>
      </c>
      <c r="I6" s="538" t="s">
        <v>2053</v>
      </c>
      <c r="J6" s="538" t="s">
        <v>6566</v>
      </c>
      <c r="K6" s="538" t="s">
        <v>6567</v>
      </c>
      <c r="L6" s="897" t="s">
        <v>6</v>
      </c>
      <c r="M6" s="800">
        <v>0</v>
      </c>
    </row>
    <row r="7" spans="1:16" ht="15">
      <c r="A7" s="1963" t="s">
        <v>7041</v>
      </c>
      <c r="B7" s="1964"/>
      <c r="C7" s="1964"/>
      <c r="D7" s="1964"/>
      <c r="E7" s="1964"/>
      <c r="F7" s="1964"/>
      <c r="G7" s="1964"/>
      <c r="H7" s="1964"/>
      <c r="I7" s="1964"/>
      <c r="J7" s="1964"/>
      <c r="K7" s="1964"/>
    </row>
    <row r="8" spans="1:16" ht="15">
      <c r="A8" s="1174" t="s">
        <v>2054</v>
      </c>
      <c r="B8" s="1175" t="s">
        <v>7044</v>
      </c>
      <c r="C8" s="1176">
        <v>25</v>
      </c>
      <c r="D8" s="1176" t="s">
        <v>80</v>
      </c>
      <c r="E8" s="1176" t="s">
        <v>76</v>
      </c>
      <c r="F8" s="1176" t="s">
        <v>2055</v>
      </c>
      <c r="G8" s="1176" t="s">
        <v>90</v>
      </c>
      <c r="H8" s="1176">
        <v>180</v>
      </c>
      <c r="I8" s="1176">
        <v>8</v>
      </c>
      <c r="J8" s="1649">
        <v>3211.8163063661391</v>
      </c>
      <c r="K8" s="981">
        <f>J8-J8*$M$6</f>
        <v>3211.8163063661391</v>
      </c>
      <c r="P8" s="1565"/>
    </row>
    <row r="9" spans="1:16" ht="15">
      <c r="A9" s="1174" t="s">
        <v>2056</v>
      </c>
      <c r="B9" s="1175" t="s">
        <v>7046</v>
      </c>
      <c r="C9" s="1176">
        <v>25</v>
      </c>
      <c r="D9" s="1176" t="s">
        <v>80</v>
      </c>
      <c r="E9" s="1176" t="s">
        <v>72</v>
      </c>
      <c r="F9" s="1176" t="s">
        <v>2057</v>
      </c>
      <c r="G9" s="1176" t="s">
        <v>90</v>
      </c>
      <c r="H9" s="1176">
        <v>180</v>
      </c>
      <c r="I9" s="1176">
        <v>8</v>
      </c>
      <c r="J9" s="1649">
        <v>3327.5778834860494</v>
      </c>
      <c r="K9" s="981">
        <f>J9-J9*$M$6</f>
        <v>3327.5778834860494</v>
      </c>
      <c r="P9" s="1565"/>
    </row>
    <row r="10" spans="1:16" ht="15">
      <c r="A10" s="1174" t="s">
        <v>2058</v>
      </c>
      <c r="B10" s="1175" t="s">
        <v>7047</v>
      </c>
      <c r="C10" s="1176">
        <v>25</v>
      </c>
      <c r="D10" s="1176" t="s">
        <v>80</v>
      </c>
      <c r="E10" s="1176" t="s">
        <v>875</v>
      </c>
      <c r="F10" s="1176" t="s">
        <v>2059</v>
      </c>
      <c r="G10" s="1176" t="s">
        <v>90</v>
      </c>
      <c r="H10" s="1176">
        <v>180</v>
      </c>
      <c r="I10" s="1176">
        <v>6</v>
      </c>
      <c r="J10" s="1649">
        <v>6026.4115147718003</v>
      </c>
      <c r="K10" s="981">
        <f t="shared" ref="K10:K16" si="0">J10-J10*$M$6</f>
        <v>6026.4115147718003</v>
      </c>
      <c r="P10" s="1565"/>
    </row>
    <row r="11" spans="1:16" ht="15">
      <c r="A11" s="1174" t="s">
        <v>2060</v>
      </c>
      <c r="B11" s="1175" t="s">
        <v>7048</v>
      </c>
      <c r="C11" s="1176">
        <v>32</v>
      </c>
      <c r="D11" s="1176" t="s">
        <v>364</v>
      </c>
      <c r="E11" s="1176" t="s">
        <v>76</v>
      </c>
      <c r="F11" s="1176" t="s">
        <v>2055</v>
      </c>
      <c r="G11" s="1176" t="s">
        <v>90</v>
      </c>
      <c r="H11" s="1176">
        <v>180</v>
      </c>
      <c r="I11" s="1176">
        <v>8</v>
      </c>
      <c r="J11" s="1649">
        <v>3420.5679529874992</v>
      </c>
      <c r="K11" s="981">
        <f t="shared" si="0"/>
        <v>3420.5679529874992</v>
      </c>
      <c r="P11" s="1565"/>
    </row>
    <row r="12" spans="1:16" ht="15">
      <c r="A12" s="1174" t="s">
        <v>2061</v>
      </c>
      <c r="B12" s="1175" t="s">
        <v>7049</v>
      </c>
      <c r="C12" s="1176">
        <v>32</v>
      </c>
      <c r="D12" s="1176" t="s">
        <v>364</v>
      </c>
      <c r="E12" s="1176" t="s">
        <v>72</v>
      </c>
      <c r="F12" s="1176" t="s">
        <v>2057</v>
      </c>
      <c r="G12" s="1176" t="s">
        <v>90</v>
      </c>
      <c r="H12" s="1176">
        <v>180</v>
      </c>
      <c r="I12" s="1176">
        <v>8</v>
      </c>
      <c r="J12" s="1649">
        <v>3536.4026892709862</v>
      </c>
      <c r="K12" s="981">
        <f t="shared" si="0"/>
        <v>3536.4026892709862</v>
      </c>
      <c r="P12" s="1565"/>
    </row>
    <row r="13" spans="1:16" ht="15">
      <c r="A13" s="1174" t="s">
        <v>2062</v>
      </c>
      <c r="B13" s="1175" t="s">
        <v>7050</v>
      </c>
      <c r="C13" s="1176">
        <v>32</v>
      </c>
      <c r="D13" s="1176" t="s">
        <v>364</v>
      </c>
      <c r="E13" s="1176" t="s">
        <v>875</v>
      </c>
      <c r="F13" s="1176" t="s">
        <v>2059</v>
      </c>
      <c r="G13" s="1176" t="s">
        <v>90</v>
      </c>
      <c r="H13" s="1176">
        <v>180</v>
      </c>
      <c r="I13" s="1176">
        <v>6</v>
      </c>
      <c r="J13" s="1649">
        <v>6480.378483869491</v>
      </c>
      <c r="K13" s="981">
        <f t="shared" si="0"/>
        <v>6480.378483869491</v>
      </c>
      <c r="P13" s="1565"/>
    </row>
    <row r="14" spans="1:16" ht="15">
      <c r="A14" s="1174" t="s">
        <v>2063</v>
      </c>
      <c r="B14" s="1175" t="s">
        <v>7043</v>
      </c>
      <c r="C14" s="1176">
        <v>25</v>
      </c>
      <c r="D14" s="1176" t="s">
        <v>80</v>
      </c>
      <c r="E14" s="1176" t="s">
        <v>76</v>
      </c>
      <c r="F14" s="1176" t="s">
        <v>2055</v>
      </c>
      <c r="G14" s="1176" t="s">
        <v>90</v>
      </c>
      <c r="H14" s="1176">
        <v>130</v>
      </c>
      <c r="I14" s="1176">
        <v>8</v>
      </c>
      <c r="J14" s="1649">
        <v>3439.323598956249</v>
      </c>
      <c r="K14" s="981">
        <f t="shared" si="0"/>
        <v>3439.323598956249</v>
      </c>
      <c r="P14" s="1565"/>
    </row>
    <row r="15" spans="1:16" ht="15">
      <c r="A15" s="1174" t="s">
        <v>2064</v>
      </c>
      <c r="B15" s="1175" t="s">
        <v>7045</v>
      </c>
      <c r="C15" s="1176">
        <v>25</v>
      </c>
      <c r="D15" s="1176" t="s">
        <v>80</v>
      </c>
      <c r="E15" s="1176" t="s">
        <v>72</v>
      </c>
      <c r="F15" s="1176" t="s">
        <v>2057</v>
      </c>
      <c r="G15" s="1176" t="s">
        <v>90</v>
      </c>
      <c r="H15" s="1176">
        <v>130</v>
      </c>
      <c r="I15" s="1176">
        <v>8</v>
      </c>
      <c r="J15" s="1649">
        <v>3561.5454752517799</v>
      </c>
      <c r="K15" s="981">
        <f t="shared" si="0"/>
        <v>3561.5454752517799</v>
      </c>
      <c r="P15" s="1565"/>
    </row>
    <row r="16" spans="1:16" s="531" customFormat="1" ht="15">
      <c r="A16" s="1175" t="s">
        <v>6632</v>
      </c>
      <c r="B16" s="1175" t="s">
        <v>7235</v>
      </c>
      <c r="C16" s="1402">
        <v>20</v>
      </c>
      <c r="D16" s="1177" t="s">
        <v>70</v>
      </c>
      <c r="E16" s="1177" t="s">
        <v>72</v>
      </c>
      <c r="F16" s="1177" t="s">
        <v>2057</v>
      </c>
      <c r="G16" s="1177" t="s">
        <v>90</v>
      </c>
      <c r="H16" s="1177">
        <v>130</v>
      </c>
      <c r="I16" s="1177" t="s">
        <v>875</v>
      </c>
      <c r="J16" s="1649">
        <v>3561.5454752517817</v>
      </c>
      <c r="K16" s="1401">
        <f t="shared" si="0"/>
        <v>3561.5454752517817</v>
      </c>
      <c r="O16" s="282"/>
      <c r="P16" s="1565"/>
    </row>
    <row r="17" spans="1:16">
      <c r="P17" s="1565"/>
    </row>
    <row r="18" spans="1:16" ht="42">
      <c r="A18" s="1178" t="s">
        <v>23</v>
      </c>
      <c r="B18" s="1178" t="s">
        <v>18</v>
      </c>
      <c r="C18" s="1178" t="s">
        <v>2048</v>
      </c>
      <c r="D18" s="1178" t="s">
        <v>2049</v>
      </c>
      <c r="E18" s="1178" t="s">
        <v>2050</v>
      </c>
      <c r="F18" s="1178" t="s">
        <v>2051</v>
      </c>
      <c r="G18" s="1178" t="s">
        <v>88</v>
      </c>
      <c r="H18" s="1178" t="s">
        <v>2052</v>
      </c>
      <c r="I18" s="1178" t="s">
        <v>2053</v>
      </c>
      <c r="J18" s="1178" t="s">
        <v>6566</v>
      </c>
      <c r="K18" s="1178" t="s">
        <v>6567</v>
      </c>
      <c r="P18" s="1565"/>
    </row>
    <row r="19" spans="1:16" ht="15">
      <c r="A19" s="1963" t="s">
        <v>7042</v>
      </c>
      <c r="B19" s="1964"/>
      <c r="C19" s="1964"/>
      <c r="D19" s="1964"/>
      <c r="E19" s="1964"/>
      <c r="F19" s="1964"/>
      <c r="G19" s="1964"/>
      <c r="H19" s="1964"/>
      <c r="I19" s="1964"/>
      <c r="J19" s="1964"/>
      <c r="K19" s="1965"/>
      <c r="L19" s="1179" t="s">
        <v>6</v>
      </c>
      <c r="M19" s="1180">
        <v>0</v>
      </c>
      <c r="P19" s="1565"/>
    </row>
    <row r="20" spans="1:16" s="531" customFormat="1" ht="15">
      <c r="A20" s="1175" t="s">
        <v>6241</v>
      </c>
      <c r="B20" s="1175" t="s">
        <v>7051</v>
      </c>
      <c r="C20" s="1177">
        <v>25</v>
      </c>
      <c r="D20" s="1177" t="s">
        <v>80</v>
      </c>
      <c r="E20" s="1177" t="s">
        <v>76</v>
      </c>
      <c r="F20" s="1177" t="s">
        <v>2055</v>
      </c>
      <c r="G20" s="1177" t="s">
        <v>90</v>
      </c>
      <c r="H20" s="1177" t="s">
        <v>204</v>
      </c>
      <c r="I20" s="1177"/>
      <c r="J20" s="1649">
        <v>4742.3897245053513</v>
      </c>
      <c r="K20" s="981">
        <f t="shared" ref="K20:K27" si="1">J20-J20*$M$58</f>
        <v>4742.3897245053513</v>
      </c>
      <c r="O20" s="282"/>
      <c r="P20" s="1565"/>
    </row>
    <row r="21" spans="1:16" s="531" customFormat="1" ht="15">
      <c r="A21" s="1175" t="s">
        <v>6242</v>
      </c>
      <c r="B21" s="1175" t="s">
        <v>7052</v>
      </c>
      <c r="C21" s="1177">
        <v>25</v>
      </c>
      <c r="D21" s="1177" t="s">
        <v>80</v>
      </c>
      <c r="E21" s="1177" t="s">
        <v>76</v>
      </c>
      <c r="F21" s="1177" t="s">
        <v>2055</v>
      </c>
      <c r="G21" s="1177" t="s">
        <v>90</v>
      </c>
      <c r="H21" s="1177">
        <v>180</v>
      </c>
      <c r="I21" s="1177"/>
      <c r="J21" s="1649">
        <v>4707.7013984117921</v>
      </c>
      <c r="K21" s="981">
        <f t="shared" si="1"/>
        <v>4707.7013984117921</v>
      </c>
      <c r="O21" s="282"/>
      <c r="P21" s="1565"/>
    </row>
    <row r="22" spans="1:16" s="531" customFormat="1" ht="15">
      <c r="A22" s="1175" t="s">
        <v>6243</v>
      </c>
      <c r="B22" s="1175" t="s">
        <v>7053</v>
      </c>
      <c r="C22" s="1177">
        <v>25</v>
      </c>
      <c r="D22" s="1177" t="s">
        <v>80</v>
      </c>
      <c r="E22" s="1177" t="s">
        <v>72</v>
      </c>
      <c r="F22" s="1177" t="s">
        <v>2057</v>
      </c>
      <c r="G22" s="1177" t="s">
        <v>90</v>
      </c>
      <c r="H22" s="1177" t="s">
        <v>204</v>
      </c>
      <c r="I22" s="1177"/>
      <c r="J22" s="1649">
        <v>5048.2674357336155</v>
      </c>
      <c r="K22" s="981">
        <f t="shared" si="1"/>
        <v>5048.2674357336155</v>
      </c>
      <c r="O22" s="282"/>
      <c r="P22" s="1565"/>
    </row>
    <row r="23" spans="1:16" s="531" customFormat="1" ht="15">
      <c r="A23" s="1175" t="s">
        <v>6244</v>
      </c>
      <c r="B23" s="1175" t="s">
        <v>7222</v>
      </c>
      <c r="C23" s="1177" t="s">
        <v>35</v>
      </c>
      <c r="D23" s="1177" t="s">
        <v>80</v>
      </c>
      <c r="E23" s="1177" t="s">
        <v>72</v>
      </c>
      <c r="F23" s="1177" t="s">
        <v>2057</v>
      </c>
      <c r="G23" s="1177" t="s">
        <v>90</v>
      </c>
      <c r="H23" s="1177">
        <v>180</v>
      </c>
      <c r="I23" s="1177"/>
      <c r="J23" s="1649">
        <v>4909.1434779330484</v>
      </c>
      <c r="K23" s="981">
        <f t="shared" si="1"/>
        <v>4909.1434779330484</v>
      </c>
      <c r="O23" s="282"/>
      <c r="P23" s="1565"/>
    </row>
    <row r="24" spans="1:16" s="531" customFormat="1" ht="15">
      <c r="A24" s="1175" t="s">
        <v>6245</v>
      </c>
      <c r="B24" s="1175" t="s">
        <v>7054</v>
      </c>
      <c r="C24" s="1177" t="s">
        <v>35</v>
      </c>
      <c r="D24" s="1177" t="s">
        <v>80</v>
      </c>
      <c r="E24" s="1177" t="s">
        <v>875</v>
      </c>
      <c r="F24" s="1177" t="s">
        <v>6249</v>
      </c>
      <c r="G24" s="1177" t="s">
        <v>90</v>
      </c>
      <c r="H24" s="1177">
        <v>180</v>
      </c>
      <c r="I24" s="1177"/>
      <c r="J24" s="1649">
        <v>9686.298882290499</v>
      </c>
      <c r="K24" s="981">
        <f t="shared" si="1"/>
        <v>9686.298882290499</v>
      </c>
      <c r="O24" s="282"/>
      <c r="P24" s="1565"/>
    </row>
    <row r="25" spans="1:16" s="531" customFormat="1" ht="15">
      <c r="A25" s="1175" t="s">
        <v>6246</v>
      </c>
      <c r="B25" s="1175" t="s">
        <v>7055</v>
      </c>
      <c r="C25" s="1177">
        <v>32</v>
      </c>
      <c r="D25" s="1177" t="s">
        <v>364</v>
      </c>
      <c r="E25" s="1177" t="s">
        <v>76</v>
      </c>
      <c r="F25" s="1177" t="s">
        <v>2055</v>
      </c>
      <c r="G25" s="1177" t="s">
        <v>90</v>
      </c>
      <c r="H25" s="1177">
        <v>180</v>
      </c>
      <c r="I25" s="1177"/>
      <c r="J25" s="1649">
        <v>4914.6065871296705</v>
      </c>
      <c r="K25" s="981">
        <f t="shared" si="1"/>
        <v>4914.6065871296705</v>
      </c>
      <c r="O25" s="282"/>
      <c r="P25" s="1565"/>
    </row>
    <row r="26" spans="1:16" s="531" customFormat="1" ht="15">
      <c r="A26" s="1175" t="s">
        <v>6247</v>
      </c>
      <c r="B26" s="1175" t="s">
        <v>7056</v>
      </c>
      <c r="C26" s="1177" t="s">
        <v>36</v>
      </c>
      <c r="D26" s="1177" t="s">
        <v>364</v>
      </c>
      <c r="E26" s="1177" t="s">
        <v>72</v>
      </c>
      <c r="F26" s="1177" t="s">
        <v>2057</v>
      </c>
      <c r="G26" s="1177" t="s">
        <v>90</v>
      </c>
      <c r="H26" s="1177" t="s">
        <v>201</v>
      </c>
      <c r="I26" s="1177"/>
      <c r="J26" s="1649">
        <v>5264.1811142476745</v>
      </c>
      <c r="K26" s="981">
        <f t="shared" si="1"/>
        <v>5264.1811142476745</v>
      </c>
      <c r="O26" s="282"/>
      <c r="P26" s="1565"/>
    </row>
    <row r="27" spans="1:16" s="531" customFormat="1" ht="15">
      <c r="A27" s="1175" t="s">
        <v>6248</v>
      </c>
      <c r="B27" s="1175" t="s">
        <v>7057</v>
      </c>
      <c r="C27" s="1177" t="s">
        <v>36</v>
      </c>
      <c r="D27" s="1177" t="s">
        <v>364</v>
      </c>
      <c r="E27" s="1177" t="s">
        <v>875</v>
      </c>
      <c r="F27" s="1177" t="s">
        <v>6250</v>
      </c>
      <c r="G27" s="1177" t="s">
        <v>90</v>
      </c>
      <c r="H27" s="1177" t="s">
        <v>201</v>
      </c>
      <c r="I27" s="1177"/>
      <c r="J27" s="1649">
        <v>10086.25326772846</v>
      </c>
      <c r="K27" s="981">
        <f t="shared" si="1"/>
        <v>10086.25326772846</v>
      </c>
      <c r="O27" s="282"/>
      <c r="P27" s="1565"/>
    </row>
    <row r="28" spans="1:16">
      <c r="P28" s="1565"/>
    </row>
    <row r="29" spans="1:16" ht="15">
      <c r="A29" s="1963" t="s">
        <v>7040</v>
      </c>
      <c r="B29" s="1964"/>
      <c r="C29" s="1964"/>
      <c r="D29" s="1964"/>
      <c r="E29" s="1964"/>
      <c r="F29" s="1964"/>
      <c r="G29" s="1964"/>
      <c r="H29" s="1964"/>
      <c r="I29" s="1964"/>
      <c r="J29" s="1964"/>
      <c r="K29" s="1965"/>
      <c r="L29" s="1179" t="s">
        <v>6</v>
      </c>
      <c r="M29" s="1180">
        <v>0</v>
      </c>
      <c r="P29" s="1565"/>
    </row>
    <row r="30" spans="1:16" ht="15">
      <c r="A30" s="1174" t="s">
        <v>6166</v>
      </c>
      <c r="B30" s="1175" t="s">
        <v>7059</v>
      </c>
      <c r="C30" s="1176" t="s">
        <v>877</v>
      </c>
      <c r="D30" s="1176" t="s">
        <v>83</v>
      </c>
      <c r="E30" s="1176" t="s">
        <v>6175</v>
      </c>
      <c r="F30" s="1176" t="s">
        <v>876</v>
      </c>
      <c r="G30" s="1176" t="s">
        <v>90</v>
      </c>
      <c r="H30" s="1176" t="s">
        <v>372</v>
      </c>
      <c r="I30" s="1176"/>
      <c r="J30" s="1649">
        <v>11017.836000000001</v>
      </c>
      <c r="K30" s="1649">
        <f>J30-J30*$M$58</f>
        <v>11017.836000000001</v>
      </c>
      <c r="L30" s="531"/>
      <c r="P30" s="1565"/>
    </row>
    <row r="31" spans="1:16" s="531" customFormat="1" ht="15">
      <c r="A31" s="1175" t="s">
        <v>6633</v>
      </c>
      <c r="B31" s="1175" t="s">
        <v>7060</v>
      </c>
      <c r="C31" s="1177" t="s">
        <v>877</v>
      </c>
      <c r="D31" s="1177" t="s">
        <v>83</v>
      </c>
      <c r="E31" s="1177" t="s">
        <v>6175</v>
      </c>
      <c r="F31" s="1177" t="s">
        <v>876</v>
      </c>
      <c r="G31" s="1177" t="s">
        <v>90</v>
      </c>
      <c r="H31" s="1177" t="s">
        <v>372</v>
      </c>
      <c r="I31" s="1177"/>
      <c r="J31" s="1649">
        <v>12119.620625698324</v>
      </c>
      <c r="K31" s="1649">
        <f>J31-J31*$M$58</f>
        <v>12119.620625698324</v>
      </c>
      <c r="O31" s="282"/>
      <c r="P31" s="1565"/>
    </row>
    <row r="32" spans="1:16" s="531" customFormat="1" ht="15">
      <c r="A32" s="1175" t="s">
        <v>6634</v>
      </c>
      <c r="B32" s="1175" t="s">
        <v>7058</v>
      </c>
      <c r="C32" s="1177" t="s">
        <v>877</v>
      </c>
      <c r="D32" s="1177" t="s">
        <v>83</v>
      </c>
      <c r="E32" s="1177" t="s">
        <v>6636</v>
      </c>
      <c r="F32" s="1177" t="s">
        <v>874</v>
      </c>
      <c r="G32" s="1177" t="s">
        <v>90</v>
      </c>
      <c r="H32" s="1177" t="s">
        <v>6635</v>
      </c>
      <c r="I32" s="1177"/>
      <c r="J32" s="1649">
        <v>6059.8154413407819</v>
      </c>
      <c r="K32" s="1649">
        <f>J32-J32*$M$58</f>
        <v>6059.8154413407819</v>
      </c>
      <c r="O32" s="282"/>
      <c r="P32" s="1565"/>
    </row>
    <row r="33" spans="1:16">
      <c r="J33" s="531"/>
      <c r="P33" s="1565"/>
    </row>
    <row r="34" spans="1:16" s="531" customFormat="1" ht="42">
      <c r="A34" s="1178" t="s">
        <v>23</v>
      </c>
      <c r="B34" s="1178" t="s">
        <v>18</v>
      </c>
      <c r="C34" s="1178" t="s">
        <v>2048</v>
      </c>
      <c r="D34" s="1178" t="s">
        <v>2049</v>
      </c>
      <c r="E34" s="1178" t="s">
        <v>2050</v>
      </c>
      <c r="F34" s="1178" t="s">
        <v>2051</v>
      </c>
      <c r="G34" s="1178" t="s">
        <v>88</v>
      </c>
      <c r="H34" s="1178" t="s">
        <v>2052</v>
      </c>
      <c r="I34" s="1178" t="s">
        <v>2053</v>
      </c>
      <c r="J34" s="1178" t="s">
        <v>6566</v>
      </c>
      <c r="K34" s="1178" t="s">
        <v>6567</v>
      </c>
      <c r="O34" s="282"/>
      <c r="P34" s="1565"/>
    </row>
    <row r="35" spans="1:16" s="531" customFormat="1" ht="15">
      <c r="A35" s="1963" t="s">
        <v>7311</v>
      </c>
      <c r="B35" s="1964"/>
      <c r="C35" s="1964"/>
      <c r="D35" s="1964"/>
      <c r="E35" s="1964"/>
      <c r="F35" s="1964"/>
      <c r="G35" s="1964"/>
      <c r="H35" s="1964"/>
      <c r="I35" s="1964"/>
      <c r="J35" s="1964"/>
      <c r="K35" s="1965"/>
      <c r="L35" s="1179" t="s">
        <v>6</v>
      </c>
      <c r="M35" s="1180">
        <v>0.1</v>
      </c>
      <c r="O35" s="282"/>
      <c r="P35" s="1565"/>
    </row>
    <row r="36" spans="1:16" s="531" customFormat="1" ht="15">
      <c r="A36" s="1450" t="s">
        <v>7061</v>
      </c>
      <c r="B36" s="1450" t="s">
        <v>7824</v>
      </c>
      <c r="C36" s="1451">
        <v>25</v>
      </c>
      <c r="D36" s="1451" t="s">
        <v>80</v>
      </c>
      <c r="E36" s="1451" t="s">
        <v>76</v>
      </c>
      <c r="F36" s="1451" t="s">
        <v>951</v>
      </c>
      <c r="G36" s="1451" t="s">
        <v>90</v>
      </c>
      <c r="H36" s="1451" t="s">
        <v>204</v>
      </c>
      <c r="I36" s="1451"/>
      <c r="J36" s="1452">
        <v>10708.495642458101</v>
      </c>
      <c r="K36" s="1452">
        <f t="shared" ref="K36:K42" si="2">J36-J36*$M$35</f>
        <v>9637.6460782122922</v>
      </c>
      <c r="L36" s="1082"/>
      <c r="O36" s="282"/>
      <c r="P36" s="1565"/>
    </row>
    <row r="37" spans="1:16" s="531" customFormat="1" ht="15">
      <c r="A37" s="1450" t="s">
        <v>7062</v>
      </c>
      <c r="B37" s="1450" t="s">
        <v>7825</v>
      </c>
      <c r="C37" s="1451">
        <v>25</v>
      </c>
      <c r="D37" s="1451" t="s">
        <v>80</v>
      </c>
      <c r="E37" s="1451" t="s">
        <v>72</v>
      </c>
      <c r="F37" s="1451" t="s">
        <v>6176</v>
      </c>
      <c r="G37" s="1451" t="s">
        <v>90</v>
      </c>
      <c r="H37" s="1451" t="s">
        <v>204</v>
      </c>
      <c r="I37" s="1451"/>
      <c r="J37" s="1452">
        <v>10808.952536312849</v>
      </c>
      <c r="K37" s="1452">
        <f t="shared" si="2"/>
        <v>9728.0572826815642</v>
      </c>
      <c r="L37" s="1082"/>
      <c r="O37" s="282"/>
      <c r="P37" s="1565"/>
    </row>
    <row r="38" spans="1:16" s="531" customFormat="1" ht="15">
      <c r="A38" s="1450" t="s">
        <v>7324</v>
      </c>
      <c r="B38" s="1450" t="s">
        <v>7826</v>
      </c>
      <c r="C38" s="1451">
        <v>25</v>
      </c>
      <c r="D38" s="1451" t="s">
        <v>80</v>
      </c>
      <c r="E38" s="1451" t="s">
        <v>76</v>
      </c>
      <c r="F38" s="1451" t="s">
        <v>951</v>
      </c>
      <c r="G38" s="1451" t="s">
        <v>90</v>
      </c>
      <c r="H38" s="1451" t="s">
        <v>201</v>
      </c>
      <c r="I38" s="1453"/>
      <c r="J38" s="1452">
        <v>8923.7497877094975</v>
      </c>
      <c r="K38" s="1454">
        <f t="shared" si="2"/>
        <v>8031.3748089385481</v>
      </c>
      <c r="L38" s="1082"/>
      <c r="O38" s="282"/>
      <c r="P38" s="1565"/>
    </row>
    <row r="39" spans="1:16" s="531" customFormat="1" ht="15">
      <c r="A39" s="1450" t="s">
        <v>7063</v>
      </c>
      <c r="B39" s="1450" t="s">
        <v>7828</v>
      </c>
      <c r="C39" s="1451">
        <v>25</v>
      </c>
      <c r="D39" s="1451" t="s">
        <v>80</v>
      </c>
      <c r="E39" s="1451" t="s">
        <v>72</v>
      </c>
      <c r="F39" s="1451" t="s">
        <v>6176</v>
      </c>
      <c r="G39" s="1451" t="s">
        <v>90</v>
      </c>
      <c r="H39" s="1451" t="s">
        <v>201</v>
      </c>
      <c r="I39" s="1451"/>
      <c r="J39" s="1452">
        <v>8930.2937430167585</v>
      </c>
      <c r="K39" s="1452">
        <f t="shared" si="2"/>
        <v>8037.264368715083</v>
      </c>
      <c r="L39" s="1082"/>
      <c r="O39" s="282"/>
      <c r="P39" s="1565"/>
    </row>
    <row r="40" spans="1:16" s="531" customFormat="1" ht="15">
      <c r="A40" s="1450" t="s">
        <v>7064</v>
      </c>
      <c r="B40" s="1450" t="s">
        <v>7827</v>
      </c>
      <c r="C40" s="1451" t="s">
        <v>36</v>
      </c>
      <c r="D40" s="1451" t="s">
        <v>364</v>
      </c>
      <c r="E40" s="1451" t="s">
        <v>76</v>
      </c>
      <c r="F40" s="1451" t="s">
        <v>951</v>
      </c>
      <c r="G40" s="1451" t="s">
        <v>90</v>
      </c>
      <c r="H40" s="1451">
        <v>180</v>
      </c>
      <c r="I40" s="1451"/>
      <c r="J40" s="1452">
        <v>8988.1533854748595</v>
      </c>
      <c r="K40" s="1452">
        <f t="shared" si="2"/>
        <v>8089.3380469273734</v>
      </c>
      <c r="L40" s="1082"/>
      <c r="O40" s="282"/>
      <c r="P40" s="1565"/>
    </row>
    <row r="41" spans="1:16" s="531" customFormat="1" ht="15">
      <c r="A41" s="1450" t="s">
        <v>7065</v>
      </c>
      <c r="B41" s="1450" t="s">
        <v>7822</v>
      </c>
      <c r="C41" s="1451">
        <v>32</v>
      </c>
      <c r="D41" s="1451" t="s">
        <v>364</v>
      </c>
      <c r="E41" s="1451" t="s">
        <v>76</v>
      </c>
      <c r="F41" s="1451" t="s">
        <v>951</v>
      </c>
      <c r="G41" s="1451" t="s">
        <v>90</v>
      </c>
      <c r="H41" s="1451">
        <v>180</v>
      </c>
      <c r="I41" s="1451"/>
      <c r="J41" s="1452">
        <v>9092.3438212290512</v>
      </c>
      <c r="K41" s="1452">
        <f t="shared" si="2"/>
        <v>8183.1094391061461</v>
      </c>
      <c r="L41" s="1082"/>
      <c r="O41" s="282"/>
      <c r="P41" s="1565"/>
    </row>
    <row r="42" spans="1:16" s="531" customFormat="1" ht="15">
      <c r="A42" s="1557" t="s">
        <v>7823</v>
      </c>
      <c r="B42" s="1450" t="s">
        <v>7829</v>
      </c>
      <c r="C42" s="1558" t="s">
        <v>35</v>
      </c>
      <c r="D42" s="1451" t="s">
        <v>80</v>
      </c>
      <c r="E42" s="1558" t="s">
        <v>7836</v>
      </c>
      <c r="F42" s="1558" t="s">
        <v>7837</v>
      </c>
      <c r="G42" s="1451" t="s">
        <v>90</v>
      </c>
      <c r="H42" s="1451">
        <v>180</v>
      </c>
      <c r="I42" s="1558"/>
      <c r="J42" s="1793">
        <v>8757.58</v>
      </c>
      <c r="K42" s="1452">
        <f t="shared" si="2"/>
        <v>7881.8220000000001</v>
      </c>
      <c r="L42" s="1082"/>
      <c r="O42" s="282"/>
      <c r="P42" s="1565"/>
    </row>
    <row r="43" spans="1:16" s="531" customFormat="1" ht="30">
      <c r="A43" s="1455" t="s">
        <v>7312</v>
      </c>
      <c r="B43" s="1455" t="s">
        <v>7830</v>
      </c>
      <c r="C43" s="1451" t="s">
        <v>35</v>
      </c>
      <c r="D43" s="1451" t="s">
        <v>80</v>
      </c>
      <c r="E43" s="1451" t="s">
        <v>875</v>
      </c>
      <c r="F43" s="1451" t="s">
        <v>372</v>
      </c>
      <c r="G43" s="1451" t="s">
        <v>90</v>
      </c>
      <c r="H43" s="1451">
        <v>180</v>
      </c>
      <c r="I43" s="1451"/>
      <c r="J43" s="1452">
        <v>20670.580357541905</v>
      </c>
      <c r="K43" s="1452">
        <f t="shared" ref="K43:K48" si="3">J43-J43*$M$35</f>
        <v>18603.522321787714</v>
      </c>
      <c r="L43" s="1082"/>
      <c r="O43" s="282"/>
      <c r="P43" s="1565"/>
    </row>
    <row r="44" spans="1:16" s="531" customFormat="1" ht="30">
      <c r="A44" s="1455" t="s">
        <v>7313</v>
      </c>
      <c r="B44" s="1455" t="s">
        <v>7831</v>
      </c>
      <c r="C44" s="1451" t="s">
        <v>35</v>
      </c>
      <c r="D44" s="1451" t="s">
        <v>80</v>
      </c>
      <c r="E44" s="1451" t="s">
        <v>337</v>
      </c>
      <c r="F44" s="1451" t="s">
        <v>201</v>
      </c>
      <c r="G44" s="1451" t="s">
        <v>90</v>
      </c>
      <c r="H44" s="1451">
        <v>180</v>
      </c>
      <c r="I44" s="1451"/>
      <c r="J44" s="1452">
        <v>21777</v>
      </c>
      <c r="K44" s="1452">
        <f t="shared" si="3"/>
        <v>19599.3</v>
      </c>
      <c r="L44" s="1082"/>
      <c r="O44" s="282"/>
      <c r="P44" s="1565"/>
    </row>
    <row r="45" spans="1:16" s="531" customFormat="1" ht="30">
      <c r="A45" s="1455" t="s">
        <v>7314</v>
      </c>
      <c r="B45" s="1455" t="s">
        <v>7832</v>
      </c>
      <c r="C45" s="1451" t="s">
        <v>35</v>
      </c>
      <c r="D45" s="1451" t="s">
        <v>80</v>
      </c>
      <c r="E45" s="1451" t="s">
        <v>339</v>
      </c>
      <c r="F45" s="1451" t="s">
        <v>7296</v>
      </c>
      <c r="G45" s="1451" t="s">
        <v>90</v>
      </c>
      <c r="H45" s="1451">
        <v>180</v>
      </c>
      <c r="I45" s="1451"/>
      <c r="J45" s="1452">
        <v>23943.48</v>
      </c>
      <c r="K45" s="1452">
        <f t="shared" si="3"/>
        <v>21549.131999999998</v>
      </c>
      <c r="L45" s="1082"/>
      <c r="O45" s="282"/>
      <c r="P45" s="1565"/>
    </row>
    <row r="46" spans="1:16" s="531" customFormat="1" ht="30">
      <c r="A46" s="1455" t="s">
        <v>7315</v>
      </c>
      <c r="B46" s="1455" t="s">
        <v>7833</v>
      </c>
      <c r="C46" s="1451" t="s">
        <v>36</v>
      </c>
      <c r="D46" s="1451" t="s">
        <v>364</v>
      </c>
      <c r="E46" s="1451" t="s">
        <v>875</v>
      </c>
      <c r="F46" s="1451" t="s">
        <v>372</v>
      </c>
      <c r="G46" s="1451" t="s">
        <v>90</v>
      </c>
      <c r="H46" s="1451">
        <v>180</v>
      </c>
      <c r="I46" s="1451"/>
      <c r="J46" s="1452">
        <v>20946.19575418999</v>
      </c>
      <c r="K46" s="1452">
        <f t="shared" si="3"/>
        <v>18851.576178770993</v>
      </c>
      <c r="L46" s="1082"/>
      <c r="O46" s="282"/>
      <c r="P46" s="1565"/>
    </row>
    <row r="47" spans="1:16" s="531" customFormat="1" ht="30">
      <c r="A47" s="1455" t="s">
        <v>7316</v>
      </c>
      <c r="B47" s="1455" t="s">
        <v>7834</v>
      </c>
      <c r="C47" s="1451" t="s">
        <v>36</v>
      </c>
      <c r="D47" s="1451" t="s">
        <v>364</v>
      </c>
      <c r="E47" s="1451" t="s">
        <v>337</v>
      </c>
      <c r="F47" s="1451" t="s">
        <v>201</v>
      </c>
      <c r="G47" s="1451" t="s">
        <v>90</v>
      </c>
      <c r="H47" s="1451">
        <v>180</v>
      </c>
      <c r="I47" s="1451"/>
      <c r="J47" s="1452">
        <v>21943.26</v>
      </c>
      <c r="K47" s="1452">
        <f t="shared" si="3"/>
        <v>19748.933999999997</v>
      </c>
      <c r="L47" s="1082"/>
      <c r="O47" s="282"/>
      <c r="P47" s="1565"/>
    </row>
    <row r="48" spans="1:16" s="531" customFormat="1" ht="30">
      <c r="A48" s="1455" t="s">
        <v>7317</v>
      </c>
      <c r="B48" s="1455" t="s">
        <v>7835</v>
      </c>
      <c r="C48" s="1451" t="s">
        <v>36</v>
      </c>
      <c r="D48" s="1451" t="s">
        <v>364</v>
      </c>
      <c r="E48" s="1451" t="s">
        <v>339</v>
      </c>
      <c r="F48" s="1451" t="s">
        <v>7296</v>
      </c>
      <c r="G48" s="1451" t="s">
        <v>90</v>
      </c>
      <c r="H48" s="1451">
        <v>180</v>
      </c>
      <c r="I48" s="1451"/>
      <c r="J48" s="1452">
        <v>24137.279999999999</v>
      </c>
      <c r="K48" s="1452">
        <f t="shared" si="3"/>
        <v>21723.552</v>
      </c>
      <c r="L48" s="1082"/>
      <c r="O48" s="282"/>
      <c r="P48" s="1565"/>
    </row>
    <row r="49" spans="1:16">
      <c r="J49" s="531"/>
      <c r="K49" s="531"/>
      <c r="P49" s="1565"/>
    </row>
    <row r="50" spans="1:16">
      <c r="P50" s="1565"/>
    </row>
    <row r="51" spans="1:16" s="531" customFormat="1" ht="31.5">
      <c r="A51" s="1178" t="s">
        <v>23</v>
      </c>
      <c r="B51" s="1178" t="s">
        <v>18</v>
      </c>
      <c r="C51" s="1959" t="s">
        <v>20</v>
      </c>
      <c r="D51" s="1960"/>
      <c r="E51" s="1960"/>
      <c r="F51" s="1960"/>
      <c r="G51" s="1960"/>
      <c r="H51" s="1960"/>
      <c r="I51" s="1961"/>
      <c r="J51" s="1178" t="s">
        <v>6566</v>
      </c>
      <c r="K51" s="1178" t="s">
        <v>6567</v>
      </c>
      <c r="O51" s="282"/>
      <c r="P51" s="1565"/>
    </row>
    <row r="52" spans="1:16" s="531" customFormat="1" ht="15">
      <c r="A52" s="1963" t="s">
        <v>6750</v>
      </c>
      <c r="B52" s="1964"/>
      <c r="C52" s="1964"/>
      <c r="D52" s="1964"/>
      <c r="E52" s="1964"/>
      <c r="F52" s="1964"/>
      <c r="G52" s="1964"/>
      <c r="H52" s="1964"/>
      <c r="I52" s="1964"/>
      <c r="J52" s="1964"/>
      <c r="K52" s="1965"/>
      <c r="L52" s="1179" t="s">
        <v>6</v>
      </c>
      <c r="M52" s="1181">
        <v>0</v>
      </c>
      <c r="O52" s="282"/>
      <c r="P52" s="1565"/>
    </row>
    <row r="53" spans="1:16" s="531" customFormat="1" ht="15">
      <c r="A53" s="1175" t="s">
        <v>6745</v>
      </c>
      <c r="B53" s="1175" t="s">
        <v>6748</v>
      </c>
      <c r="C53" s="1962" t="s">
        <v>6746</v>
      </c>
      <c r="D53" s="1962"/>
      <c r="E53" s="1962"/>
      <c r="F53" s="1962"/>
      <c r="G53" s="1962"/>
      <c r="H53" s="1962"/>
      <c r="I53" s="1962"/>
      <c r="J53" s="1649">
        <v>615.41899441340786</v>
      </c>
      <c r="K53" s="1649">
        <f>J53-J53*$M$52</f>
        <v>615.41899441340786</v>
      </c>
      <c r="O53" s="282"/>
      <c r="P53" s="1565"/>
    </row>
    <row r="54" spans="1:16" s="531" customFormat="1" ht="15">
      <c r="A54" s="1175" t="s">
        <v>6744</v>
      </c>
      <c r="B54" s="1175" t="s">
        <v>6749</v>
      </c>
      <c r="C54" s="1962" t="s">
        <v>6747</v>
      </c>
      <c r="D54" s="1962"/>
      <c r="E54" s="1962"/>
      <c r="F54" s="1962"/>
      <c r="G54" s="1962"/>
      <c r="H54" s="1962"/>
      <c r="I54" s="1962"/>
      <c r="J54" s="1649">
        <v>615.41899441340786</v>
      </c>
      <c r="K54" s="1649">
        <f>J54-J54*$M$52</f>
        <v>615.41899441340786</v>
      </c>
      <c r="O54" s="282"/>
      <c r="P54" s="1565"/>
    </row>
    <row r="55" spans="1:16">
      <c r="P55" s="1565"/>
    </row>
    <row r="56" spans="1:16">
      <c r="P56" s="1565"/>
    </row>
    <row r="57" spans="1:16" ht="42">
      <c r="A57" s="1178" t="s">
        <v>23</v>
      </c>
      <c r="B57" s="1178" t="s">
        <v>18</v>
      </c>
      <c r="C57" s="1178" t="s">
        <v>2048</v>
      </c>
      <c r="D57" s="1178" t="s">
        <v>2049</v>
      </c>
      <c r="E57" s="1178" t="s">
        <v>2050</v>
      </c>
      <c r="F57" s="1178" t="s">
        <v>2051</v>
      </c>
      <c r="G57" s="1178" t="s">
        <v>88</v>
      </c>
      <c r="H57" s="1178" t="s">
        <v>2052</v>
      </c>
      <c r="I57" s="1178" t="s">
        <v>2053</v>
      </c>
      <c r="J57" s="1178" t="s">
        <v>6566</v>
      </c>
      <c r="K57" s="1178" t="s">
        <v>6567</v>
      </c>
      <c r="P57" s="1565"/>
    </row>
    <row r="58" spans="1:16" ht="15">
      <c r="A58" s="1963" t="s">
        <v>7310</v>
      </c>
      <c r="B58" s="1964"/>
      <c r="C58" s="1964"/>
      <c r="D58" s="1964"/>
      <c r="E58" s="1964"/>
      <c r="F58" s="1964"/>
      <c r="G58" s="1964"/>
      <c r="H58" s="1964"/>
      <c r="I58" s="1964"/>
      <c r="J58" s="1964"/>
      <c r="K58" s="1965"/>
      <c r="L58" s="1179" t="s">
        <v>6</v>
      </c>
      <c r="M58" s="1180">
        <v>0</v>
      </c>
      <c r="P58" s="1565"/>
    </row>
    <row r="59" spans="1:16" ht="15">
      <c r="A59" s="1174" t="s">
        <v>6158</v>
      </c>
      <c r="B59" s="1175" t="s">
        <v>6167</v>
      </c>
      <c r="C59" s="1176">
        <v>25</v>
      </c>
      <c r="D59" s="1176" t="s">
        <v>80</v>
      </c>
      <c r="E59" s="1176" t="s">
        <v>76</v>
      </c>
      <c r="F59" s="1176" t="s">
        <v>951</v>
      </c>
      <c r="G59" s="1176" t="s">
        <v>90</v>
      </c>
      <c r="H59" s="1176" t="s">
        <v>204</v>
      </c>
      <c r="I59" s="1176"/>
      <c r="J59" s="1649">
        <v>10708.495642458101</v>
      </c>
      <c r="K59" s="981">
        <f t="shared" ref="K59:K66" si="4">J59-J59*$M$58</f>
        <v>10708.495642458101</v>
      </c>
      <c r="L59" s="937"/>
      <c r="P59" s="1565"/>
    </row>
    <row r="60" spans="1:16" ht="15">
      <c r="A60" s="1174" t="s">
        <v>6159</v>
      </c>
      <c r="B60" s="1175" t="s">
        <v>6168</v>
      </c>
      <c r="C60" s="1176">
        <v>25</v>
      </c>
      <c r="D60" s="1176" t="s">
        <v>80</v>
      </c>
      <c r="E60" s="1176" t="s">
        <v>76</v>
      </c>
      <c r="F60" s="1176" t="s">
        <v>951</v>
      </c>
      <c r="G60" s="1176" t="s">
        <v>90</v>
      </c>
      <c r="H60" s="1176">
        <v>180</v>
      </c>
      <c r="I60" s="1176"/>
      <c r="J60" s="1649">
        <v>8923.7497877094975</v>
      </c>
      <c r="K60" s="981">
        <f t="shared" si="4"/>
        <v>8923.7497877094975</v>
      </c>
      <c r="L60" s="937"/>
      <c r="P60" s="1565"/>
    </row>
    <row r="61" spans="1:16" ht="15">
      <c r="A61" s="1174" t="s">
        <v>6160</v>
      </c>
      <c r="B61" s="1175" t="s">
        <v>6169</v>
      </c>
      <c r="C61" s="1176">
        <v>25</v>
      </c>
      <c r="D61" s="1176" t="s">
        <v>80</v>
      </c>
      <c r="E61" s="1176" t="s">
        <v>72</v>
      </c>
      <c r="F61" s="1176" t="s">
        <v>6176</v>
      </c>
      <c r="G61" s="1176" t="s">
        <v>90</v>
      </c>
      <c r="H61" s="1176" t="s">
        <v>204</v>
      </c>
      <c r="I61" s="1176"/>
      <c r="J61" s="1649">
        <v>10808.952536312849</v>
      </c>
      <c r="K61" s="981">
        <f t="shared" si="4"/>
        <v>10808.952536312849</v>
      </c>
      <c r="L61" s="937"/>
      <c r="P61" s="1565"/>
    </row>
    <row r="62" spans="1:16" ht="15">
      <c r="A62" s="1174" t="s">
        <v>6161</v>
      </c>
      <c r="B62" s="1175" t="s">
        <v>6170</v>
      </c>
      <c r="C62" s="1176" t="s">
        <v>35</v>
      </c>
      <c r="D62" s="1176" t="s">
        <v>80</v>
      </c>
      <c r="E62" s="1176" t="s">
        <v>72</v>
      </c>
      <c r="F62" s="1176" t="s">
        <v>6176</v>
      </c>
      <c r="G62" s="1176" t="s">
        <v>90</v>
      </c>
      <c r="H62" s="1176">
        <v>180</v>
      </c>
      <c r="I62" s="1176"/>
      <c r="J62" s="1649">
        <v>8930.2937430167585</v>
      </c>
      <c r="K62" s="981">
        <f t="shared" si="4"/>
        <v>8930.2937430167585</v>
      </c>
      <c r="L62" s="937"/>
      <c r="P62" s="1565"/>
    </row>
    <row r="63" spans="1:16" ht="15">
      <c r="A63" s="1174" t="s">
        <v>6163</v>
      </c>
      <c r="B63" s="1175" t="s">
        <v>6172</v>
      </c>
      <c r="C63" s="1176">
        <v>32</v>
      </c>
      <c r="D63" s="1176" t="s">
        <v>364</v>
      </c>
      <c r="E63" s="1176" t="s">
        <v>76</v>
      </c>
      <c r="F63" s="1176" t="s">
        <v>951</v>
      </c>
      <c r="G63" s="1176" t="s">
        <v>90</v>
      </c>
      <c r="H63" s="1176">
        <v>180</v>
      </c>
      <c r="I63" s="1176"/>
      <c r="J63" s="1649">
        <v>8988.1533854748595</v>
      </c>
      <c r="K63" s="981">
        <f t="shared" si="4"/>
        <v>8988.1533854748595</v>
      </c>
      <c r="L63" s="937"/>
      <c r="P63" s="1565"/>
    </row>
    <row r="64" spans="1:16" ht="15">
      <c r="A64" s="1174" t="s">
        <v>6164</v>
      </c>
      <c r="B64" s="1175" t="s">
        <v>6173</v>
      </c>
      <c r="C64" s="1176" t="s">
        <v>36</v>
      </c>
      <c r="D64" s="1176" t="s">
        <v>364</v>
      </c>
      <c r="E64" s="1176" t="s">
        <v>72</v>
      </c>
      <c r="F64" s="1176" t="s">
        <v>6176</v>
      </c>
      <c r="G64" s="1176" t="s">
        <v>90</v>
      </c>
      <c r="H64" s="1176" t="s">
        <v>201</v>
      </c>
      <c r="I64" s="1176"/>
      <c r="J64" s="1649">
        <v>9092.3438212290512</v>
      </c>
      <c r="K64" s="981">
        <f t="shared" si="4"/>
        <v>9092.3438212290512</v>
      </c>
      <c r="L64" s="937"/>
      <c r="P64" s="1565"/>
    </row>
    <row r="65" spans="1:16" ht="15">
      <c r="A65" s="1174" t="s">
        <v>6162</v>
      </c>
      <c r="B65" s="1175" t="s">
        <v>6171</v>
      </c>
      <c r="C65" s="1176" t="s">
        <v>35</v>
      </c>
      <c r="D65" s="1176" t="s">
        <v>80</v>
      </c>
      <c r="E65" s="1176" t="s">
        <v>875</v>
      </c>
      <c r="F65" s="1176" t="s">
        <v>204</v>
      </c>
      <c r="G65" s="1176" t="s">
        <v>90</v>
      </c>
      <c r="H65" s="1176">
        <v>180</v>
      </c>
      <c r="I65" s="1176"/>
      <c r="J65" s="1649">
        <v>20670.580357541901</v>
      </c>
      <c r="K65" s="981">
        <f t="shared" si="4"/>
        <v>20670.580357541901</v>
      </c>
      <c r="L65" s="937"/>
      <c r="P65" s="1565"/>
    </row>
    <row r="66" spans="1:16" ht="15">
      <c r="A66" s="1174" t="s">
        <v>6165</v>
      </c>
      <c r="B66" s="1175" t="s">
        <v>6174</v>
      </c>
      <c r="C66" s="1176" t="s">
        <v>36</v>
      </c>
      <c r="D66" s="1176" t="s">
        <v>364</v>
      </c>
      <c r="E66" s="1176" t="s">
        <v>875</v>
      </c>
      <c r="F66" s="1176" t="s">
        <v>204</v>
      </c>
      <c r="G66" s="1176" t="s">
        <v>90</v>
      </c>
      <c r="H66" s="1176" t="s">
        <v>201</v>
      </c>
      <c r="I66" s="1176"/>
      <c r="J66" s="1649">
        <v>20946.195754189946</v>
      </c>
      <c r="K66" s="981">
        <f t="shared" si="4"/>
        <v>20946.195754189946</v>
      </c>
      <c r="L66" s="937"/>
      <c r="P66" s="1565"/>
    </row>
  </sheetData>
  <mergeCells count="10">
    <mergeCell ref="A1:K2"/>
    <mergeCell ref="C51:I51"/>
    <mergeCell ref="C53:I53"/>
    <mergeCell ref="C54:I54"/>
    <mergeCell ref="A58:K58"/>
    <mergeCell ref="A7:K7"/>
    <mergeCell ref="A29:K29"/>
    <mergeCell ref="A19:K19"/>
    <mergeCell ref="A52:K52"/>
    <mergeCell ref="A35:K35"/>
  </mergeCell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7"/>
  <sheetViews>
    <sheetView zoomScale="70" zoomScaleNormal="70" workbookViewId="0">
      <selection sqref="A1:L1"/>
    </sheetView>
  </sheetViews>
  <sheetFormatPr defaultColWidth="9.140625" defaultRowHeight="15"/>
  <cols>
    <col min="1" max="1" width="14" style="896" bestFit="1" customWidth="1"/>
    <col min="2" max="2" width="18.7109375" style="1061" bestFit="1" customWidth="1"/>
    <col min="3" max="3" width="66.5703125" style="896" bestFit="1" customWidth="1"/>
    <col min="4" max="4" width="11.7109375" style="530" bestFit="1" customWidth="1"/>
    <col min="5" max="5" width="15.85546875" style="530" bestFit="1" customWidth="1"/>
    <col min="6" max="6" width="30.5703125" style="896" bestFit="1" customWidth="1"/>
    <col min="7" max="7" width="9" style="89" bestFit="1" customWidth="1"/>
    <col min="8" max="8" width="15.5703125" style="959" bestFit="1" customWidth="1"/>
    <col min="9" max="9" width="15.28515625" style="959" bestFit="1" customWidth="1"/>
    <col min="10" max="10" width="15.28515625" style="530" bestFit="1" customWidth="1"/>
    <col min="11" max="11" width="10.7109375" style="896" customWidth="1"/>
    <col min="12" max="12" width="12.42578125" style="896" bestFit="1" customWidth="1"/>
    <col min="13" max="13" width="10" style="896" bestFit="1" customWidth="1"/>
    <col min="14" max="14" width="9.140625" style="896"/>
    <col min="15" max="15" width="10.28515625" style="896" bestFit="1" customWidth="1"/>
    <col min="16" max="16384" width="9.140625" style="896"/>
  </cols>
  <sheetData>
    <row r="1" spans="1:16" s="546" customFormat="1" ht="12.75">
      <c r="A1" s="1970" t="s">
        <v>7038</v>
      </c>
      <c r="B1" s="1970"/>
      <c r="C1" s="1970"/>
      <c r="D1" s="1970"/>
      <c r="E1" s="1970"/>
      <c r="F1" s="1970"/>
      <c r="G1" s="1970"/>
      <c r="H1" s="1970"/>
      <c r="I1" s="1970"/>
      <c r="J1" s="1970"/>
      <c r="K1" s="1970"/>
      <c r="L1" s="1970"/>
    </row>
    <row r="2" spans="1:16">
      <c r="B2" s="896"/>
      <c r="D2" s="896"/>
      <c r="E2" s="896"/>
      <c r="G2" s="896"/>
      <c r="H2" s="896"/>
      <c r="I2" s="896"/>
      <c r="J2" s="896"/>
    </row>
    <row r="3" spans="1:16">
      <c r="B3" s="896"/>
      <c r="H3" s="530"/>
      <c r="I3" s="530"/>
    </row>
    <row r="4" spans="1:16" ht="15.75" thickBot="1">
      <c r="A4" s="1966" t="s">
        <v>7037</v>
      </c>
      <c r="B4" s="1966"/>
      <c r="C4" s="1966"/>
      <c r="D4" s="1966"/>
      <c r="E4" s="1966"/>
      <c r="F4" s="1966"/>
      <c r="G4" s="1966"/>
      <c r="H4" s="1966"/>
      <c r="I4" s="1966"/>
      <c r="J4" s="1966"/>
      <c r="K4" s="1966"/>
      <c r="L4" s="1967"/>
    </row>
    <row r="5" spans="1:16" ht="39" thickBot="1">
      <c r="A5" s="1113" t="s">
        <v>209</v>
      </c>
      <c r="B5" s="1113" t="s">
        <v>23</v>
      </c>
      <c r="C5" s="1074" t="s">
        <v>4</v>
      </c>
      <c r="D5" s="1072" t="s">
        <v>86</v>
      </c>
      <c r="E5" s="1072" t="s">
        <v>87</v>
      </c>
      <c r="F5" s="1072" t="s">
        <v>2076</v>
      </c>
      <c r="G5" s="1073" t="s">
        <v>7036</v>
      </c>
      <c r="H5" s="1073" t="s">
        <v>7001</v>
      </c>
      <c r="I5" s="1072" t="s">
        <v>7000</v>
      </c>
      <c r="J5" s="1072" t="s">
        <v>6999</v>
      </c>
      <c r="K5" s="1071" t="s">
        <v>73</v>
      </c>
      <c r="L5" s="1080" t="s">
        <v>84</v>
      </c>
      <c r="M5" s="1079" t="s">
        <v>6561</v>
      </c>
      <c r="N5" s="1078">
        <v>0</v>
      </c>
    </row>
    <row r="6" spans="1:16">
      <c r="A6" s="1968"/>
      <c r="B6" s="1069" t="s">
        <v>7187</v>
      </c>
      <c r="C6" s="1066" t="s">
        <v>7035</v>
      </c>
      <c r="D6" s="1067">
        <v>220</v>
      </c>
      <c r="E6" s="1064" t="s">
        <v>6997</v>
      </c>
      <c r="F6" s="1066" t="s">
        <v>6758</v>
      </c>
      <c r="G6" s="1076">
        <v>20.826000000000001</v>
      </c>
      <c r="H6" s="1063" t="s">
        <v>7034</v>
      </c>
      <c r="I6" s="1064" t="s">
        <v>7033</v>
      </c>
      <c r="J6" s="1063" t="s">
        <v>7032</v>
      </c>
      <c r="K6" s="1670">
        <v>33790.677385474861</v>
      </c>
      <c r="L6" s="1075">
        <f t="shared" ref="L6:L13" si="0">K6-K6*$N$5</f>
        <v>33790.677385474861</v>
      </c>
      <c r="P6" s="1570"/>
    </row>
    <row r="7" spans="1:16">
      <c r="A7" s="1968"/>
      <c r="B7" s="1069" t="s">
        <v>7188</v>
      </c>
      <c r="C7" s="1066" t="s">
        <v>7031</v>
      </c>
      <c r="D7" s="1077">
        <v>220</v>
      </c>
      <c r="E7" s="1064" t="s">
        <v>6997</v>
      </c>
      <c r="F7" s="1066" t="s">
        <v>6758</v>
      </c>
      <c r="G7" s="1076">
        <v>22.425999999999998</v>
      </c>
      <c r="H7" s="1063" t="s">
        <v>7030</v>
      </c>
      <c r="I7" s="1064" t="s">
        <v>7029</v>
      </c>
      <c r="J7" s="1063" t="s">
        <v>7028</v>
      </c>
      <c r="K7" s="1670">
        <v>36208.915039106148</v>
      </c>
      <c r="L7" s="1075">
        <f t="shared" si="0"/>
        <v>36208.915039106148</v>
      </c>
      <c r="O7" s="1541"/>
      <c r="P7" s="1570"/>
    </row>
    <row r="8" spans="1:16">
      <c r="A8" s="1968"/>
      <c r="B8" s="1069" t="s">
        <v>7027</v>
      </c>
      <c r="C8" s="1066" t="s">
        <v>7026</v>
      </c>
      <c r="D8" s="1077">
        <v>250</v>
      </c>
      <c r="E8" s="1064" t="s">
        <v>6759</v>
      </c>
      <c r="F8" s="1066" t="s">
        <v>6758</v>
      </c>
      <c r="G8" s="1076">
        <v>22.128</v>
      </c>
      <c r="H8" s="1063" t="s">
        <v>7025</v>
      </c>
      <c r="I8" s="1064" t="s">
        <v>7024</v>
      </c>
      <c r="J8" s="1063" t="s">
        <v>7023</v>
      </c>
      <c r="K8" s="1670">
        <v>37502.094972067032</v>
      </c>
      <c r="L8" s="1075">
        <f t="shared" si="0"/>
        <v>37502.094972067032</v>
      </c>
      <c r="O8" s="1541"/>
      <c r="P8" s="1570"/>
    </row>
    <row r="9" spans="1:16">
      <c r="A9" s="1968"/>
      <c r="B9" s="1069" t="s">
        <v>7189</v>
      </c>
      <c r="C9" s="1066" t="s">
        <v>7022</v>
      </c>
      <c r="D9" s="1077">
        <v>250</v>
      </c>
      <c r="E9" s="1064" t="s">
        <v>6759</v>
      </c>
      <c r="F9" s="1066" t="s">
        <v>6758</v>
      </c>
      <c r="G9" s="1076">
        <v>27.562000000000001</v>
      </c>
      <c r="H9" s="1063" t="s">
        <v>7021</v>
      </c>
      <c r="I9" s="1064" t="s">
        <v>7020</v>
      </c>
      <c r="J9" s="1063" t="s">
        <v>7019</v>
      </c>
      <c r="K9" s="1670">
        <v>42028.214480446928</v>
      </c>
      <c r="L9" s="1075">
        <f t="shared" si="0"/>
        <v>42028.214480446928</v>
      </c>
      <c r="O9" s="1541"/>
      <c r="P9" s="1570"/>
    </row>
    <row r="10" spans="1:16">
      <c r="A10" s="1968"/>
      <c r="B10" s="1069" t="s">
        <v>7190</v>
      </c>
      <c r="C10" s="1066" t="s">
        <v>7018</v>
      </c>
      <c r="D10" s="1077">
        <v>250</v>
      </c>
      <c r="E10" s="1064" t="s">
        <v>6759</v>
      </c>
      <c r="F10" s="1066" t="s">
        <v>6758</v>
      </c>
      <c r="G10" s="1076">
        <v>28.411999999999999</v>
      </c>
      <c r="H10" s="1063" t="s">
        <v>7017</v>
      </c>
      <c r="I10" s="1064" t="s">
        <v>7016</v>
      </c>
      <c r="J10" s="1063" t="s">
        <v>7015</v>
      </c>
      <c r="K10" s="1670">
        <v>43105.854167597769</v>
      </c>
      <c r="L10" s="1075">
        <f t="shared" si="0"/>
        <v>43105.854167597769</v>
      </c>
      <c r="O10" s="1541"/>
      <c r="P10" s="1570"/>
    </row>
    <row r="11" spans="1:16">
      <c r="A11" s="1968"/>
      <c r="B11" s="1069" t="s">
        <v>7191</v>
      </c>
      <c r="C11" s="1066" t="s">
        <v>7014</v>
      </c>
      <c r="D11" s="1077">
        <v>280</v>
      </c>
      <c r="E11" s="1064" t="s">
        <v>95</v>
      </c>
      <c r="F11" s="1066" t="s">
        <v>6758</v>
      </c>
      <c r="G11" s="1076">
        <v>24.7</v>
      </c>
      <c r="H11" s="1063" t="s">
        <v>7013</v>
      </c>
      <c r="I11" s="1064" t="s">
        <v>7012</v>
      </c>
      <c r="J11" s="1063" t="s">
        <v>7011</v>
      </c>
      <c r="K11" s="1670">
        <v>38924.58469273743</v>
      </c>
      <c r="L11" s="1075">
        <f t="shared" si="0"/>
        <v>38924.58469273743</v>
      </c>
      <c r="O11" s="1541"/>
      <c r="P11" s="1570"/>
    </row>
    <row r="12" spans="1:16">
      <c r="A12" s="1968"/>
      <c r="B12" s="1069" t="s">
        <v>7192</v>
      </c>
      <c r="C12" s="1066" t="s">
        <v>7010</v>
      </c>
      <c r="D12" s="1077">
        <v>280</v>
      </c>
      <c r="E12" s="1064" t="s">
        <v>95</v>
      </c>
      <c r="F12" s="1066" t="s">
        <v>6758</v>
      </c>
      <c r="G12" s="1076">
        <v>30.988</v>
      </c>
      <c r="H12" s="1063" t="s">
        <v>7009</v>
      </c>
      <c r="I12" s="1064" t="s">
        <v>7008</v>
      </c>
      <c r="J12" s="1063" t="s">
        <v>7007</v>
      </c>
      <c r="K12" s="1670">
        <v>45002.513966480445</v>
      </c>
      <c r="L12" s="1075">
        <f t="shared" si="0"/>
        <v>45002.513966480445</v>
      </c>
      <c r="O12" s="1541"/>
      <c r="P12" s="1570"/>
    </row>
    <row r="13" spans="1:16">
      <c r="A13" s="1968"/>
      <c r="B13" s="1069" t="s">
        <v>7193</v>
      </c>
      <c r="C13" s="1066" t="s">
        <v>7006</v>
      </c>
      <c r="D13" s="1077">
        <v>280</v>
      </c>
      <c r="E13" s="1064" t="s">
        <v>95</v>
      </c>
      <c r="F13" s="1066" t="s">
        <v>6758</v>
      </c>
      <c r="G13" s="1076">
        <v>31.155999999999999</v>
      </c>
      <c r="H13" s="1063" t="s">
        <v>7005</v>
      </c>
      <c r="I13" s="1064" t="s">
        <v>7004</v>
      </c>
      <c r="J13" s="1063" t="s">
        <v>7003</v>
      </c>
      <c r="K13" s="1670">
        <v>47287.1236424581</v>
      </c>
      <c r="L13" s="1075">
        <f t="shared" si="0"/>
        <v>47287.1236424581</v>
      </c>
      <c r="O13" s="1541"/>
      <c r="P13" s="1570"/>
    </row>
    <row r="14" spans="1:16">
      <c r="K14" s="543"/>
      <c r="O14" s="1541"/>
      <c r="P14" s="1570"/>
    </row>
    <row r="15" spans="1:16">
      <c r="A15" s="1966" t="s">
        <v>7002</v>
      </c>
      <c r="B15" s="1966"/>
      <c r="C15" s="1966"/>
      <c r="D15" s="1966"/>
      <c r="E15" s="1966"/>
      <c r="F15" s="1966"/>
      <c r="G15" s="1966"/>
      <c r="H15" s="1966"/>
      <c r="I15" s="1966"/>
      <c r="J15" s="1966"/>
      <c r="K15" s="1966"/>
      <c r="L15" s="1969"/>
      <c r="O15" s="1541"/>
      <c r="P15" s="1570"/>
    </row>
    <row r="16" spans="1:16" ht="38.25" customHeight="1">
      <c r="A16" s="1182" t="s">
        <v>209</v>
      </c>
      <c r="B16" s="1182" t="s">
        <v>23</v>
      </c>
      <c r="C16" s="958" t="s">
        <v>4</v>
      </c>
      <c r="D16" s="960" t="s">
        <v>86</v>
      </c>
      <c r="E16" s="960" t="s">
        <v>87</v>
      </c>
      <c r="F16" s="960" t="s">
        <v>2076</v>
      </c>
      <c r="G16" s="961" t="s">
        <v>3695</v>
      </c>
      <c r="H16" s="961" t="s">
        <v>7001</v>
      </c>
      <c r="I16" s="960" t="s">
        <v>7000</v>
      </c>
      <c r="J16" s="960" t="s">
        <v>6999</v>
      </c>
      <c r="K16" s="1183" t="s">
        <v>73</v>
      </c>
      <c r="L16" s="1183" t="s">
        <v>84</v>
      </c>
      <c r="N16" s="546"/>
      <c r="O16" s="1541"/>
      <c r="P16" s="1570"/>
    </row>
    <row r="17" spans="1:16" ht="15" customHeight="1">
      <c r="A17" s="1968"/>
      <c r="B17" s="1069" t="s">
        <v>7194</v>
      </c>
      <c r="C17" s="1068" t="s">
        <v>6998</v>
      </c>
      <c r="D17" s="1067">
        <v>220</v>
      </c>
      <c r="E17" s="1064" t="s">
        <v>6997</v>
      </c>
      <c r="F17" s="1066" t="s">
        <v>6758</v>
      </c>
      <c r="G17" s="1065">
        <v>22.425999999999998</v>
      </c>
      <c r="H17" s="1063" t="s">
        <v>6996</v>
      </c>
      <c r="I17" s="1064" t="s">
        <v>6995</v>
      </c>
      <c r="J17" s="1063" t="s">
        <v>6994</v>
      </c>
      <c r="K17" s="1670">
        <v>36338.235083798885</v>
      </c>
      <c r="L17" s="1062">
        <f t="shared" ref="L17:L24" si="1">K17-K17*$N$5</f>
        <v>36338.235083798885</v>
      </c>
      <c r="O17" s="1541"/>
      <c r="P17" s="1570"/>
    </row>
    <row r="18" spans="1:16">
      <c r="A18" s="1968"/>
      <c r="B18" s="1069" t="s">
        <v>7195</v>
      </c>
      <c r="C18" s="1068" t="s">
        <v>6993</v>
      </c>
      <c r="D18" s="1067">
        <v>250</v>
      </c>
      <c r="E18" s="1064" t="s">
        <v>6759</v>
      </c>
      <c r="F18" s="1066" t="s">
        <v>6758</v>
      </c>
      <c r="G18" s="1065">
        <v>22.15</v>
      </c>
      <c r="H18" s="1063" t="s">
        <v>6992</v>
      </c>
      <c r="I18" s="1064" t="s">
        <v>6991</v>
      </c>
      <c r="J18" s="1063" t="s">
        <v>6990</v>
      </c>
      <c r="K18" s="1670">
        <v>37502.094972067032</v>
      </c>
      <c r="L18" s="1062">
        <f t="shared" si="1"/>
        <v>37502.094972067032</v>
      </c>
      <c r="O18" s="1541"/>
      <c r="P18" s="1570"/>
    </row>
    <row r="19" spans="1:16" ht="15" customHeight="1">
      <c r="A19" s="1968"/>
      <c r="B19" s="1069" t="s">
        <v>7196</v>
      </c>
      <c r="C19" s="1068" t="s">
        <v>6989</v>
      </c>
      <c r="D19" s="1067">
        <v>250</v>
      </c>
      <c r="E19" s="1064" t="s">
        <v>6759</v>
      </c>
      <c r="F19" s="1066" t="s">
        <v>6758</v>
      </c>
      <c r="G19" s="1065">
        <v>25.902000000000001</v>
      </c>
      <c r="H19" s="1063" t="s">
        <v>6988</v>
      </c>
      <c r="I19" s="1064" t="s">
        <v>6987</v>
      </c>
      <c r="J19" s="1063" t="s">
        <v>6986</v>
      </c>
      <c r="K19" s="1670">
        <v>42028.214480446928</v>
      </c>
      <c r="L19" s="1062">
        <f t="shared" si="1"/>
        <v>42028.214480446928</v>
      </c>
      <c r="O19" s="1541"/>
      <c r="P19" s="1570"/>
    </row>
    <row r="20" spans="1:16" ht="15" customHeight="1">
      <c r="A20" s="1968"/>
      <c r="B20" s="1069" t="s">
        <v>6985</v>
      </c>
      <c r="C20" s="1068" t="s">
        <v>6984</v>
      </c>
      <c r="D20" s="1067">
        <v>250</v>
      </c>
      <c r="E20" s="1064" t="s">
        <v>6759</v>
      </c>
      <c r="F20" s="1066" t="s">
        <v>6758</v>
      </c>
      <c r="G20" s="1065">
        <v>27.245999999999999</v>
      </c>
      <c r="H20" s="1063" t="s">
        <v>6983</v>
      </c>
      <c r="I20" s="1064" t="s">
        <v>6982</v>
      </c>
      <c r="J20" s="1063" t="s">
        <v>6981</v>
      </c>
      <c r="K20" s="1670">
        <v>43105.854167597769</v>
      </c>
      <c r="L20" s="1062">
        <f t="shared" si="1"/>
        <v>43105.854167597769</v>
      </c>
      <c r="O20" s="1541"/>
      <c r="P20" s="1570"/>
    </row>
    <row r="21" spans="1:16">
      <c r="A21" s="1968"/>
      <c r="B21" s="1070" t="s">
        <v>6980</v>
      </c>
      <c r="C21" s="1068" t="s">
        <v>6979</v>
      </c>
      <c r="D21" s="1067">
        <v>280</v>
      </c>
      <c r="E21" s="1064" t="s">
        <v>95</v>
      </c>
      <c r="F21" s="1066" t="s">
        <v>6758</v>
      </c>
      <c r="G21" s="1065">
        <v>23.835999999999999</v>
      </c>
      <c r="H21" s="1063" t="s">
        <v>6978</v>
      </c>
      <c r="I21" s="1064" t="s">
        <v>6977</v>
      </c>
      <c r="J21" s="1063" t="s">
        <v>6976</v>
      </c>
      <c r="K21" s="1670">
        <v>38924.58469273743</v>
      </c>
      <c r="L21" s="1062">
        <f t="shared" si="1"/>
        <v>38924.58469273743</v>
      </c>
      <c r="O21" s="1541"/>
      <c r="P21" s="1570"/>
    </row>
    <row r="22" spans="1:16" ht="15" customHeight="1">
      <c r="A22" s="1968"/>
      <c r="B22" s="1069" t="s">
        <v>6975</v>
      </c>
      <c r="C22" s="1068" t="s">
        <v>6974</v>
      </c>
      <c r="D22" s="1067">
        <v>280</v>
      </c>
      <c r="E22" s="1064" t="s">
        <v>95</v>
      </c>
      <c r="F22" s="1066" t="s">
        <v>6758</v>
      </c>
      <c r="G22" s="1065">
        <v>29.827999999999999</v>
      </c>
      <c r="H22" s="1063" t="s">
        <v>6973</v>
      </c>
      <c r="I22" s="1064" t="s">
        <v>6972</v>
      </c>
      <c r="J22" s="1063" t="s">
        <v>6971</v>
      </c>
      <c r="K22" s="1670">
        <v>45002.513966480445</v>
      </c>
      <c r="L22" s="1062">
        <f t="shared" si="1"/>
        <v>45002.513966480445</v>
      </c>
      <c r="O22" s="1541"/>
      <c r="P22" s="1570"/>
    </row>
    <row r="23" spans="1:16" ht="15" customHeight="1">
      <c r="A23" s="1968"/>
      <c r="B23" s="1069" t="s">
        <v>6970</v>
      </c>
      <c r="C23" s="1068" t="s">
        <v>6969</v>
      </c>
      <c r="D23" s="1067">
        <v>280</v>
      </c>
      <c r="E23" s="1064" t="s">
        <v>95</v>
      </c>
      <c r="F23" s="1066" t="s">
        <v>6758</v>
      </c>
      <c r="G23" s="1065">
        <v>31.492000000000001</v>
      </c>
      <c r="H23" s="1063" t="s">
        <v>6968</v>
      </c>
      <c r="I23" s="1064" t="s">
        <v>6967</v>
      </c>
      <c r="J23" s="1063" t="s">
        <v>6966</v>
      </c>
      <c r="K23" s="1670">
        <v>47718.183620111726</v>
      </c>
      <c r="L23" s="1062">
        <f t="shared" si="1"/>
        <v>47718.183620111726</v>
      </c>
      <c r="O23" s="1541"/>
      <c r="P23" s="1570"/>
    </row>
    <row r="24" spans="1:16" ht="15" customHeight="1">
      <c r="A24" s="1971"/>
      <c r="B24" s="1069" t="s">
        <v>6965</v>
      </c>
      <c r="C24" s="1068" t="s">
        <v>6964</v>
      </c>
      <c r="D24" s="1067">
        <v>340</v>
      </c>
      <c r="E24" s="1064" t="s">
        <v>6963</v>
      </c>
      <c r="F24" s="1066" t="s">
        <v>6758</v>
      </c>
      <c r="G24" s="1065">
        <v>36.549999999999997</v>
      </c>
      <c r="H24" s="1063" t="s">
        <v>6962</v>
      </c>
      <c r="I24" s="1064" t="s">
        <v>6961</v>
      </c>
      <c r="J24" s="1063" t="s">
        <v>6960</v>
      </c>
      <c r="K24" s="1670">
        <v>50304.533229050277</v>
      </c>
      <c r="L24" s="1062">
        <f t="shared" si="1"/>
        <v>50304.533229050277</v>
      </c>
      <c r="O24" s="1541"/>
      <c r="P24" s="1570"/>
    </row>
    <row r="25" spans="1:16">
      <c r="K25" s="543"/>
    </row>
    <row r="26" spans="1:16">
      <c r="K26" s="543"/>
    </row>
    <row r="27" spans="1:16">
      <c r="K27" s="543"/>
    </row>
  </sheetData>
  <mergeCells count="5">
    <mergeCell ref="A4:L4"/>
    <mergeCell ref="A6:A13"/>
    <mergeCell ref="A15:L15"/>
    <mergeCell ref="A1:L1"/>
    <mergeCell ref="A17:A24"/>
  </mergeCells>
  <pageMargins left="0.7" right="0.7" top="0.75" bottom="0.75" header="0.3" footer="0.3"/>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8">
    <pageSetUpPr fitToPage="1"/>
  </sheetPr>
  <dimension ref="A1:L504"/>
  <sheetViews>
    <sheetView zoomScaleNormal="100" workbookViewId="0">
      <pane xSplit="3" ySplit="6" topLeftCell="D7" activePane="bottomRight" state="frozen"/>
      <selection activeCell="AB40" sqref="AB40"/>
      <selection pane="topRight" activeCell="AB40" sqref="AB40"/>
      <selection pane="bottomLeft" activeCell="AB40" sqref="AB40"/>
      <selection pane="bottomRight" activeCell="O22" sqref="O22"/>
    </sheetView>
  </sheetViews>
  <sheetFormatPr defaultColWidth="9.28515625" defaultRowHeight="15"/>
  <cols>
    <col min="1" max="1" width="30.28515625" style="331" customWidth="1"/>
    <col min="2" max="2" width="10.28515625" style="331" customWidth="1"/>
    <col min="3" max="3" width="9.28515625" style="331" customWidth="1"/>
    <col min="4" max="4" width="16.5703125" style="331" customWidth="1"/>
    <col min="5" max="5" width="14.7109375" style="331" customWidth="1"/>
    <col min="6" max="6" width="16" style="331" customWidth="1"/>
    <col min="7" max="7" width="11.5703125" style="331" customWidth="1"/>
    <col min="8" max="9" width="13.42578125" style="13" customWidth="1"/>
    <col min="10" max="11" width="14.28515625" style="331" customWidth="1"/>
    <col min="12" max="12" width="9.28515625" style="331"/>
    <col min="13" max="13" width="16.28515625" style="331" bestFit="1" customWidth="1"/>
    <col min="14" max="16384" width="9.28515625" style="331"/>
  </cols>
  <sheetData>
    <row r="1" spans="1:12" ht="18" customHeight="1">
      <c r="A1" s="1986" t="s">
        <v>954</v>
      </c>
      <c r="B1" s="1986"/>
      <c r="C1" s="1986"/>
      <c r="D1" s="1986"/>
      <c r="E1" s="1986"/>
      <c r="F1" s="1986"/>
      <c r="G1" s="1986"/>
      <c r="H1" s="1986"/>
      <c r="I1" s="1986"/>
      <c r="J1" s="1986"/>
      <c r="K1" s="1986"/>
    </row>
    <row r="2" spans="1:12" ht="16.5" customHeight="1"/>
    <row r="3" spans="1:12">
      <c r="D3" s="344" t="s">
        <v>953</v>
      </c>
      <c r="E3" s="345"/>
    </row>
    <row r="4" spans="1:12" ht="15.75" thickBot="1"/>
    <row r="5" spans="1:12" ht="38.25" customHeight="1">
      <c r="A5" s="1990" t="s">
        <v>7</v>
      </c>
      <c r="B5" s="1992" t="s">
        <v>8</v>
      </c>
      <c r="C5" s="1993"/>
      <c r="D5" s="1427" t="s">
        <v>973</v>
      </c>
      <c r="E5" s="1987" t="s">
        <v>1794</v>
      </c>
      <c r="F5" s="1988"/>
      <c r="G5" s="1428" t="s">
        <v>957</v>
      </c>
      <c r="H5" s="1980" t="s">
        <v>956</v>
      </c>
      <c r="I5" s="1981"/>
      <c r="J5" s="1978" t="s">
        <v>955</v>
      </c>
      <c r="K5" s="1979"/>
    </row>
    <row r="6" spans="1:12" ht="40.700000000000003" customHeight="1" thickBot="1">
      <c r="A6" s="1991"/>
      <c r="B6" s="1603" t="s">
        <v>12</v>
      </c>
      <c r="C6" s="1604" t="s">
        <v>13</v>
      </c>
      <c r="D6" s="1605" t="s">
        <v>974</v>
      </c>
      <c r="E6" s="1606" t="s">
        <v>952</v>
      </c>
      <c r="F6" s="1607" t="s">
        <v>958</v>
      </c>
      <c r="G6" s="1608" t="s">
        <v>14</v>
      </c>
      <c r="H6" s="1601" t="s">
        <v>952</v>
      </c>
      <c r="I6" s="1602" t="s">
        <v>958</v>
      </c>
      <c r="J6" s="1601" t="s">
        <v>952</v>
      </c>
      <c r="K6" s="1602" t="s">
        <v>958</v>
      </c>
    </row>
    <row r="7" spans="1:12" ht="15" customHeight="1">
      <c r="A7" s="1982" t="s">
        <v>5705</v>
      </c>
      <c r="B7" s="1973">
        <v>300</v>
      </c>
      <c r="C7" s="1571">
        <v>400</v>
      </c>
      <c r="D7" s="1589">
        <v>441</v>
      </c>
      <c r="E7" s="1422">
        <v>3.93</v>
      </c>
      <c r="F7" s="1423">
        <v>4.21</v>
      </c>
      <c r="G7" s="1572">
        <v>0.75</v>
      </c>
      <c r="H7" s="1671">
        <v>3370.08</v>
      </c>
      <c r="I7" s="1671">
        <v>5679.0540000000001</v>
      </c>
      <c r="J7" s="1597">
        <f>H7-H7*$E$3</f>
        <v>3370.08</v>
      </c>
      <c r="K7" s="1609">
        <f>I7-I7*$E$3</f>
        <v>5679.0540000000001</v>
      </c>
      <c r="L7" s="543"/>
    </row>
    <row r="8" spans="1:12">
      <c r="A8" s="1983"/>
      <c r="B8" s="1844"/>
      <c r="C8" s="1573">
        <v>500</v>
      </c>
      <c r="D8" s="1590">
        <v>506</v>
      </c>
      <c r="E8" s="1575">
        <v>4.6900000000000004</v>
      </c>
      <c r="F8" s="1574">
        <v>4.97</v>
      </c>
      <c r="G8" s="1576">
        <v>0.94</v>
      </c>
      <c r="H8" s="1672">
        <v>3862.8114</v>
      </c>
      <c r="I8" s="1672">
        <v>6169.5515999999998</v>
      </c>
      <c r="J8" s="1598">
        <f t="shared" ref="J8:K64" si="0">H8-H8*$E$3</f>
        <v>3862.8114</v>
      </c>
      <c r="K8" s="1421">
        <f t="shared" si="0"/>
        <v>6169.5515999999998</v>
      </c>
      <c r="L8" s="543"/>
    </row>
    <row r="9" spans="1:12">
      <c r="A9" s="1983"/>
      <c r="B9" s="1844"/>
      <c r="C9" s="1573">
        <v>600</v>
      </c>
      <c r="D9" s="1590">
        <v>570</v>
      </c>
      <c r="E9" s="1575">
        <v>5.46</v>
      </c>
      <c r="F9" s="1574">
        <v>5.74</v>
      </c>
      <c r="G9" s="1576">
        <v>1.1299999999999999</v>
      </c>
      <c r="H9" s="1672">
        <v>4353.0437999999995</v>
      </c>
      <c r="I9" s="1672">
        <v>6690.4758000000002</v>
      </c>
      <c r="J9" s="1598">
        <f t="shared" si="0"/>
        <v>4353.0437999999995</v>
      </c>
      <c r="K9" s="1421">
        <f t="shared" si="0"/>
        <v>6690.4758000000002</v>
      </c>
      <c r="L9" s="543"/>
    </row>
    <row r="10" spans="1:12">
      <c r="A10" s="1983"/>
      <c r="B10" s="1844"/>
      <c r="C10" s="1573">
        <v>700</v>
      </c>
      <c r="D10" s="1590">
        <v>635</v>
      </c>
      <c r="E10" s="1575">
        <v>6.22</v>
      </c>
      <c r="F10" s="1574">
        <v>6.5</v>
      </c>
      <c r="G10" s="1576">
        <v>1.32</v>
      </c>
      <c r="H10" s="1672">
        <v>4828.8534</v>
      </c>
      <c r="I10" s="1672">
        <v>7178.0255999999999</v>
      </c>
      <c r="J10" s="1598">
        <f t="shared" si="0"/>
        <v>4828.8534</v>
      </c>
      <c r="K10" s="1421">
        <f t="shared" si="0"/>
        <v>7178.0255999999999</v>
      </c>
      <c r="L10" s="543"/>
    </row>
    <row r="11" spans="1:12">
      <c r="A11" s="1983"/>
      <c r="B11" s="1844"/>
      <c r="C11" s="1573">
        <v>800</v>
      </c>
      <c r="D11" s="1590">
        <v>699</v>
      </c>
      <c r="E11" s="1575">
        <v>6.98</v>
      </c>
      <c r="F11" s="1574">
        <v>7.26</v>
      </c>
      <c r="G11" s="1576">
        <v>1.51</v>
      </c>
      <c r="H11" s="1672">
        <v>5370.4836000000005</v>
      </c>
      <c r="I11" s="1672">
        <v>7702.1016</v>
      </c>
      <c r="J11" s="1598">
        <f t="shared" si="0"/>
        <v>5370.4836000000005</v>
      </c>
      <c r="K11" s="1421">
        <f t="shared" si="0"/>
        <v>7702.1016</v>
      </c>
      <c r="L11" s="543"/>
    </row>
    <row r="12" spans="1:12">
      <c r="A12" s="1983"/>
      <c r="B12" s="1844"/>
      <c r="C12" s="1573">
        <v>900</v>
      </c>
      <c r="D12" s="1590">
        <v>764</v>
      </c>
      <c r="E12" s="1575">
        <v>7.75</v>
      </c>
      <c r="F12" s="1574">
        <v>8.0299999999999994</v>
      </c>
      <c r="G12" s="1576">
        <v>1.7</v>
      </c>
      <c r="H12" s="1672">
        <v>5841.1728000000003</v>
      </c>
      <c r="I12" s="1672">
        <v>8192.5380000000005</v>
      </c>
      <c r="J12" s="1598">
        <f t="shared" si="0"/>
        <v>5841.1728000000003</v>
      </c>
      <c r="K12" s="1421">
        <f t="shared" si="0"/>
        <v>8192.5380000000005</v>
      </c>
      <c r="L12" s="543"/>
    </row>
    <row r="13" spans="1:12">
      <c r="A13" s="1983"/>
      <c r="B13" s="1844"/>
      <c r="C13" s="1573">
        <v>1000</v>
      </c>
      <c r="D13" s="1590">
        <v>829</v>
      </c>
      <c r="E13" s="1575">
        <v>8.52</v>
      </c>
      <c r="F13" s="1574">
        <v>8.8000000000000007</v>
      </c>
      <c r="G13" s="1576">
        <v>1.89</v>
      </c>
      <c r="H13" s="1672">
        <v>6406.0079999999998</v>
      </c>
      <c r="I13" s="1672">
        <v>8743.9398000000001</v>
      </c>
      <c r="J13" s="1598">
        <f t="shared" si="0"/>
        <v>6406.0079999999998</v>
      </c>
      <c r="K13" s="1421">
        <f t="shared" si="0"/>
        <v>8743.9398000000001</v>
      </c>
      <c r="L13" s="543"/>
    </row>
    <row r="14" spans="1:12">
      <c r="A14" s="1983"/>
      <c r="B14" s="1844"/>
      <c r="C14" s="1573">
        <v>1100</v>
      </c>
      <c r="D14" s="1590">
        <v>893</v>
      </c>
      <c r="E14" s="1575">
        <v>9.2799999999999994</v>
      </c>
      <c r="F14" s="1574">
        <v>9.56</v>
      </c>
      <c r="G14" s="1576">
        <v>2.08</v>
      </c>
      <c r="H14" s="1672">
        <v>7179.4026000000003</v>
      </c>
      <c r="I14" s="1672">
        <v>9529.2785999999996</v>
      </c>
      <c r="J14" s="1598">
        <f t="shared" si="0"/>
        <v>7179.4026000000003</v>
      </c>
      <c r="K14" s="1421">
        <f t="shared" si="0"/>
        <v>9529.2785999999996</v>
      </c>
      <c r="L14" s="543"/>
    </row>
    <row r="15" spans="1:12">
      <c r="A15" s="1983"/>
      <c r="B15" s="1844"/>
      <c r="C15" s="1573">
        <v>1200</v>
      </c>
      <c r="D15" s="1590">
        <v>958</v>
      </c>
      <c r="E15" s="1575">
        <v>10.039999999999999</v>
      </c>
      <c r="F15" s="1574">
        <v>10.32</v>
      </c>
      <c r="G15" s="1576">
        <v>2.27</v>
      </c>
      <c r="H15" s="1672">
        <v>7696.7771999999995</v>
      </c>
      <c r="I15" s="1672">
        <v>10035.361800000001</v>
      </c>
      <c r="J15" s="1598">
        <f t="shared" si="0"/>
        <v>7696.7771999999995</v>
      </c>
      <c r="K15" s="1421">
        <f t="shared" si="0"/>
        <v>10035.361800000001</v>
      </c>
      <c r="L15" s="543"/>
    </row>
    <row r="16" spans="1:12">
      <c r="A16" s="1983"/>
      <c r="B16" s="1844"/>
      <c r="C16" s="1573">
        <v>1300</v>
      </c>
      <c r="D16" s="1590">
        <v>1022</v>
      </c>
      <c r="E16" s="1575">
        <v>10.8</v>
      </c>
      <c r="F16" s="1574">
        <v>11.08</v>
      </c>
      <c r="G16" s="1576">
        <v>2.46</v>
      </c>
      <c r="H16" s="1672">
        <v>8169.0576000000001</v>
      </c>
      <c r="I16" s="1672">
        <v>10406.4786</v>
      </c>
      <c r="J16" s="1598">
        <f t="shared" si="0"/>
        <v>8169.0576000000001</v>
      </c>
      <c r="K16" s="1421">
        <f t="shared" si="0"/>
        <v>10406.4786</v>
      </c>
      <c r="L16" s="543"/>
    </row>
    <row r="17" spans="1:12">
      <c r="A17" s="1983"/>
      <c r="B17" s="1844"/>
      <c r="C17" s="1573">
        <v>1400</v>
      </c>
      <c r="D17" s="1590">
        <v>1087</v>
      </c>
      <c r="E17" s="1575">
        <v>11.57</v>
      </c>
      <c r="F17" s="1574">
        <v>11.85</v>
      </c>
      <c r="G17" s="1576">
        <v>2.65</v>
      </c>
      <c r="H17" s="1672">
        <v>8699.2433999999994</v>
      </c>
      <c r="I17" s="1672">
        <v>11044.5396</v>
      </c>
      <c r="J17" s="1598">
        <f t="shared" si="0"/>
        <v>8699.2433999999994</v>
      </c>
      <c r="K17" s="1421">
        <f t="shared" si="0"/>
        <v>11044.5396</v>
      </c>
      <c r="L17" s="543"/>
    </row>
    <row r="18" spans="1:12">
      <c r="A18" s="1983"/>
      <c r="B18" s="1844"/>
      <c r="C18" s="1573">
        <v>1500</v>
      </c>
      <c r="D18" s="1590">
        <v>1152</v>
      </c>
      <c r="E18" s="1575">
        <v>12.33</v>
      </c>
      <c r="F18" s="1574">
        <v>12.61</v>
      </c>
      <c r="G18" s="1576">
        <v>2.84</v>
      </c>
      <c r="H18" s="1672">
        <v>9188.9759999999987</v>
      </c>
      <c r="I18" s="1672">
        <v>11516.218199999999</v>
      </c>
      <c r="J18" s="1598">
        <f t="shared" si="0"/>
        <v>9188.9759999999987</v>
      </c>
      <c r="K18" s="1421">
        <f t="shared" si="0"/>
        <v>11516.218199999999</v>
      </c>
      <c r="L18" s="543"/>
    </row>
    <row r="19" spans="1:12">
      <c r="A19" s="1983"/>
      <c r="B19" s="1844"/>
      <c r="C19" s="1573">
        <v>1600</v>
      </c>
      <c r="D19" s="1590">
        <v>1216</v>
      </c>
      <c r="E19" s="1575">
        <v>13.09</v>
      </c>
      <c r="F19" s="1574">
        <v>13.37</v>
      </c>
      <c r="G19" s="1576">
        <v>3.03</v>
      </c>
      <c r="H19" s="1672">
        <v>9823.6098000000002</v>
      </c>
      <c r="I19" s="1672">
        <v>12223.578</v>
      </c>
      <c r="J19" s="1598">
        <f t="shared" si="0"/>
        <v>9823.6098000000002</v>
      </c>
      <c r="K19" s="1421">
        <f t="shared" si="0"/>
        <v>12223.578</v>
      </c>
      <c r="L19" s="543"/>
    </row>
    <row r="20" spans="1:12">
      <c r="A20" s="1983"/>
      <c r="B20" s="1844"/>
      <c r="C20" s="1573">
        <v>1700</v>
      </c>
      <c r="D20" s="1590">
        <v>1281</v>
      </c>
      <c r="E20" s="1575">
        <v>13.93</v>
      </c>
      <c r="F20" s="1574">
        <v>14.22</v>
      </c>
      <c r="G20" s="1576">
        <v>3.22</v>
      </c>
      <c r="H20" s="1672">
        <v>10902.5658</v>
      </c>
      <c r="I20" s="1672">
        <v>13512.2052</v>
      </c>
      <c r="J20" s="1598">
        <f t="shared" si="0"/>
        <v>10902.5658</v>
      </c>
      <c r="K20" s="1421">
        <f t="shared" si="0"/>
        <v>13512.2052</v>
      </c>
      <c r="L20" s="543"/>
    </row>
    <row r="21" spans="1:12">
      <c r="A21" s="1983"/>
      <c r="B21" s="1844"/>
      <c r="C21" s="1573">
        <v>1800</v>
      </c>
      <c r="D21" s="1590">
        <v>1345</v>
      </c>
      <c r="E21" s="1575">
        <v>14.7</v>
      </c>
      <c r="F21" s="1574">
        <v>14.98</v>
      </c>
      <c r="G21" s="1576">
        <v>3.41</v>
      </c>
      <c r="H21" s="1672">
        <v>11433.2106</v>
      </c>
      <c r="I21" s="1672">
        <v>14451.920999999998</v>
      </c>
      <c r="J21" s="1598">
        <f t="shared" si="0"/>
        <v>11433.2106</v>
      </c>
      <c r="K21" s="1421">
        <f t="shared" si="0"/>
        <v>14451.920999999998</v>
      </c>
      <c r="L21" s="543"/>
    </row>
    <row r="22" spans="1:12">
      <c r="A22" s="1983"/>
      <c r="B22" s="1844"/>
      <c r="C22" s="1573">
        <v>1900</v>
      </c>
      <c r="D22" s="1590">
        <v>1410</v>
      </c>
      <c r="E22" s="1575">
        <v>15.46</v>
      </c>
      <c r="F22" s="1574">
        <v>15.74</v>
      </c>
      <c r="G22" s="1576">
        <v>3.6</v>
      </c>
      <c r="H22" s="1672">
        <v>11975.82</v>
      </c>
      <c r="I22" s="1672">
        <v>14994.4488</v>
      </c>
      <c r="J22" s="1598">
        <f t="shared" si="0"/>
        <v>11975.82</v>
      </c>
      <c r="K22" s="1421">
        <f t="shared" si="0"/>
        <v>14994.4488</v>
      </c>
      <c r="L22" s="543"/>
    </row>
    <row r="23" spans="1:12">
      <c r="A23" s="1983"/>
      <c r="B23" s="1844"/>
      <c r="C23" s="1573">
        <v>2000</v>
      </c>
      <c r="D23" s="1590">
        <v>1475</v>
      </c>
      <c r="E23" s="1575">
        <v>16.22</v>
      </c>
      <c r="F23" s="1574">
        <v>16.5</v>
      </c>
      <c r="G23" s="1576">
        <v>3.79</v>
      </c>
      <c r="H23" s="1672">
        <v>12964.6998</v>
      </c>
      <c r="I23" s="1672">
        <v>16096.2222</v>
      </c>
      <c r="J23" s="1598">
        <f t="shared" si="0"/>
        <v>12964.6998</v>
      </c>
      <c r="K23" s="1421">
        <f t="shared" si="0"/>
        <v>16096.2222</v>
      </c>
      <c r="L23" s="543"/>
    </row>
    <row r="24" spans="1:12">
      <c r="A24" s="1983"/>
      <c r="B24" s="1844"/>
      <c r="C24" s="1573">
        <v>2100</v>
      </c>
      <c r="D24" s="1590">
        <v>1539</v>
      </c>
      <c r="E24" s="1575">
        <v>16.98</v>
      </c>
      <c r="F24" s="1574">
        <v>17.260000000000002</v>
      </c>
      <c r="G24" s="1576">
        <v>3.98</v>
      </c>
      <c r="H24" s="1672">
        <v>13523.0478</v>
      </c>
      <c r="I24" s="1672">
        <v>16652.0304</v>
      </c>
      <c r="J24" s="1598">
        <f t="shared" si="0"/>
        <v>13523.0478</v>
      </c>
      <c r="K24" s="1421">
        <f t="shared" si="0"/>
        <v>16652.0304</v>
      </c>
      <c r="L24" s="543"/>
    </row>
    <row r="25" spans="1:12">
      <c r="A25" s="1983"/>
      <c r="B25" s="1844"/>
      <c r="C25" s="1573">
        <v>2200</v>
      </c>
      <c r="D25" s="1590">
        <v>1604</v>
      </c>
      <c r="E25" s="1575">
        <v>17.75</v>
      </c>
      <c r="F25" s="1574">
        <v>18.03</v>
      </c>
      <c r="G25" s="1576">
        <v>4.17</v>
      </c>
      <c r="H25" s="1672">
        <v>14081.385600000001</v>
      </c>
      <c r="I25" s="1672">
        <v>17174.831399999999</v>
      </c>
      <c r="J25" s="1598">
        <f t="shared" si="0"/>
        <v>14081.385600000001</v>
      </c>
      <c r="K25" s="1421">
        <f t="shared" si="0"/>
        <v>17174.831399999999</v>
      </c>
      <c r="L25" s="543"/>
    </row>
    <row r="26" spans="1:12">
      <c r="A26" s="1983"/>
      <c r="B26" s="1844"/>
      <c r="C26" s="1573">
        <v>2300</v>
      </c>
      <c r="D26" s="1590">
        <v>1668</v>
      </c>
      <c r="E26" s="1575">
        <v>18.510000000000002</v>
      </c>
      <c r="F26" s="1574">
        <v>18.79</v>
      </c>
      <c r="G26" s="1576">
        <v>4.3600000000000003</v>
      </c>
      <c r="H26" s="1672">
        <v>14681.992200000001</v>
      </c>
      <c r="I26" s="1672">
        <v>17806.772399999998</v>
      </c>
      <c r="J26" s="1598">
        <f t="shared" si="0"/>
        <v>14681.992200000001</v>
      </c>
      <c r="K26" s="1421">
        <f t="shared" si="0"/>
        <v>17806.772399999998</v>
      </c>
      <c r="L26" s="543"/>
    </row>
    <row r="27" spans="1:12">
      <c r="A27" s="1983"/>
      <c r="B27" s="1844"/>
      <c r="C27" s="1573">
        <v>2400</v>
      </c>
      <c r="D27" s="1590">
        <v>1733</v>
      </c>
      <c r="E27" s="1575">
        <v>19.27</v>
      </c>
      <c r="F27" s="1574">
        <v>19.55</v>
      </c>
      <c r="G27" s="1576">
        <v>4.55</v>
      </c>
      <c r="H27" s="1672">
        <v>15283.578</v>
      </c>
      <c r="I27" s="1672">
        <v>18402.319800000001</v>
      </c>
      <c r="J27" s="1598">
        <f t="shared" si="0"/>
        <v>15283.578</v>
      </c>
      <c r="K27" s="1421">
        <f t="shared" si="0"/>
        <v>18402.319800000001</v>
      </c>
      <c r="L27" s="543"/>
    </row>
    <row r="28" spans="1:12">
      <c r="A28" s="1983"/>
      <c r="B28" s="1844"/>
      <c r="C28" s="1573">
        <v>2500</v>
      </c>
      <c r="D28" s="1590">
        <v>1798</v>
      </c>
      <c r="E28" s="1575">
        <v>20.03</v>
      </c>
      <c r="F28" s="1574">
        <v>20.309999999999999</v>
      </c>
      <c r="G28" s="1576">
        <v>4.74</v>
      </c>
      <c r="H28" s="1672">
        <v>15840.9468</v>
      </c>
      <c r="I28" s="1672">
        <v>18958.158599999999</v>
      </c>
      <c r="J28" s="1598">
        <f t="shared" si="0"/>
        <v>15840.9468</v>
      </c>
      <c r="K28" s="1421">
        <f t="shared" si="0"/>
        <v>18958.158599999999</v>
      </c>
      <c r="L28" s="543"/>
    </row>
    <row r="29" spans="1:12">
      <c r="A29" s="1983"/>
      <c r="B29" s="1844"/>
      <c r="C29" s="1573">
        <v>2600</v>
      </c>
      <c r="D29" s="1590">
        <v>1907</v>
      </c>
      <c r="E29" s="1575">
        <v>20.79</v>
      </c>
      <c r="F29" s="1574">
        <v>21.08</v>
      </c>
      <c r="G29" s="1576">
        <v>4.93</v>
      </c>
      <c r="H29" s="1672">
        <v>16859.345400000002</v>
      </c>
      <c r="I29" s="1672">
        <v>20023.497600000002</v>
      </c>
      <c r="J29" s="1598">
        <f t="shared" si="0"/>
        <v>16859.345400000002</v>
      </c>
      <c r="K29" s="1421">
        <f t="shared" si="0"/>
        <v>20023.497600000002</v>
      </c>
      <c r="L29" s="543"/>
    </row>
    <row r="30" spans="1:12">
      <c r="A30" s="1983"/>
      <c r="B30" s="1844"/>
      <c r="C30" s="1573">
        <v>2800</v>
      </c>
      <c r="D30" s="1590">
        <v>2054</v>
      </c>
      <c r="E30" s="1575">
        <v>22.32</v>
      </c>
      <c r="F30" s="1574">
        <v>22.6</v>
      </c>
      <c r="G30" s="1576">
        <v>5.31</v>
      </c>
      <c r="H30" s="1672">
        <v>18139.190399999999</v>
      </c>
      <c r="I30" s="1672">
        <v>21363.502199999999</v>
      </c>
      <c r="J30" s="1598">
        <f t="shared" si="0"/>
        <v>18139.190399999999</v>
      </c>
      <c r="K30" s="1421">
        <f t="shared" si="0"/>
        <v>21363.502199999999</v>
      </c>
      <c r="L30" s="543"/>
    </row>
    <row r="31" spans="1:12" ht="15.75" thickBot="1">
      <c r="A31" s="1983"/>
      <c r="B31" s="1845"/>
      <c r="C31" s="1577">
        <v>3000</v>
      </c>
      <c r="D31" s="1591">
        <v>2201</v>
      </c>
      <c r="E31" s="1579">
        <v>23.84</v>
      </c>
      <c r="F31" s="1578">
        <v>24.13</v>
      </c>
      <c r="G31" s="1580">
        <v>5.69</v>
      </c>
      <c r="H31" s="1673">
        <v>19153.621200000001</v>
      </c>
      <c r="I31" s="1673">
        <v>22356.054</v>
      </c>
      <c r="J31" s="1599">
        <f t="shared" si="0"/>
        <v>19153.621200000001</v>
      </c>
      <c r="K31" s="241">
        <f t="shared" si="0"/>
        <v>22356.054</v>
      </c>
      <c r="L31" s="543"/>
    </row>
    <row r="32" spans="1:12">
      <c r="A32" s="1983"/>
      <c r="B32" s="1973">
        <v>400</v>
      </c>
      <c r="C32" s="1581">
        <v>400</v>
      </c>
      <c r="D32" s="1582">
        <v>488.25</v>
      </c>
      <c r="E32" s="1422">
        <v>4.9200000000000008</v>
      </c>
      <c r="F32" s="1592">
        <v>5.2250000000000005</v>
      </c>
      <c r="G32" s="1593">
        <v>0.88000000000000012</v>
      </c>
      <c r="H32" s="1671">
        <v>3856.9157999999998</v>
      </c>
      <c r="I32" s="1671">
        <v>6285.8112000000001</v>
      </c>
      <c r="J32" s="1597">
        <f t="shared" si="0"/>
        <v>3856.9157999999998</v>
      </c>
      <c r="K32" s="1609">
        <f t="shared" si="0"/>
        <v>6285.8112000000001</v>
      </c>
      <c r="L32" s="543"/>
    </row>
    <row r="33" spans="1:12">
      <c r="A33" s="1983"/>
      <c r="B33" s="1844"/>
      <c r="C33" s="1420">
        <v>500</v>
      </c>
      <c r="D33" s="1585">
        <v>609.75</v>
      </c>
      <c r="E33" s="1575">
        <v>6.15</v>
      </c>
      <c r="F33" s="1583">
        <v>6.4550000000000001</v>
      </c>
      <c r="G33" s="1584">
        <v>1.1000000000000001</v>
      </c>
      <c r="H33" s="1672">
        <v>4415.7125999999998</v>
      </c>
      <c r="I33" s="1672">
        <v>6926.3915999999999</v>
      </c>
      <c r="J33" s="1598">
        <f t="shared" si="0"/>
        <v>4415.7125999999998</v>
      </c>
      <c r="K33" s="1610">
        <f t="shared" si="0"/>
        <v>6926.3915999999999</v>
      </c>
      <c r="L33" s="543"/>
    </row>
    <row r="34" spans="1:12">
      <c r="A34" s="1983"/>
      <c r="B34" s="1844"/>
      <c r="C34" s="1420">
        <v>600</v>
      </c>
      <c r="D34" s="1585">
        <v>732.375</v>
      </c>
      <c r="E34" s="1575">
        <v>7.38</v>
      </c>
      <c r="F34" s="1583">
        <v>7.6849999999999996</v>
      </c>
      <c r="G34" s="1584">
        <v>1.32</v>
      </c>
      <c r="H34" s="1672">
        <v>4978.2426000000005</v>
      </c>
      <c r="I34" s="1672">
        <v>7593.6858000000002</v>
      </c>
      <c r="J34" s="1598">
        <f t="shared" si="0"/>
        <v>4978.2426000000005</v>
      </c>
      <c r="K34" s="1610">
        <f t="shared" si="0"/>
        <v>7593.6858000000002</v>
      </c>
      <c r="L34" s="543"/>
    </row>
    <row r="35" spans="1:12">
      <c r="A35" s="1983"/>
      <c r="B35" s="1844"/>
      <c r="C35" s="1586">
        <v>700</v>
      </c>
      <c r="D35" s="1585">
        <v>853.875</v>
      </c>
      <c r="E35" s="1575">
        <v>8.61</v>
      </c>
      <c r="F35" s="1583">
        <v>8.9149999999999991</v>
      </c>
      <c r="G35" s="1584">
        <v>1.54</v>
      </c>
      <c r="H35" s="1672">
        <v>5537.0291999999999</v>
      </c>
      <c r="I35" s="1672">
        <v>8138.8452000000007</v>
      </c>
      <c r="J35" s="1598">
        <f t="shared" si="0"/>
        <v>5537.0291999999999</v>
      </c>
      <c r="K35" s="1610">
        <f t="shared" si="0"/>
        <v>8138.8452000000007</v>
      </c>
      <c r="L35" s="543"/>
    </row>
    <row r="36" spans="1:12">
      <c r="A36" s="1983"/>
      <c r="B36" s="1844"/>
      <c r="C36" s="1586">
        <v>800</v>
      </c>
      <c r="D36" s="1585">
        <v>976.5</v>
      </c>
      <c r="E36" s="1575">
        <v>9.8400000000000016</v>
      </c>
      <c r="F36" s="1583">
        <v>10.145000000000001</v>
      </c>
      <c r="G36" s="1584">
        <v>1.7600000000000002</v>
      </c>
      <c r="H36" s="1672">
        <v>6134.3820000000005</v>
      </c>
      <c r="I36" s="1672">
        <v>8776.3758000000016</v>
      </c>
      <c r="J36" s="1598">
        <f t="shared" si="0"/>
        <v>6134.3820000000005</v>
      </c>
      <c r="K36" s="1610">
        <f t="shared" si="0"/>
        <v>8776.3758000000016</v>
      </c>
      <c r="L36" s="543"/>
    </row>
    <row r="37" spans="1:12">
      <c r="A37" s="1983"/>
      <c r="B37" s="1844"/>
      <c r="C37" s="1586">
        <v>900</v>
      </c>
      <c r="D37" s="1585">
        <v>1098</v>
      </c>
      <c r="E37" s="1575">
        <v>11.07</v>
      </c>
      <c r="F37" s="1583">
        <v>11.375</v>
      </c>
      <c r="G37" s="1584">
        <v>1.9800000000000002</v>
      </c>
      <c r="H37" s="1672">
        <v>6700.7064</v>
      </c>
      <c r="I37" s="1672">
        <v>9351.3191999999999</v>
      </c>
      <c r="J37" s="1598">
        <f t="shared" si="0"/>
        <v>6700.7064</v>
      </c>
      <c r="K37" s="1610">
        <f t="shared" si="0"/>
        <v>9351.3191999999999</v>
      </c>
      <c r="L37" s="543"/>
    </row>
    <row r="38" spans="1:12">
      <c r="A38" s="1983"/>
      <c r="B38" s="1844"/>
      <c r="C38" s="1586">
        <v>1000</v>
      </c>
      <c r="D38" s="1585">
        <v>1220.625</v>
      </c>
      <c r="E38" s="1575">
        <v>12.3</v>
      </c>
      <c r="F38" s="1583">
        <v>12.3</v>
      </c>
      <c r="G38" s="1584">
        <v>2.2000000000000002</v>
      </c>
      <c r="H38" s="1672">
        <v>7332.8616000000002</v>
      </c>
      <c r="I38" s="1672">
        <v>9988.8804</v>
      </c>
      <c r="J38" s="1598">
        <f t="shared" si="0"/>
        <v>7332.8616000000002</v>
      </c>
      <c r="K38" s="1610">
        <f t="shared" si="0"/>
        <v>9988.8804</v>
      </c>
      <c r="L38" s="543"/>
    </row>
    <row r="39" spans="1:12">
      <c r="A39" s="1983"/>
      <c r="B39" s="1844"/>
      <c r="C39" s="1586">
        <v>1100</v>
      </c>
      <c r="D39" s="1585">
        <v>1342.125</v>
      </c>
      <c r="E39" s="1575">
        <v>13.530000000000001</v>
      </c>
      <c r="F39" s="1583">
        <v>13.835000000000001</v>
      </c>
      <c r="G39" s="1584">
        <v>2.4200000000000004</v>
      </c>
      <c r="H39" s="1672">
        <v>8062.8654000000006</v>
      </c>
      <c r="I39" s="1672">
        <v>10786.2246</v>
      </c>
      <c r="J39" s="1598">
        <f t="shared" si="0"/>
        <v>8062.8654000000006</v>
      </c>
      <c r="K39" s="1610">
        <f t="shared" si="0"/>
        <v>10786.2246</v>
      </c>
      <c r="L39" s="543"/>
    </row>
    <row r="40" spans="1:12">
      <c r="A40" s="1983"/>
      <c r="B40" s="1844"/>
      <c r="C40" s="1586">
        <v>1200</v>
      </c>
      <c r="D40" s="1585">
        <v>1464.75</v>
      </c>
      <c r="E40" s="1575">
        <v>14.76</v>
      </c>
      <c r="F40" s="1583">
        <v>15.065</v>
      </c>
      <c r="G40" s="1584">
        <v>2.64</v>
      </c>
      <c r="H40" s="1672">
        <v>8676.7217999999993</v>
      </c>
      <c r="I40" s="1672">
        <v>11370.297</v>
      </c>
      <c r="J40" s="1598">
        <f t="shared" si="0"/>
        <v>8676.7217999999993</v>
      </c>
      <c r="K40" s="1610">
        <f t="shared" si="0"/>
        <v>11370.297</v>
      </c>
      <c r="L40" s="543"/>
    </row>
    <row r="41" spans="1:12">
      <c r="A41" s="1983"/>
      <c r="B41" s="1844"/>
      <c r="C41" s="1586">
        <v>1300</v>
      </c>
      <c r="D41" s="1585">
        <v>1586.25</v>
      </c>
      <c r="E41" s="1575">
        <v>15.990000000000002</v>
      </c>
      <c r="F41" s="1583">
        <v>16.295000000000002</v>
      </c>
      <c r="G41" s="1584">
        <v>2.8600000000000003</v>
      </c>
      <c r="H41" s="1672">
        <v>9169.5450000000001</v>
      </c>
      <c r="I41" s="1672">
        <v>12024.219000000001</v>
      </c>
      <c r="J41" s="1598">
        <f t="shared" si="0"/>
        <v>9169.5450000000001</v>
      </c>
      <c r="K41" s="1610">
        <f t="shared" si="0"/>
        <v>12024.219000000001</v>
      </c>
      <c r="L41" s="543"/>
    </row>
    <row r="42" spans="1:12">
      <c r="A42" s="1983"/>
      <c r="B42" s="1844"/>
      <c r="C42" s="1586">
        <v>1400</v>
      </c>
      <c r="D42" s="1585">
        <v>1707.75</v>
      </c>
      <c r="E42" s="1575">
        <v>17.22</v>
      </c>
      <c r="F42" s="1583">
        <v>17.524999999999999</v>
      </c>
      <c r="G42" s="1584">
        <v>3.08</v>
      </c>
      <c r="H42" s="1672">
        <v>9782.4527999999991</v>
      </c>
      <c r="I42" s="1672">
        <v>12769.5126</v>
      </c>
      <c r="J42" s="1598">
        <f t="shared" si="0"/>
        <v>9782.4527999999991</v>
      </c>
      <c r="K42" s="1610">
        <f t="shared" si="0"/>
        <v>12769.5126</v>
      </c>
      <c r="L42" s="543"/>
    </row>
    <row r="43" spans="1:12">
      <c r="A43" s="1983"/>
      <c r="B43" s="1844"/>
      <c r="C43" s="1586">
        <v>1500</v>
      </c>
      <c r="D43" s="1585">
        <v>1829.25</v>
      </c>
      <c r="E43" s="1575">
        <v>18.450000000000003</v>
      </c>
      <c r="F43" s="1583">
        <v>18.755000000000003</v>
      </c>
      <c r="G43" s="1584">
        <v>3.3000000000000003</v>
      </c>
      <c r="H43" s="1672">
        <v>10356.927</v>
      </c>
      <c r="I43" s="1672">
        <v>13356.6042</v>
      </c>
      <c r="J43" s="1598">
        <f t="shared" si="0"/>
        <v>10356.927</v>
      </c>
      <c r="K43" s="1610">
        <f t="shared" si="0"/>
        <v>13356.6042</v>
      </c>
      <c r="L43" s="543"/>
    </row>
    <row r="44" spans="1:12">
      <c r="A44" s="1983"/>
      <c r="B44" s="1844"/>
      <c r="C44" s="1586">
        <v>1600</v>
      </c>
      <c r="D44" s="1585">
        <v>1951.875</v>
      </c>
      <c r="E44" s="1575">
        <v>19.680000000000003</v>
      </c>
      <c r="F44" s="1583">
        <v>19.985000000000003</v>
      </c>
      <c r="G44" s="1584">
        <v>3.5200000000000005</v>
      </c>
      <c r="H44" s="1672">
        <v>11106.249599999999</v>
      </c>
      <c r="I44" s="1672">
        <v>14284.294199999998</v>
      </c>
      <c r="J44" s="1598">
        <f t="shared" si="0"/>
        <v>11106.249599999999</v>
      </c>
      <c r="K44" s="1610">
        <f t="shared" si="0"/>
        <v>14284.294199999998</v>
      </c>
      <c r="L44" s="543"/>
    </row>
    <row r="45" spans="1:12">
      <c r="A45" s="1983"/>
      <c r="B45" s="1844"/>
      <c r="C45" s="1586">
        <v>1700</v>
      </c>
      <c r="D45" s="1585">
        <v>2073.375</v>
      </c>
      <c r="E45" s="1575">
        <v>20.91</v>
      </c>
      <c r="F45" s="1583">
        <v>21.215</v>
      </c>
      <c r="G45" s="1584">
        <v>3.74</v>
      </c>
      <c r="H45" s="1672">
        <v>12318.927599999999</v>
      </c>
      <c r="I45" s="1672">
        <v>15629.602799999999</v>
      </c>
      <c r="J45" s="1598">
        <f t="shared" si="0"/>
        <v>12318.927599999999</v>
      </c>
      <c r="K45" s="1610">
        <f t="shared" si="0"/>
        <v>15629.602799999999</v>
      </c>
      <c r="L45" s="543"/>
    </row>
    <row r="46" spans="1:12">
      <c r="A46" s="1983"/>
      <c r="B46" s="1844"/>
      <c r="C46" s="1586">
        <v>1800</v>
      </c>
      <c r="D46" s="1585">
        <v>2196</v>
      </c>
      <c r="E46" s="1575">
        <v>22.14</v>
      </c>
      <c r="F46" s="1583">
        <v>22.445</v>
      </c>
      <c r="G46" s="1584">
        <v>3.9600000000000004</v>
      </c>
      <c r="H46" s="1672">
        <v>12931.457999999999</v>
      </c>
      <c r="I46" s="1672">
        <v>16565.7078</v>
      </c>
      <c r="J46" s="1598">
        <f t="shared" si="0"/>
        <v>12931.457999999999</v>
      </c>
      <c r="K46" s="1610">
        <f t="shared" si="0"/>
        <v>16565.7078</v>
      </c>
      <c r="L46" s="543"/>
    </row>
    <row r="47" spans="1:12">
      <c r="A47" s="1983"/>
      <c r="B47" s="1844"/>
      <c r="C47" s="1586">
        <v>1900</v>
      </c>
      <c r="D47" s="1585">
        <v>2316.375</v>
      </c>
      <c r="E47" s="1575">
        <v>23.37</v>
      </c>
      <c r="F47" s="1583">
        <v>23.675000000000001</v>
      </c>
      <c r="G47" s="1584">
        <v>4.18</v>
      </c>
      <c r="H47" s="1672">
        <v>13503.7392</v>
      </c>
      <c r="I47" s="1672">
        <v>17086.121999999999</v>
      </c>
      <c r="J47" s="1598">
        <f t="shared" si="0"/>
        <v>13503.7392</v>
      </c>
      <c r="K47" s="1610">
        <f t="shared" si="0"/>
        <v>17086.121999999999</v>
      </c>
      <c r="L47" s="543"/>
    </row>
    <row r="48" spans="1:12">
      <c r="A48" s="1983"/>
      <c r="B48" s="1844"/>
      <c r="C48" s="1586">
        <v>2000</v>
      </c>
      <c r="D48" s="1585">
        <v>2440.125</v>
      </c>
      <c r="E48" s="1575">
        <v>24.6</v>
      </c>
      <c r="F48" s="1583">
        <v>24.905000000000001</v>
      </c>
      <c r="G48" s="1584">
        <v>4.4000000000000004</v>
      </c>
      <c r="H48" s="1672">
        <v>14650.3518</v>
      </c>
      <c r="I48" s="1672">
        <v>18254.001600000003</v>
      </c>
      <c r="J48" s="1598">
        <f t="shared" si="0"/>
        <v>14650.3518</v>
      </c>
      <c r="K48" s="1610">
        <f t="shared" si="0"/>
        <v>18254.001600000003</v>
      </c>
      <c r="L48" s="543"/>
    </row>
    <row r="49" spans="1:12">
      <c r="A49" s="1983"/>
      <c r="B49" s="1844"/>
      <c r="C49" s="1586">
        <v>2100</v>
      </c>
      <c r="D49" s="1585">
        <v>2561.625</v>
      </c>
      <c r="E49" s="1575">
        <v>25.830000000000002</v>
      </c>
      <c r="F49" s="1583">
        <v>26.135000000000002</v>
      </c>
      <c r="G49" s="1584">
        <v>4.620000000000001</v>
      </c>
      <c r="H49" s="1672">
        <v>15276.9684</v>
      </c>
      <c r="I49" s="1672">
        <v>18825.221999999998</v>
      </c>
      <c r="J49" s="1598">
        <f t="shared" si="0"/>
        <v>15276.9684</v>
      </c>
      <c r="K49" s="1610">
        <f t="shared" si="0"/>
        <v>18825.221999999998</v>
      </c>
      <c r="L49" s="543"/>
    </row>
    <row r="50" spans="1:12">
      <c r="A50" s="1983"/>
      <c r="B50" s="1844"/>
      <c r="C50" s="1586">
        <v>2200</v>
      </c>
      <c r="D50" s="1585">
        <v>2684.25</v>
      </c>
      <c r="E50" s="1575">
        <v>27.060000000000002</v>
      </c>
      <c r="F50" s="1583">
        <v>27.365000000000002</v>
      </c>
      <c r="G50" s="1584">
        <v>4.8400000000000007</v>
      </c>
      <c r="H50" s="1672">
        <v>15908.6034</v>
      </c>
      <c r="I50" s="1672">
        <v>19361.64</v>
      </c>
      <c r="J50" s="1598">
        <f t="shared" si="0"/>
        <v>15908.6034</v>
      </c>
      <c r="K50" s="1610">
        <f t="shared" si="0"/>
        <v>19361.64</v>
      </c>
      <c r="L50" s="543"/>
    </row>
    <row r="51" spans="1:12">
      <c r="A51" s="1983"/>
      <c r="B51" s="1844"/>
      <c r="C51" s="1586">
        <v>2300</v>
      </c>
      <c r="D51" s="1585">
        <v>2806.875</v>
      </c>
      <c r="E51" s="1575">
        <v>28.29</v>
      </c>
      <c r="F51" s="1583">
        <v>28.594999999999999</v>
      </c>
      <c r="G51" s="1584">
        <v>5.0599999999999996</v>
      </c>
      <c r="H51" s="1672">
        <v>16577.448</v>
      </c>
      <c r="I51" s="1672">
        <v>19967.724000000002</v>
      </c>
      <c r="J51" s="1598">
        <f t="shared" si="0"/>
        <v>16577.448</v>
      </c>
      <c r="K51" s="1610">
        <f t="shared" si="0"/>
        <v>19967.724000000002</v>
      </c>
      <c r="L51" s="543"/>
    </row>
    <row r="52" spans="1:12">
      <c r="A52" s="1983"/>
      <c r="B52" s="1844"/>
      <c r="C52" s="1586">
        <v>2400</v>
      </c>
      <c r="D52" s="1585">
        <v>2927.25</v>
      </c>
      <c r="E52" s="1575">
        <v>29.52</v>
      </c>
      <c r="F52" s="1583">
        <v>29.824999999999999</v>
      </c>
      <c r="G52" s="1584">
        <v>5.28</v>
      </c>
      <c r="H52" s="1672">
        <v>17290.5504</v>
      </c>
      <c r="I52" s="1672">
        <v>20608.7634</v>
      </c>
      <c r="J52" s="1598">
        <f t="shared" si="0"/>
        <v>17290.5504</v>
      </c>
      <c r="K52" s="1610">
        <f t="shared" si="0"/>
        <v>20608.7634</v>
      </c>
      <c r="L52" s="543"/>
    </row>
    <row r="53" spans="1:12">
      <c r="A53" s="1983"/>
      <c r="B53" s="1844"/>
      <c r="C53" s="1586">
        <v>2500</v>
      </c>
      <c r="D53" s="1585">
        <v>3048.75</v>
      </c>
      <c r="E53" s="1575">
        <v>30.75</v>
      </c>
      <c r="F53" s="1583">
        <v>31.055</v>
      </c>
      <c r="G53" s="1584">
        <v>5.5</v>
      </c>
      <c r="H53" s="1672">
        <v>18060.2016</v>
      </c>
      <c r="I53" s="1672">
        <v>21145.150799999999</v>
      </c>
      <c r="J53" s="1598">
        <f t="shared" si="0"/>
        <v>18060.2016</v>
      </c>
      <c r="K53" s="1610">
        <f t="shared" si="0"/>
        <v>21145.150799999999</v>
      </c>
      <c r="L53" s="543"/>
    </row>
    <row r="54" spans="1:12">
      <c r="A54" s="1983"/>
      <c r="B54" s="1844"/>
      <c r="C54" s="1586">
        <v>2600</v>
      </c>
      <c r="D54" s="1585">
        <v>3172.5</v>
      </c>
      <c r="E54" s="1575">
        <v>31.980000000000004</v>
      </c>
      <c r="F54" s="1583">
        <v>32.285000000000004</v>
      </c>
      <c r="G54" s="1584">
        <v>5.7200000000000006</v>
      </c>
      <c r="H54" s="1672">
        <v>19027.549199999998</v>
      </c>
      <c r="I54" s="1672">
        <v>22325.6682</v>
      </c>
      <c r="J54" s="1598">
        <f t="shared" si="0"/>
        <v>19027.549199999998</v>
      </c>
      <c r="K54" s="1610">
        <f t="shared" si="0"/>
        <v>22325.6682</v>
      </c>
      <c r="L54" s="543"/>
    </row>
    <row r="55" spans="1:12">
      <c r="A55" s="1983"/>
      <c r="B55" s="1844"/>
      <c r="C55" s="1586">
        <v>2800</v>
      </c>
      <c r="D55" s="1585">
        <v>3415.5</v>
      </c>
      <c r="E55" s="1575">
        <v>34.44</v>
      </c>
      <c r="F55" s="1583">
        <v>34.744999999999997</v>
      </c>
      <c r="G55" s="1584">
        <v>6.16</v>
      </c>
      <c r="H55" s="1672">
        <v>20495.992200000001</v>
      </c>
      <c r="I55" s="1672">
        <v>23642.681999999997</v>
      </c>
      <c r="J55" s="1598">
        <f t="shared" si="0"/>
        <v>20495.992200000001</v>
      </c>
      <c r="K55" s="1610">
        <f t="shared" si="0"/>
        <v>23642.681999999997</v>
      </c>
      <c r="L55" s="543"/>
    </row>
    <row r="56" spans="1:12" ht="15.75" thickBot="1">
      <c r="A56" s="1983"/>
      <c r="B56" s="1845"/>
      <c r="C56" s="1587">
        <v>3000</v>
      </c>
      <c r="D56" s="1588">
        <v>3660.75</v>
      </c>
      <c r="E56" s="1579">
        <v>36.900000000000006</v>
      </c>
      <c r="F56" s="1594">
        <v>37.205000000000005</v>
      </c>
      <c r="G56" s="1595">
        <v>6.6000000000000005</v>
      </c>
      <c r="H56" s="1673">
        <v>21657.700800000002</v>
      </c>
      <c r="I56" s="1673">
        <v>24778.7274</v>
      </c>
      <c r="J56" s="1599">
        <f t="shared" si="0"/>
        <v>21657.700800000002</v>
      </c>
      <c r="K56" s="241">
        <f t="shared" si="0"/>
        <v>24778.7274</v>
      </c>
      <c r="L56" s="543"/>
    </row>
    <row r="57" spans="1:12">
      <c r="A57" s="1983"/>
      <c r="B57" s="1973">
        <v>500</v>
      </c>
      <c r="C57" s="1571">
        <v>400</v>
      </c>
      <c r="D57" s="1674">
        <v>604</v>
      </c>
      <c r="E57" s="1422">
        <v>6.36</v>
      </c>
      <c r="F57" s="1423">
        <v>6.69</v>
      </c>
      <c r="G57" s="1572">
        <v>1.1200000000000001</v>
      </c>
      <c r="H57" s="1671">
        <v>4228.5528000000004</v>
      </c>
      <c r="I57" s="1671">
        <v>6627.2766000000001</v>
      </c>
      <c r="J57" s="1597">
        <f t="shared" si="0"/>
        <v>4228.5528000000004</v>
      </c>
      <c r="K57" s="1609">
        <f t="shared" si="0"/>
        <v>6627.2766000000001</v>
      </c>
      <c r="L57" s="543"/>
    </row>
    <row r="58" spans="1:12">
      <c r="A58" s="1983"/>
      <c r="B58" s="1844"/>
      <c r="C58" s="1573">
        <v>500</v>
      </c>
      <c r="D58" s="1675">
        <v>711</v>
      </c>
      <c r="E58" s="1575">
        <v>7.71</v>
      </c>
      <c r="F58" s="1574">
        <v>8.0399999999999991</v>
      </c>
      <c r="G58" s="1576">
        <v>1.4</v>
      </c>
      <c r="H58" s="1672">
        <v>4871.4995999999992</v>
      </c>
      <c r="I58" s="1672">
        <v>7266.8166000000001</v>
      </c>
      <c r="J58" s="1598">
        <f t="shared" si="0"/>
        <v>4871.4995999999992</v>
      </c>
      <c r="K58" s="1421">
        <f t="shared" si="0"/>
        <v>7266.8166000000001</v>
      </c>
      <c r="L58" s="543"/>
    </row>
    <row r="59" spans="1:12">
      <c r="A59" s="1983"/>
      <c r="B59" s="1844"/>
      <c r="C59" s="1573">
        <v>600</v>
      </c>
      <c r="D59" s="1675">
        <v>818</v>
      </c>
      <c r="E59" s="1575">
        <v>9.0500000000000007</v>
      </c>
      <c r="F59" s="1574">
        <v>9.39</v>
      </c>
      <c r="G59" s="1576">
        <v>1.68</v>
      </c>
      <c r="H59" s="1672">
        <v>5566.6295999999993</v>
      </c>
      <c r="I59" s="1672">
        <v>7945.4633999999996</v>
      </c>
      <c r="J59" s="1598">
        <f t="shared" si="0"/>
        <v>5566.6295999999993</v>
      </c>
      <c r="K59" s="1421">
        <f t="shared" si="0"/>
        <v>7945.4633999999996</v>
      </c>
      <c r="L59" s="543"/>
    </row>
    <row r="60" spans="1:12">
      <c r="A60" s="1983"/>
      <c r="B60" s="1844"/>
      <c r="C60" s="1573">
        <v>700</v>
      </c>
      <c r="D60" s="1675">
        <v>925</v>
      </c>
      <c r="E60" s="1575">
        <v>10.4</v>
      </c>
      <c r="F60" s="1574">
        <v>10.73</v>
      </c>
      <c r="G60" s="1576">
        <v>1.96</v>
      </c>
      <c r="H60" s="1672">
        <v>6167.6544000000004</v>
      </c>
      <c r="I60" s="1672">
        <v>8565.4704000000002</v>
      </c>
      <c r="J60" s="1598">
        <f t="shared" si="0"/>
        <v>6167.6544000000004</v>
      </c>
      <c r="K60" s="1421">
        <f t="shared" si="0"/>
        <v>8565.4704000000002</v>
      </c>
      <c r="L60" s="543"/>
    </row>
    <row r="61" spans="1:12">
      <c r="A61" s="1983"/>
      <c r="B61" s="1844"/>
      <c r="C61" s="1573">
        <v>800</v>
      </c>
      <c r="D61" s="1675">
        <v>1032</v>
      </c>
      <c r="E61" s="1575">
        <v>11.75</v>
      </c>
      <c r="F61" s="1574">
        <v>12.08</v>
      </c>
      <c r="G61" s="1576">
        <v>2.2400000000000002</v>
      </c>
      <c r="H61" s="1672">
        <v>6827.37</v>
      </c>
      <c r="I61" s="1672">
        <v>9223.6152000000002</v>
      </c>
      <c r="J61" s="1598">
        <f t="shared" si="0"/>
        <v>6827.37</v>
      </c>
      <c r="K61" s="1421">
        <f t="shared" si="0"/>
        <v>9223.6152000000002</v>
      </c>
      <c r="L61" s="543"/>
    </row>
    <row r="62" spans="1:12">
      <c r="A62" s="1983"/>
      <c r="B62" s="1844"/>
      <c r="C62" s="1573">
        <v>900</v>
      </c>
      <c r="D62" s="1675">
        <v>1139</v>
      </c>
      <c r="E62" s="1575">
        <v>13.1</v>
      </c>
      <c r="F62" s="1574">
        <v>13.44</v>
      </c>
      <c r="G62" s="1576">
        <v>2.52</v>
      </c>
      <c r="H62" s="1672">
        <v>7429.3229999999994</v>
      </c>
      <c r="I62" s="1672">
        <v>9805.4538000000011</v>
      </c>
      <c r="J62" s="1598">
        <f t="shared" si="0"/>
        <v>7429.3229999999994</v>
      </c>
      <c r="K62" s="1421">
        <f t="shared" si="0"/>
        <v>9805.4538000000011</v>
      </c>
      <c r="L62" s="543"/>
    </row>
    <row r="63" spans="1:12">
      <c r="A63" s="1983"/>
      <c r="B63" s="1844"/>
      <c r="C63" s="1573">
        <v>1000</v>
      </c>
      <c r="D63" s="1675">
        <v>1246</v>
      </c>
      <c r="E63" s="1575">
        <v>14.45</v>
      </c>
      <c r="F63" s="1574">
        <v>14.77</v>
      </c>
      <c r="G63" s="1576">
        <v>2.8</v>
      </c>
      <c r="H63" s="1672">
        <v>8107.674</v>
      </c>
      <c r="I63" s="1672">
        <v>10502.715600000001</v>
      </c>
      <c r="J63" s="1598">
        <f t="shared" si="0"/>
        <v>8107.674</v>
      </c>
      <c r="K63" s="1421">
        <f t="shared" si="0"/>
        <v>10502.715600000001</v>
      </c>
      <c r="L63" s="543"/>
    </row>
    <row r="64" spans="1:12">
      <c r="A64" s="1983"/>
      <c r="B64" s="1844"/>
      <c r="C64" s="1573">
        <v>1100</v>
      </c>
      <c r="D64" s="1675">
        <v>1353</v>
      </c>
      <c r="E64" s="1575">
        <v>15.8</v>
      </c>
      <c r="F64" s="1574">
        <v>16.13</v>
      </c>
      <c r="G64" s="1576">
        <v>3.08</v>
      </c>
      <c r="H64" s="1672">
        <v>9006.8141999999989</v>
      </c>
      <c r="I64" s="1672">
        <v>11438.310600000001</v>
      </c>
      <c r="J64" s="1598">
        <f t="shared" si="0"/>
        <v>9006.8141999999989</v>
      </c>
      <c r="K64" s="1421">
        <f t="shared" si="0"/>
        <v>11438.310600000001</v>
      </c>
      <c r="L64" s="543"/>
    </row>
    <row r="65" spans="1:12">
      <c r="A65" s="1983"/>
      <c r="B65" s="1844"/>
      <c r="C65" s="1573">
        <v>1200</v>
      </c>
      <c r="D65" s="1675">
        <v>1460</v>
      </c>
      <c r="E65" s="1575">
        <v>17.14</v>
      </c>
      <c r="F65" s="1574">
        <v>17.48</v>
      </c>
      <c r="G65" s="1576">
        <v>3.36</v>
      </c>
      <c r="H65" s="1672">
        <v>9657.3090000000011</v>
      </c>
      <c r="I65" s="1672">
        <v>12078.105600000001</v>
      </c>
      <c r="J65" s="1598">
        <f t="shared" ref="J65:K144" si="1">H65-H65*$E$3</f>
        <v>9657.3090000000011</v>
      </c>
      <c r="K65" s="1421">
        <f t="shared" si="1"/>
        <v>12078.105600000001</v>
      </c>
      <c r="L65" s="543"/>
    </row>
    <row r="66" spans="1:12">
      <c r="A66" s="1983"/>
      <c r="B66" s="1844"/>
      <c r="C66" s="1573">
        <v>1300</v>
      </c>
      <c r="D66" s="1675">
        <v>1567</v>
      </c>
      <c r="E66" s="1575">
        <v>18.489999999999998</v>
      </c>
      <c r="F66" s="1574">
        <v>18.829999999999998</v>
      </c>
      <c r="G66" s="1576">
        <v>3.64</v>
      </c>
      <c r="H66" s="1672">
        <v>10361.894399999999</v>
      </c>
      <c r="I66" s="1672">
        <v>12777.438</v>
      </c>
      <c r="J66" s="1598">
        <f t="shared" si="1"/>
        <v>10361.894399999999</v>
      </c>
      <c r="K66" s="1421">
        <f t="shared" si="1"/>
        <v>12777.438</v>
      </c>
      <c r="L66" s="543"/>
    </row>
    <row r="67" spans="1:12">
      <c r="A67" s="1983"/>
      <c r="B67" s="1844"/>
      <c r="C67" s="1573">
        <v>1400</v>
      </c>
      <c r="D67" s="1675">
        <v>1674</v>
      </c>
      <c r="E67" s="1575">
        <v>19.84</v>
      </c>
      <c r="F67" s="1574">
        <v>20.170000000000002</v>
      </c>
      <c r="G67" s="1576">
        <v>3.92</v>
      </c>
      <c r="H67" s="1672">
        <v>11105.137799999999</v>
      </c>
      <c r="I67" s="1672">
        <v>13557.483</v>
      </c>
      <c r="J67" s="1598">
        <f t="shared" si="1"/>
        <v>11105.137799999999</v>
      </c>
      <c r="K67" s="1421">
        <f t="shared" si="1"/>
        <v>13557.483</v>
      </c>
      <c r="L67" s="543"/>
    </row>
    <row r="68" spans="1:12">
      <c r="A68" s="1983"/>
      <c r="B68" s="1844"/>
      <c r="C68" s="1573">
        <v>1500</v>
      </c>
      <c r="D68" s="1675">
        <v>1781</v>
      </c>
      <c r="E68" s="1575">
        <v>21.18</v>
      </c>
      <c r="F68" s="1574">
        <v>21.52</v>
      </c>
      <c r="G68" s="1576">
        <v>4.2</v>
      </c>
      <c r="H68" s="1672">
        <v>11751.0834</v>
      </c>
      <c r="I68" s="1672">
        <v>14197.2678</v>
      </c>
      <c r="J68" s="1598">
        <f t="shared" si="1"/>
        <v>11751.0834</v>
      </c>
      <c r="K68" s="1421">
        <f t="shared" si="1"/>
        <v>14197.2678</v>
      </c>
      <c r="L68" s="543"/>
    </row>
    <row r="69" spans="1:12">
      <c r="A69" s="1983"/>
      <c r="B69" s="1844"/>
      <c r="C69" s="1573">
        <v>1600</v>
      </c>
      <c r="D69" s="1675">
        <v>1936</v>
      </c>
      <c r="E69" s="1575">
        <v>22.53</v>
      </c>
      <c r="F69" s="1574">
        <v>22.87</v>
      </c>
      <c r="G69" s="1576">
        <v>4.4800000000000004</v>
      </c>
      <c r="H69" s="1672">
        <v>12653.0082</v>
      </c>
      <c r="I69" s="1672">
        <v>15169.4298</v>
      </c>
      <c r="J69" s="1598">
        <f t="shared" si="1"/>
        <v>12653.0082</v>
      </c>
      <c r="K69" s="1421">
        <f t="shared" si="1"/>
        <v>15169.4298</v>
      </c>
      <c r="L69" s="543"/>
    </row>
    <row r="70" spans="1:12">
      <c r="A70" s="1983"/>
      <c r="B70" s="1844"/>
      <c r="C70" s="1573">
        <v>1700</v>
      </c>
      <c r="D70" s="1675">
        <v>2057</v>
      </c>
      <c r="E70" s="1575">
        <v>23.96</v>
      </c>
      <c r="F70" s="1574">
        <v>24.3</v>
      </c>
      <c r="G70" s="1576">
        <v>4.76</v>
      </c>
      <c r="H70" s="1672">
        <v>14088.770400000001</v>
      </c>
      <c r="I70" s="1672">
        <v>16757.457600000002</v>
      </c>
      <c r="J70" s="1598">
        <f t="shared" si="1"/>
        <v>14088.770400000001</v>
      </c>
      <c r="K70" s="1421">
        <f t="shared" si="1"/>
        <v>16757.457600000002</v>
      </c>
      <c r="L70" s="543"/>
    </row>
    <row r="71" spans="1:12">
      <c r="A71" s="1983"/>
      <c r="B71" s="1844"/>
      <c r="C71" s="1573">
        <v>1800</v>
      </c>
      <c r="D71" s="1675">
        <v>2178</v>
      </c>
      <c r="E71" s="1575">
        <v>25.31</v>
      </c>
      <c r="F71" s="1574">
        <v>25.64</v>
      </c>
      <c r="G71" s="1576">
        <v>5.04</v>
      </c>
      <c r="H71" s="1672">
        <v>14647.322400000001</v>
      </c>
      <c r="I71" s="1672">
        <v>17766.380400000002</v>
      </c>
      <c r="J71" s="1598">
        <f t="shared" si="1"/>
        <v>14647.322400000001</v>
      </c>
      <c r="K71" s="1421">
        <f t="shared" si="1"/>
        <v>17766.380400000002</v>
      </c>
      <c r="L71" s="543"/>
    </row>
    <row r="72" spans="1:12">
      <c r="A72" s="1983"/>
      <c r="B72" s="1844"/>
      <c r="C72" s="1573">
        <v>1900</v>
      </c>
      <c r="D72" s="1675">
        <v>2299</v>
      </c>
      <c r="E72" s="1575">
        <v>26.65</v>
      </c>
      <c r="F72" s="1574">
        <v>26.99</v>
      </c>
      <c r="G72" s="1576">
        <v>5.32</v>
      </c>
      <c r="H72" s="1672">
        <v>15186.667799999999</v>
      </c>
      <c r="I72" s="1672">
        <v>18323.4126</v>
      </c>
      <c r="J72" s="1598">
        <f t="shared" si="1"/>
        <v>15186.667799999999</v>
      </c>
      <c r="K72" s="1421">
        <f t="shared" si="1"/>
        <v>18323.4126</v>
      </c>
      <c r="L72" s="543"/>
    </row>
    <row r="73" spans="1:12">
      <c r="A73" s="1983"/>
      <c r="B73" s="1844"/>
      <c r="C73" s="1573">
        <v>2000</v>
      </c>
      <c r="D73" s="1675">
        <v>2420</v>
      </c>
      <c r="E73" s="1575">
        <v>28</v>
      </c>
      <c r="F73" s="1574">
        <v>28.34</v>
      </c>
      <c r="G73" s="1576">
        <v>5.6</v>
      </c>
      <c r="H73" s="1672">
        <v>16395.8982</v>
      </c>
      <c r="I73" s="1672">
        <v>19603.288199999999</v>
      </c>
      <c r="J73" s="1598">
        <f t="shared" si="1"/>
        <v>16395.8982</v>
      </c>
      <c r="K73" s="1421">
        <f t="shared" si="1"/>
        <v>19603.288199999999</v>
      </c>
      <c r="L73" s="543"/>
    </row>
    <row r="74" spans="1:12">
      <c r="A74" s="1983"/>
      <c r="B74" s="1844"/>
      <c r="C74" s="1573">
        <v>2100</v>
      </c>
      <c r="D74" s="1675">
        <v>2541</v>
      </c>
      <c r="E74" s="1575">
        <v>29.35</v>
      </c>
      <c r="F74" s="1574">
        <v>29.68</v>
      </c>
      <c r="G74" s="1576">
        <v>5.88</v>
      </c>
      <c r="H74" s="1672">
        <v>17012.161800000002</v>
      </c>
      <c r="I74" s="1672">
        <v>20176.477200000001</v>
      </c>
      <c r="J74" s="1598">
        <f t="shared" si="1"/>
        <v>17012.161800000002</v>
      </c>
      <c r="K74" s="1421">
        <f t="shared" si="1"/>
        <v>20176.477200000001</v>
      </c>
      <c r="L74" s="543"/>
    </row>
    <row r="75" spans="1:12">
      <c r="A75" s="1983"/>
      <c r="B75" s="1844"/>
      <c r="C75" s="1573">
        <v>2200</v>
      </c>
      <c r="D75" s="1675">
        <v>2662</v>
      </c>
      <c r="E75" s="1575">
        <v>30.69</v>
      </c>
      <c r="F75" s="1574">
        <v>31.03</v>
      </c>
      <c r="G75" s="1576">
        <v>6.16</v>
      </c>
      <c r="H75" s="1672">
        <v>17524.171200000001</v>
      </c>
      <c r="I75" s="1672">
        <v>20750.675999999999</v>
      </c>
      <c r="J75" s="1598">
        <f t="shared" si="1"/>
        <v>17524.171200000001</v>
      </c>
      <c r="K75" s="1421">
        <f t="shared" si="1"/>
        <v>20750.675999999999</v>
      </c>
      <c r="L75" s="543"/>
    </row>
    <row r="76" spans="1:12">
      <c r="A76" s="1983"/>
      <c r="B76" s="1844"/>
      <c r="C76" s="1573">
        <v>2300</v>
      </c>
      <c r="D76" s="1675">
        <v>2783</v>
      </c>
      <c r="E76" s="1575">
        <v>32.04</v>
      </c>
      <c r="F76" s="1574">
        <v>32.380000000000003</v>
      </c>
      <c r="G76" s="1576">
        <v>6.44</v>
      </c>
      <c r="H76" s="1672">
        <v>18231.4902</v>
      </c>
      <c r="I76" s="1672">
        <v>21412.870199999998</v>
      </c>
      <c r="J76" s="1598">
        <f t="shared" si="1"/>
        <v>18231.4902</v>
      </c>
      <c r="K76" s="1421">
        <f t="shared" si="1"/>
        <v>21412.870199999998</v>
      </c>
      <c r="L76" s="543"/>
    </row>
    <row r="77" spans="1:12">
      <c r="A77" s="1983"/>
      <c r="B77" s="1844"/>
      <c r="C77" s="1573">
        <v>2400</v>
      </c>
      <c r="D77" s="1675">
        <v>2903</v>
      </c>
      <c r="E77" s="1575">
        <v>33.39</v>
      </c>
      <c r="F77" s="1574">
        <v>33.72</v>
      </c>
      <c r="G77" s="1576">
        <v>6.72</v>
      </c>
      <c r="H77" s="1672">
        <v>18916.552799999998</v>
      </c>
      <c r="I77" s="1672">
        <v>22075.033799999997</v>
      </c>
      <c r="J77" s="1598">
        <f t="shared" si="1"/>
        <v>18916.552799999998</v>
      </c>
      <c r="K77" s="1421">
        <f t="shared" si="1"/>
        <v>22075.033799999997</v>
      </c>
      <c r="L77" s="543"/>
    </row>
    <row r="78" spans="1:12">
      <c r="A78" s="1983"/>
      <c r="B78" s="1844"/>
      <c r="C78" s="1573">
        <v>2500</v>
      </c>
      <c r="D78" s="1675">
        <v>3025</v>
      </c>
      <c r="E78" s="1575">
        <v>34.729999999999997</v>
      </c>
      <c r="F78" s="1574">
        <v>35.07</v>
      </c>
      <c r="G78" s="1576">
        <v>7</v>
      </c>
      <c r="H78" s="1672">
        <v>19533.805800000002</v>
      </c>
      <c r="I78" s="1672">
        <v>22693.735199999999</v>
      </c>
      <c r="J78" s="1598">
        <f t="shared" si="1"/>
        <v>19533.805800000002</v>
      </c>
      <c r="K78" s="1421">
        <f t="shared" si="1"/>
        <v>22693.735199999999</v>
      </c>
      <c r="L78" s="543"/>
    </row>
    <row r="79" spans="1:12">
      <c r="A79" s="1983"/>
      <c r="B79" s="1844"/>
      <c r="C79" s="1573">
        <v>2600</v>
      </c>
      <c r="D79" s="1675">
        <v>3145</v>
      </c>
      <c r="E79" s="1575">
        <v>36.08</v>
      </c>
      <c r="F79" s="1574">
        <v>36.42</v>
      </c>
      <c r="G79" s="1576">
        <v>7.28</v>
      </c>
      <c r="H79" s="1672">
        <v>20673.217199999999</v>
      </c>
      <c r="I79" s="1672">
        <v>23920.030199999997</v>
      </c>
      <c r="J79" s="1598">
        <f t="shared" si="1"/>
        <v>20673.217199999999</v>
      </c>
      <c r="K79" s="1421">
        <f t="shared" si="1"/>
        <v>23920.030199999997</v>
      </c>
      <c r="L79" s="543"/>
    </row>
    <row r="80" spans="1:12">
      <c r="A80" s="1983"/>
      <c r="B80" s="1844"/>
      <c r="C80" s="1573">
        <v>2800</v>
      </c>
      <c r="D80" s="1675">
        <v>3388</v>
      </c>
      <c r="E80" s="1575">
        <v>38.78</v>
      </c>
      <c r="F80" s="1574">
        <v>39.11</v>
      </c>
      <c r="G80" s="1576">
        <v>7.84</v>
      </c>
      <c r="H80" s="1672">
        <v>22079.7768</v>
      </c>
      <c r="I80" s="1672">
        <v>25327.252799999998</v>
      </c>
      <c r="J80" s="1598">
        <f t="shared" si="1"/>
        <v>22079.7768</v>
      </c>
      <c r="K80" s="1421">
        <f t="shared" si="1"/>
        <v>25327.252799999998</v>
      </c>
      <c r="L80" s="543"/>
    </row>
    <row r="81" spans="1:12" ht="15.75" thickBot="1">
      <c r="A81" s="1983"/>
      <c r="B81" s="1845"/>
      <c r="C81" s="1577">
        <v>3000</v>
      </c>
      <c r="D81" s="1676">
        <v>3630</v>
      </c>
      <c r="E81" s="1579">
        <v>41.47</v>
      </c>
      <c r="F81" s="1578">
        <v>41.8</v>
      </c>
      <c r="G81" s="1580">
        <v>8.4</v>
      </c>
      <c r="H81" s="1673">
        <v>23306.204400000002</v>
      </c>
      <c r="I81" s="1673">
        <v>26552.5278</v>
      </c>
      <c r="J81" s="1599">
        <f t="shared" si="1"/>
        <v>23306.204400000002</v>
      </c>
      <c r="K81" s="241">
        <f t="shared" si="1"/>
        <v>26552.5278</v>
      </c>
      <c r="L81" s="543"/>
    </row>
    <row r="82" spans="1:12">
      <c r="A82" s="1983"/>
      <c r="B82" s="1973">
        <v>600</v>
      </c>
      <c r="C82" s="1581">
        <v>400</v>
      </c>
      <c r="D82" s="1582">
        <v>732.31220299999995</v>
      </c>
      <c r="E82" s="1422">
        <v>7.48</v>
      </c>
      <c r="F82" s="1592">
        <v>7.83</v>
      </c>
      <c r="G82" s="1593">
        <v>1.2800000000000002</v>
      </c>
      <c r="H82" s="1671">
        <v>5011.107</v>
      </c>
      <c r="I82" s="1671">
        <v>7749.0726000000004</v>
      </c>
      <c r="J82" s="1597">
        <f t="shared" si="1"/>
        <v>5011.107</v>
      </c>
      <c r="K82" s="1609">
        <f t="shared" si="1"/>
        <v>7749.0726000000004</v>
      </c>
      <c r="L82" s="543"/>
    </row>
    <row r="83" spans="1:12">
      <c r="A83" s="1983"/>
      <c r="B83" s="1844"/>
      <c r="C83" s="1586">
        <v>500</v>
      </c>
      <c r="D83" s="1585">
        <v>868.27573699999994</v>
      </c>
      <c r="E83" s="1575">
        <v>9.35</v>
      </c>
      <c r="F83" s="1583">
        <v>9.6999999999999993</v>
      </c>
      <c r="G83" s="1584">
        <v>1.6</v>
      </c>
      <c r="H83" s="1672">
        <v>5768.4366</v>
      </c>
      <c r="I83" s="1672">
        <v>8529.0666000000001</v>
      </c>
      <c r="J83" s="1598">
        <f t="shared" si="1"/>
        <v>5768.4366</v>
      </c>
      <c r="K83" s="1610">
        <f t="shared" si="1"/>
        <v>8529.0666000000001</v>
      </c>
      <c r="L83" s="543"/>
    </row>
    <row r="84" spans="1:12">
      <c r="A84" s="1983"/>
      <c r="B84" s="1844"/>
      <c r="C84" s="1586">
        <v>600</v>
      </c>
      <c r="D84" s="1585">
        <v>1005.2501899999997</v>
      </c>
      <c r="E84" s="1575">
        <v>11.219999999999999</v>
      </c>
      <c r="F84" s="1583">
        <v>11.569999999999999</v>
      </c>
      <c r="G84" s="1584">
        <v>1.92</v>
      </c>
      <c r="H84" s="1672">
        <v>6604.1225999999997</v>
      </c>
      <c r="I84" s="1672">
        <v>9341.2518</v>
      </c>
      <c r="J84" s="1598">
        <f t="shared" si="1"/>
        <v>6604.1225999999997</v>
      </c>
      <c r="K84" s="1610">
        <f t="shared" si="1"/>
        <v>9341.2518</v>
      </c>
      <c r="L84" s="543"/>
    </row>
    <row r="85" spans="1:12">
      <c r="A85" s="1983"/>
      <c r="B85" s="1844"/>
      <c r="C85" s="1586">
        <v>700</v>
      </c>
      <c r="D85" s="1585">
        <v>1142.4399000000003</v>
      </c>
      <c r="E85" s="1575">
        <v>13.089999999999998</v>
      </c>
      <c r="F85" s="1583">
        <v>13.439999999999998</v>
      </c>
      <c r="G85" s="1584">
        <v>2.2399999999999998</v>
      </c>
      <c r="H85" s="1672">
        <v>7321.2846</v>
      </c>
      <c r="I85" s="1672">
        <v>10004.0988</v>
      </c>
      <c r="J85" s="1598">
        <f t="shared" si="1"/>
        <v>7321.2846</v>
      </c>
      <c r="K85" s="1610">
        <f t="shared" si="1"/>
        <v>10004.0988</v>
      </c>
      <c r="L85" s="543"/>
    </row>
    <row r="86" spans="1:12">
      <c r="A86" s="1983"/>
      <c r="B86" s="1844"/>
      <c r="C86" s="1586">
        <v>800</v>
      </c>
      <c r="D86" s="1585">
        <v>1279.2644620000001</v>
      </c>
      <c r="E86" s="1575">
        <v>14.96</v>
      </c>
      <c r="F86" s="1583">
        <v>15.31</v>
      </c>
      <c r="G86" s="1584">
        <v>2.5600000000000005</v>
      </c>
      <c r="H86" s="1672">
        <v>8078.6142</v>
      </c>
      <c r="I86" s="1672">
        <v>10780.1862</v>
      </c>
      <c r="J86" s="1598">
        <f t="shared" si="1"/>
        <v>8078.6142</v>
      </c>
      <c r="K86" s="1610">
        <f t="shared" si="1"/>
        <v>10780.1862</v>
      </c>
      <c r="L86" s="543"/>
    </row>
    <row r="87" spans="1:12">
      <c r="A87" s="1983"/>
      <c r="B87" s="1844"/>
      <c r="C87" s="1586">
        <v>900</v>
      </c>
      <c r="D87" s="1585">
        <v>1415.327172</v>
      </c>
      <c r="E87" s="1575">
        <v>16.829999999999998</v>
      </c>
      <c r="F87" s="1583">
        <v>17.18</v>
      </c>
      <c r="G87" s="1584">
        <v>2.8800000000000003</v>
      </c>
      <c r="H87" s="1672">
        <v>8791.7675999999992</v>
      </c>
      <c r="I87" s="1672">
        <v>11480.110200000001</v>
      </c>
      <c r="J87" s="1598">
        <f t="shared" si="1"/>
        <v>8791.7675999999992</v>
      </c>
      <c r="K87" s="1610">
        <f t="shared" si="1"/>
        <v>11480.110200000001</v>
      </c>
      <c r="L87" s="543"/>
    </row>
    <row r="88" spans="1:12">
      <c r="A88" s="1983"/>
      <c r="B88" s="1844"/>
      <c r="C88" s="1586">
        <v>1000</v>
      </c>
      <c r="D88" s="1585">
        <v>1551.1892760000001</v>
      </c>
      <c r="E88" s="1575">
        <v>18.7</v>
      </c>
      <c r="F88" s="1583">
        <v>18.7</v>
      </c>
      <c r="G88" s="1584">
        <v>3.2</v>
      </c>
      <c r="H88" s="1672">
        <v>9627.4536000000007</v>
      </c>
      <c r="I88" s="1672">
        <v>12314.409000000001</v>
      </c>
      <c r="J88" s="1598">
        <f t="shared" si="1"/>
        <v>9627.4536000000007</v>
      </c>
      <c r="K88" s="1610">
        <f t="shared" si="1"/>
        <v>12314.409000000001</v>
      </c>
      <c r="L88" s="543"/>
    </row>
    <row r="89" spans="1:12">
      <c r="A89" s="1983"/>
      <c r="B89" s="1844"/>
      <c r="C89" s="1586">
        <v>1100</v>
      </c>
      <c r="D89" s="1585">
        <v>1689.232125</v>
      </c>
      <c r="E89" s="1575">
        <v>20.57</v>
      </c>
      <c r="F89" s="1583">
        <v>20.92</v>
      </c>
      <c r="G89" s="1584">
        <v>3.5200000000000005</v>
      </c>
      <c r="H89" s="1672">
        <v>10344.615600000001</v>
      </c>
      <c r="I89" s="1672">
        <v>13017.729599999999</v>
      </c>
      <c r="J89" s="1598">
        <f t="shared" si="1"/>
        <v>10344.615600000001</v>
      </c>
      <c r="K89" s="1610">
        <f t="shared" si="1"/>
        <v>13017.729599999999</v>
      </c>
      <c r="L89" s="543"/>
    </row>
    <row r="90" spans="1:12">
      <c r="A90" s="1983"/>
      <c r="B90" s="1844"/>
      <c r="C90" s="1586">
        <v>1200</v>
      </c>
      <c r="D90" s="1585">
        <v>1824.1103579999999</v>
      </c>
      <c r="E90" s="1575">
        <v>22.439999999999998</v>
      </c>
      <c r="F90" s="1583">
        <v>22.79</v>
      </c>
      <c r="G90" s="1584">
        <v>3.84</v>
      </c>
      <c r="H90" s="1672">
        <v>11057.769</v>
      </c>
      <c r="I90" s="1672">
        <v>13717.133400000001</v>
      </c>
      <c r="J90" s="1598">
        <f t="shared" si="1"/>
        <v>11057.769</v>
      </c>
      <c r="K90" s="1610">
        <f t="shared" si="1"/>
        <v>13717.133400000001</v>
      </c>
      <c r="L90" s="543"/>
    </row>
    <row r="91" spans="1:12">
      <c r="A91" s="1983"/>
      <c r="B91" s="1844"/>
      <c r="C91" s="1586">
        <v>1300</v>
      </c>
      <c r="D91" s="1585">
        <v>1979.949664</v>
      </c>
      <c r="E91" s="1575">
        <v>24.31</v>
      </c>
      <c r="F91" s="1583">
        <v>24.66</v>
      </c>
      <c r="G91" s="1584">
        <v>4.16</v>
      </c>
      <c r="H91" s="1672">
        <v>11856.265800000001</v>
      </c>
      <c r="I91" s="1672">
        <v>14500.880999999999</v>
      </c>
      <c r="J91" s="1598">
        <f t="shared" si="1"/>
        <v>11856.265800000001</v>
      </c>
      <c r="K91" s="1610">
        <f t="shared" si="1"/>
        <v>14500.880999999999</v>
      </c>
      <c r="L91" s="543"/>
    </row>
    <row r="92" spans="1:12">
      <c r="A92" s="1983"/>
      <c r="B92" s="1844"/>
      <c r="C92" s="1586">
        <v>1400</v>
      </c>
      <c r="D92" s="1585">
        <v>2132.5544800000002</v>
      </c>
      <c r="E92" s="1575">
        <v>26.179999999999996</v>
      </c>
      <c r="F92" s="1583">
        <v>26.529999999999998</v>
      </c>
      <c r="G92" s="1584">
        <v>4.4799999999999995</v>
      </c>
      <c r="H92" s="1672">
        <v>12729.1206</v>
      </c>
      <c r="I92" s="1672">
        <v>15393.5136</v>
      </c>
      <c r="J92" s="1598">
        <f t="shared" si="1"/>
        <v>12729.1206</v>
      </c>
      <c r="K92" s="1610">
        <f t="shared" si="1"/>
        <v>15393.5136</v>
      </c>
      <c r="L92" s="543"/>
    </row>
    <row r="93" spans="1:12">
      <c r="A93" s="1983"/>
      <c r="B93" s="1844"/>
      <c r="C93" s="1586">
        <v>1500</v>
      </c>
      <c r="D93" s="1585">
        <v>2284.1810599999999</v>
      </c>
      <c r="E93" s="1575">
        <v>28.049999999999997</v>
      </c>
      <c r="F93" s="1583">
        <v>28.4</v>
      </c>
      <c r="G93" s="1584">
        <v>4.8000000000000007</v>
      </c>
      <c r="H93" s="1672">
        <v>13487.46</v>
      </c>
      <c r="I93" s="1672">
        <v>16095.855</v>
      </c>
      <c r="J93" s="1598">
        <f t="shared" si="1"/>
        <v>13487.46</v>
      </c>
      <c r="K93" s="1610">
        <f t="shared" si="1"/>
        <v>16095.855</v>
      </c>
      <c r="L93" s="543"/>
    </row>
    <row r="94" spans="1:12">
      <c r="A94" s="1983"/>
      <c r="B94" s="1844"/>
      <c r="C94" s="1586">
        <v>1600</v>
      </c>
      <c r="D94" s="1585">
        <v>2437.7641119999998</v>
      </c>
      <c r="E94" s="1575">
        <v>29.92</v>
      </c>
      <c r="F94" s="1583">
        <v>30.270000000000003</v>
      </c>
      <c r="G94" s="1584">
        <v>5.120000000000001</v>
      </c>
      <c r="H94" s="1672">
        <v>14520.0162</v>
      </c>
      <c r="I94" s="1672">
        <v>17207.226600000002</v>
      </c>
      <c r="J94" s="1598">
        <f t="shared" si="1"/>
        <v>14520.0162</v>
      </c>
      <c r="K94" s="1610">
        <f t="shared" si="1"/>
        <v>17207.226600000002</v>
      </c>
      <c r="L94" s="543"/>
    </row>
    <row r="95" spans="1:12">
      <c r="A95" s="1983"/>
      <c r="B95" s="1844"/>
      <c r="C95" s="1586">
        <v>1700</v>
      </c>
      <c r="D95" s="1585">
        <v>2590.3689279999999</v>
      </c>
      <c r="E95" s="1575">
        <v>31.79</v>
      </c>
      <c r="F95" s="1583">
        <v>32.14</v>
      </c>
      <c r="G95" s="1584">
        <v>5.44</v>
      </c>
      <c r="H95" s="1672">
        <v>15599.9514</v>
      </c>
      <c r="I95" s="1672">
        <v>18337.886399999999</v>
      </c>
      <c r="J95" s="1598">
        <f t="shared" si="1"/>
        <v>15599.9514</v>
      </c>
      <c r="K95" s="1610">
        <f t="shared" si="1"/>
        <v>18337.886399999999</v>
      </c>
      <c r="L95" s="543"/>
    </row>
    <row r="96" spans="1:12">
      <c r="A96" s="1983"/>
      <c r="B96" s="1844"/>
      <c r="C96" s="1586">
        <v>1800</v>
      </c>
      <c r="D96" s="1585">
        <v>2741.995508</v>
      </c>
      <c r="E96" s="1575">
        <v>33.659999999999997</v>
      </c>
      <c r="F96" s="1583">
        <v>34.01</v>
      </c>
      <c r="G96" s="1584">
        <v>5.7600000000000007</v>
      </c>
      <c r="H96" s="1672">
        <v>16215.929399999999</v>
      </c>
      <c r="I96" s="1672">
        <v>19429.602600000002</v>
      </c>
      <c r="J96" s="1598">
        <f t="shared" si="1"/>
        <v>16215.929399999999</v>
      </c>
      <c r="K96" s="1610">
        <f t="shared" si="1"/>
        <v>19429.602600000002</v>
      </c>
      <c r="L96" s="543"/>
    </row>
    <row r="97" spans="1:12">
      <c r="A97" s="1983"/>
      <c r="B97" s="1844"/>
      <c r="C97" s="1586">
        <v>1900</v>
      </c>
      <c r="D97" s="1585">
        <v>2895.5785599999999</v>
      </c>
      <c r="E97" s="1575">
        <v>35.529999999999994</v>
      </c>
      <c r="F97" s="1583">
        <v>35.879999999999995</v>
      </c>
      <c r="G97" s="1584">
        <v>6.08</v>
      </c>
      <c r="H97" s="1672">
        <v>16828.878000000001</v>
      </c>
      <c r="I97" s="1672">
        <v>20036.757600000001</v>
      </c>
      <c r="J97" s="1598">
        <f t="shared" si="1"/>
        <v>16828.878000000001</v>
      </c>
      <c r="K97" s="1610">
        <f t="shared" si="1"/>
        <v>20036.757600000001</v>
      </c>
      <c r="L97" s="543"/>
    </row>
    <row r="98" spans="1:12">
      <c r="A98" s="1983"/>
      <c r="B98" s="1844"/>
      <c r="C98" s="1586">
        <v>2000</v>
      </c>
      <c r="D98" s="1585">
        <v>3047.20514</v>
      </c>
      <c r="E98" s="1575">
        <v>37.4</v>
      </c>
      <c r="F98" s="1583">
        <v>37.75</v>
      </c>
      <c r="G98" s="1584">
        <v>6.4</v>
      </c>
      <c r="H98" s="1672">
        <v>18118.790400000002</v>
      </c>
      <c r="I98" s="1672">
        <v>21399.671399999999</v>
      </c>
      <c r="J98" s="1598">
        <f t="shared" si="1"/>
        <v>18118.790400000002</v>
      </c>
      <c r="K98" s="1610">
        <f t="shared" si="1"/>
        <v>21399.671399999999</v>
      </c>
      <c r="L98" s="543"/>
    </row>
    <row r="99" spans="1:12">
      <c r="A99" s="1983"/>
      <c r="B99" s="1844"/>
      <c r="C99" s="1586">
        <v>2100</v>
      </c>
      <c r="D99" s="1585">
        <v>3197.1006479999996</v>
      </c>
      <c r="E99" s="1575">
        <v>39.270000000000003</v>
      </c>
      <c r="F99" s="1583">
        <v>39.620000000000005</v>
      </c>
      <c r="G99" s="1584">
        <v>6.7200000000000006</v>
      </c>
      <c r="H99" s="1672">
        <v>18794.734199999999</v>
      </c>
      <c r="I99" s="1672">
        <v>22065.66</v>
      </c>
      <c r="J99" s="1598">
        <f t="shared" si="1"/>
        <v>18794.734199999999</v>
      </c>
      <c r="K99" s="1610">
        <f t="shared" si="1"/>
        <v>22065.66</v>
      </c>
      <c r="L99" s="543"/>
    </row>
    <row r="100" spans="1:12">
      <c r="A100" s="1983"/>
      <c r="B100" s="1844"/>
      <c r="C100" s="1586">
        <v>2200</v>
      </c>
      <c r="D100" s="1585">
        <v>3353.393008</v>
      </c>
      <c r="E100" s="1575">
        <v>41.14</v>
      </c>
      <c r="F100" s="1583">
        <v>41.49</v>
      </c>
      <c r="G100" s="1584">
        <v>7.0400000000000009</v>
      </c>
      <c r="H100" s="1672">
        <v>19426.991399999999</v>
      </c>
      <c r="I100" s="1672">
        <v>22691.7768</v>
      </c>
      <c r="J100" s="1598">
        <f t="shared" si="1"/>
        <v>19426.991399999999</v>
      </c>
      <c r="K100" s="1610">
        <f t="shared" si="1"/>
        <v>22691.7768</v>
      </c>
      <c r="L100" s="543"/>
    </row>
    <row r="101" spans="1:12">
      <c r="A101" s="1983"/>
      <c r="B101" s="1844"/>
      <c r="C101" s="1586">
        <v>2300</v>
      </c>
      <c r="D101" s="1585">
        <v>3504.0413520000002</v>
      </c>
      <c r="E101" s="1575">
        <v>43.01</v>
      </c>
      <c r="F101" s="1583">
        <v>43.36</v>
      </c>
      <c r="G101" s="1584">
        <v>7.3599999999999994</v>
      </c>
      <c r="H101" s="1672">
        <v>20148.702600000001</v>
      </c>
      <c r="I101" s="1672">
        <v>23398.667399999998</v>
      </c>
      <c r="J101" s="1598">
        <f t="shared" si="1"/>
        <v>20148.702600000001</v>
      </c>
      <c r="K101" s="1610">
        <f t="shared" si="1"/>
        <v>23398.667399999998</v>
      </c>
      <c r="L101" s="543"/>
    </row>
    <row r="102" spans="1:12">
      <c r="A102" s="1983"/>
      <c r="B102" s="1844"/>
      <c r="C102" s="1586">
        <v>2400</v>
      </c>
      <c r="D102" s="1585">
        <v>3657.6244040000001</v>
      </c>
      <c r="E102" s="1575">
        <v>44.879999999999995</v>
      </c>
      <c r="F102" s="1583">
        <v>45.23</v>
      </c>
      <c r="G102" s="1584">
        <v>7.68</v>
      </c>
      <c r="H102" s="1672">
        <v>20862.263999999999</v>
      </c>
      <c r="I102" s="1672">
        <v>24263.505000000001</v>
      </c>
      <c r="J102" s="1598">
        <f t="shared" si="1"/>
        <v>20862.263999999999</v>
      </c>
      <c r="K102" s="1610">
        <f t="shared" si="1"/>
        <v>24263.505000000001</v>
      </c>
      <c r="L102" s="543"/>
    </row>
    <row r="103" spans="1:12">
      <c r="A103" s="1983"/>
      <c r="B103" s="1844"/>
      <c r="C103" s="1586">
        <v>2500</v>
      </c>
      <c r="D103" s="1585">
        <v>3809.2509839999998</v>
      </c>
      <c r="E103" s="1575">
        <v>46.75</v>
      </c>
      <c r="F103" s="1583">
        <v>47.1</v>
      </c>
      <c r="G103" s="1584">
        <v>8</v>
      </c>
      <c r="H103" s="1672">
        <v>21539.238000000001</v>
      </c>
      <c r="I103" s="1672">
        <v>24891.6414</v>
      </c>
      <c r="J103" s="1598">
        <f t="shared" si="1"/>
        <v>21539.238000000001</v>
      </c>
      <c r="K103" s="1610">
        <f t="shared" si="1"/>
        <v>24891.6414</v>
      </c>
      <c r="L103" s="543"/>
    </row>
    <row r="104" spans="1:12">
      <c r="A104" s="1983"/>
      <c r="B104" s="1844"/>
      <c r="C104" s="1586">
        <v>2600</v>
      </c>
      <c r="D104" s="1585">
        <v>3960.8775639999999</v>
      </c>
      <c r="E104" s="1575">
        <v>48.62</v>
      </c>
      <c r="F104" s="1583">
        <v>48.97</v>
      </c>
      <c r="G104" s="1584">
        <v>8.32</v>
      </c>
      <c r="H104" s="1672">
        <v>22836.27</v>
      </c>
      <c r="I104" s="1672">
        <v>26276.107799999998</v>
      </c>
      <c r="J104" s="1598">
        <f t="shared" si="1"/>
        <v>22836.27</v>
      </c>
      <c r="K104" s="1610">
        <f t="shared" si="1"/>
        <v>26276.107799999998</v>
      </c>
      <c r="L104" s="543"/>
    </row>
    <row r="105" spans="1:12">
      <c r="A105" s="1983"/>
      <c r="B105" s="1844"/>
      <c r="C105" s="1586">
        <v>2800</v>
      </c>
      <c r="D105" s="1585">
        <v>4267.0654320000003</v>
      </c>
      <c r="E105" s="1575">
        <v>52.359999999999992</v>
      </c>
      <c r="F105" s="1583">
        <v>52.709999999999994</v>
      </c>
      <c r="G105" s="1584">
        <v>8.9599999999999991</v>
      </c>
      <c r="H105" s="1672">
        <v>24399.624</v>
      </c>
      <c r="I105" s="1672">
        <v>27819.877799999998</v>
      </c>
      <c r="J105" s="1598">
        <f t="shared" si="1"/>
        <v>24399.624</v>
      </c>
      <c r="K105" s="1610">
        <f t="shared" si="1"/>
        <v>27819.877799999998</v>
      </c>
      <c r="L105" s="543"/>
    </row>
    <row r="106" spans="1:12" ht="15.75" thickBot="1">
      <c r="A106" s="1984"/>
      <c r="B106" s="1845"/>
      <c r="C106" s="1587">
        <v>3000</v>
      </c>
      <c r="D106" s="1588">
        <v>4570.3185919999996</v>
      </c>
      <c r="E106" s="1579">
        <v>56.099999999999994</v>
      </c>
      <c r="F106" s="1594">
        <v>56.449999999999996</v>
      </c>
      <c r="G106" s="1595">
        <v>9.6000000000000014</v>
      </c>
      <c r="H106" s="1673">
        <v>25749.502199999999</v>
      </c>
      <c r="I106" s="1673">
        <v>29151.2736</v>
      </c>
      <c r="J106" s="1599">
        <f t="shared" si="1"/>
        <v>25749.502199999999</v>
      </c>
      <c r="K106" s="1611">
        <f t="shared" si="1"/>
        <v>29151.2736</v>
      </c>
      <c r="L106" s="543"/>
    </row>
    <row r="107" spans="1:12">
      <c r="A107" s="1982" t="s">
        <v>5706</v>
      </c>
      <c r="B107" s="1973" t="s">
        <v>1783</v>
      </c>
      <c r="C107" s="1581">
        <v>600</v>
      </c>
      <c r="D107" s="1677">
        <v>453.50077499999992</v>
      </c>
      <c r="E107" s="1678">
        <v>6.39</v>
      </c>
      <c r="F107" s="1679">
        <v>6.95</v>
      </c>
      <c r="G107" s="1680">
        <v>1.5</v>
      </c>
      <c r="H107" s="1671">
        <v>5692.518</v>
      </c>
      <c r="I107" s="1671">
        <v>8735.8613999999998</v>
      </c>
      <c r="J107" s="1597">
        <f t="shared" si="1"/>
        <v>5692.518</v>
      </c>
      <c r="K107" s="1609">
        <f t="shared" si="1"/>
        <v>8735.8613999999998</v>
      </c>
      <c r="L107" s="543"/>
    </row>
    <row r="108" spans="1:12">
      <c r="A108" s="1983"/>
      <c r="B108" s="1844"/>
      <c r="C108" s="1586">
        <v>700</v>
      </c>
      <c r="D108" s="1681">
        <v>521.83871999999997</v>
      </c>
      <c r="E108" s="1682">
        <v>7.45</v>
      </c>
      <c r="F108" s="1683">
        <v>8.11</v>
      </c>
      <c r="G108" s="1684">
        <v>1.75</v>
      </c>
      <c r="H108" s="1672">
        <v>6300.5910000000003</v>
      </c>
      <c r="I108" s="1672">
        <v>9297.6875999999993</v>
      </c>
      <c r="J108" s="1598">
        <f t="shared" si="1"/>
        <v>6300.5910000000003</v>
      </c>
      <c r="K108" s="1610">
        <f t="shared" si="1"/>
        <v>9297.6875999999993</v>
      </c>
      <c r="L108" s="543"/>
    </row>
    <row r="109" spans="1:12">
      <c r="A109" s="1983"/>
      <c r="B109" s="1844"/>
      <c r="C109" s="1586">
        <v>800</v>
      </c>
      <c r="D109" s="1681">
        <v>590.27292</v>
      </c>
      <c r="E109" s="1682">
        <v>8.5</v>
      </c>
      <c r="F109" s="1683">
        <v>9.26</v>
      </c>
      <c r="G109" s="1684">
        <v>2</v>
      </c>
      <c r="H109" s="1672">
        <v>7000.77</v>
      </c>
      <c r="I109" s="1672">
        <v>9924.5591999999997</v>
      </c>
      <c r="J109" s="1598">
        <f t="shared" si="1"/>
        <v>7000.77</v>
      </c>
      <c r="K109" s="1610">
        <f t="shared" si="1"/>
        <v>9924.5591999999997</v>
      </c>
      <c r="L109" s="543"/>
    </row>
    <row r="110" spans="1:12">
      <c r="A110" s="1983"/>
      <c r="B110" s="1844"/>
      <c r="C110" s="1586">
        <v>900</v>
      </c>
      <c r="D110" s="1681">
        <v>659.08282500000007</v>
      </c>
      <c r="E110" s="1682">
        <v>9.56</v>
      </c>
      <c r="F110" s="1683">
        <v>10.42</v>
      </c>
      <c r="G110" s="1684">
        <v>2.25</v>
      </c>
      <c r="H110" s="1672">
        <v>7642.5131999999994</v>
      </c>
      <c r="I110" s="1672">
        <v>10544.5152</v>
      </c>
      <c r="J110" s="1598">
        <f t="shared" si="1"/>
        <v>7642.5131999999994</v>
      </c>
      <c r="K110" s="1610">
        <f t="shared" si="1"/>
        <v>10544.5152</v>
      </c>
      <c r="L110" s="543"/>
    </row>
    <row r="111" spans="1:12">
      <c r="A111" s="1983"/>
      <c r="B111" s="1844"/>
      <c r="C111" s="1586">
        <v>1000</v>
      </c>
      <c r="D111" s="1681">
        <v>727.60396500000002</v>
      </c>
      <c r="E111" s="1682">
        <v>10.350000000000001</v>
      </c>
      <c r="F111" s="1683">
        <v>11.58</v>
      </c>
      <c r="G111" s="1684">
        <v>2.5</v>
      </c>
      <c r="H111" s="1672">
        <v>8373.4043999999994</v>
      </c>
      <c r="I111" s="1672">
        <v>11229.567599999998</v>
      </c>
      <c r="J111" s="1598">
        <f t="shared" si="1"/>
        <v>8373.4043999999994</v>
      </c>
      <c r="K111" s="1610">
        <f t="shared" si="1"/>
        <v>11229.567599999998</v>
      </c>
      <c r="L111" s="543"/>
    </row>
    <row r="112" spans="1:12">
      <c r="A112" s="1983"/>
      <c r="B112" s="1844"/>
      <c r="C112" s="1586">
        <v>1100</v>
      </c>
      <c r="D112" s="1681">
        <v>797.23980000000006</v>
      </c>
      <c r="E112" s="1682">
        <v>11.66</v>
      </c>
      <c r="F112" s="1683">
        <v>12.74</v>
      </c>
      <c r="G112" s="1684">
        <v>2.75</v>
      </c>
      <c r="H112" s="1672">
        <v>9010.1802000000007</v>
      </c>
      <c r="I112" s="1672">
        <v>11821.9326</v>
      </c>
      <c r="J112" s="1598">
        <f t="shared" si="1"/>
        <v>9010.1802000000007</v>
      </c>
      <c r="K112" s="1610">
        <f t="shared" si="1"/>
        <v>11821.9326</v>
      </c>
      <c r="L112" s="543"/>
    </row>
    <row r="113" spans="1:12">
      <c r="A113" s="1983"/>
      <c r="B113" s="1844"/>
      <c r="C113" s="1586">
        <v>1200</v>
      </c>
      <c r="D113" s="1681">
        <v>866.02589999999987</v>
      </c>
      <c r="E113" s="1682">
        <v>12.72</v>
      </c>
      <c r="F113" s="1683">
        <v>13.9</v>
      </c>
      <c r="G113" s="1684">
        <v>3</v>
      </c>
      <c r="H113" s="1672">
        <v>9651.9233999999997</v>
      </c>
      <c r="I113" s="1672">
        <v>12442.8984</v>
      </c>
      <c r="J113" s="1598">
        <f t="shared" si="1"/>
        <v>9651.9233999999997</v>
      </c>
      <c r="K113" s="1610">
        <f t="shared" si="1"/>
        <v>12442.8984</v>
      </c>
      <c r="L113" s="543"/>
    </row>
    <row r="114" spans="1:12">
      <c r="A114" s="1983"/>
      <c r="B114" s="1844"/>
      <c r="C114" s="1586">
        <v>1300</v>
      </c>
      <c r="D114" s="1681">
        <v>933.65486999999996</v>
      </c>
      <c r="E114" s="1682">
        <v>13.780000000000001</v>
      </c>
      <c r="F114" s="1683">
        <v>15.05</v>
      </c>
      <c r="G114" s="1684">
        <v>3.25</v>
      </c>
      <c r="H114" s="1672">
        <v>10288.7196</v>
      </c>
      <c r="I114" s="1672">
        <v>13068.790800000001</v>
      </c>
      <c r="J114" s="1598">
        <f t="shared" si="1"/>
        <v>10288.7196</v>
      </c>
      <c r="K114" s="1610">
        <f t="shared" si="1"/>
        <v>13068.790800000001</v>
      </c>
      <c r="L114" s="543"/>
    </row>
    <row r="115" spans="1:12">
      <c r="A115" s="1983"/>
      <c r="B115" s="1844"/>
      <c r="C115" s="1586">
        <v>1400</v>
      </c>
      <c r="D115" s="1681">
        <v>1002.8311650000002</v>
      </c>
      <c r="E115" s="1682">
        <v>14.83</v>
      </c>
      <c r="F115" s="1683">
        <v>16.21</v>
      </c>
      <c r="G115" s="1684">
        <v>3.5</v>
      </c>
      <c r="H115" s="1672">
        <v>11019.600600000002</v>
      </c>
      <c r="I115" s="1672">
        <v>13780.434599999999</v>
      </c>
      <c r="J115" s="1598">
        <f t="shared" si="1"/>
        <v>11019.600600000002</v>
      </c>
      <c r="K115" s="1610">
        <f t="shared" si="1"/>
        <v>13780.434599999999</v>
      </c>
      <c r="L115" s="543"/>
    </row>
    <row r="116" spans="1:12">
      <c r="A116" s="1983"/>
      <c r="B116" s="1844"/>
      <c r="C116" s="1586">
        <v>1500</v>
      </c>
      <c r="D116" s="1681">
        <v>1071.6389999999999</v>
      </c>
      <c r="E116" s="1682">
        <v>15.89</v>
      </c>
      <c r="F116" s="1683">
        <v>17.37</v>
      </c>
      <c r="G116" s="1684">
        <v>3.75</v>
      </c>
      <c r="H116" s="1672">
        <v>11627.683800000001</v>
      </c>
      <c r="I116" s="1672">
        <v>14343.24</v>
      </c>
      <c r="J116" s="1598">
        <f t="shared" si="1"/>
        <v>11627.683800000001</v>
      </c>
      <c r="K116" s="1610">
        <f t="shared" si="1"/>
        <v>14343.24</v>
      </c>
      <c r="L116" s="543"/>
    </row>
    <row r="117" spans="1:12">
      <c r="A117" s="1983"/>
      <c r="B117" s="1844"/>
      <c r="C117" s="1586">
        <v>1600</v>
      </c>
      <c r="D117" s="1681">
        <v>1140.0783749999998</v>
      </c>
      <c r="E117" s="1682">
        <v>16.940000000000001</v>
      </c>
      <c r="F117" s="1683">
        <v>18.53</v>
      </c>
      <c r="G117" s="1684">
        <v>4</v>
      </c>
      <c r="H117" s="1672">
        <v>12508.086600000001</v>
      </c>
      <c r="I117" s="1672">
        <v>15226.3866</v>
      </c>
      <c r="J117" s="1598">
        <f t="shared" si="1"/>
        <v>12508.086600000001</v>
      </c>
      <c r="K117" s="1610">
        <f t="shared" si="1"/>
        <v>15226.3866</v>
      </c>
      <c r="L117" s="543"/>
    </row>
    <row r="118" spans="1:12">
      <c r="A118" s="1983"/>
      <c r="B118" s="1844"/>
      <c r="C118" s="1586">
        <v>1700</v>
      </c>
      <c r="D118" s="1681">
        <v>1208.1492899999998</v>
      </c>
      <c r="E118" s="1682">
        <v>18</v>
      </c>
      <c r="F118" s="1683">
        <v>19.690000000000001</v>
      </c>
      <c r="G118" s="1684">
        <v>4.25</v>
      </c>
      <c r="H118" s="1672">
        <v>13315.233</v>
      </c>
      <c r="I118" s="1672">
        <v>15952.820400000001</v>
      </c>
      <c r="J118" s="1598">
        <f t="shared" si="1"/>
        <v>13315.233</v>
      </c>
      <c r="K118" s="1610">
        <f t="shared" si="1"/>
        <v>15952.820400000001</v>
      </c>
      <c r="L118" s="543"/>
    </row>
    <row r="119" spans="1:12">
      <c r="A119" s="1983"/>
      <c r="B119" s="1844"/>
      <c r="C119" s="1586">
        <v>1800</v>
      </c>
      <c r="D119" s="1681">
        <v>1277.5108499999999</v>
      </c>
      <c r="E119" s="1682">
        <v>19.05</v>
      </c>
      <c r="F119" s="1683">
        <v>20.84</v>
      </c>
      <c r="G119" s="1684">
        <v>4.5</v>
      </c>
      <c r="H119" s="1672">
        <v>14029.2636</v>
      </c>
      <c r="I119" s="1672">
        <v>16952.267400000001</v>
      </c>
      <c r="J119" s="1598">
        <f t="shared" si="1"/>
        <v>14029.2636</v>
      </c>
      <c r="K119" s="1610">
        <f t="shared" si="1"/>
        <v>16952.267400000001</v>
      </c>
      <c r="L119" s="543"/>
    </row>
    <row r="120" spans="1:12">
      <c r="A120" s="1983"/>
      <c r="B120" s="1844"/>
      <c r="C120" s="1586">
        <v>1900</v>
      </c>
      <c r="D120" s="1681">
        <v>1348.4394</v>
      </c>
      <c r="E120" s="1682">
        <v>20.11</v>
      </c>
      <c r="F120" s="1683">
        <v>22</v>
      </c>
      <c r="G120" s="1684">
        <v>4.75</v>
      </c>
      <c r="H120" s="1672">
        <v>14682.889799999999</v>
      </c>
      <c r="I120" s="1672">
        <v>17587.033799999997</v>
      </c>
      <c r="J120" s="1598">
        <f t="shared" si="1"/>
        <v>14682.889799999999</v>
      </c>
      <c r="K120" s="1610">
        <f t="shared" si="1"/>
        <v>17587.033799999997</v>
      </c>
      <c r="L120" s="543"/>
    </row>
    <row r="121" spans="1:12">
      <c r="A121" s="1983"/>
      <c r="B121" s="1844"/>
      <c r="C121" s="1586">
        <v>2000</v>
      </c>
      <c r="D121" s="1681">
        <v>1417.5246149999998</v>
      </c>
      <c r="E121" s="1682">
        <v>21.16</v>
      </c>
      <c r="F121" s="1683">
        <v>23.16</v>
      </c>
      <c r="G121" s="1684">
        <v>5</v>
      </c>
      <c r="H121" s="1672">
        <v>15902.024399999998</v>
      </c>
      <c r="I121" s="1672">
        <v>18899.9166</v>
      </c>
      <c r="J121" s="1598">
        <f t="shared" si="1"/>
        <v>15902.024399999998</v>
      </c>
      <c r="K121" s="1610">
        <f t="shared" si="1"/>
        <v>18899.9166</v>
      </c>
      <c r="L121" s="543"/>
    </row>
    <row r="122" spans="1:12">
      <c r="A122" s="1983"/>
      <c r="B122" s="1844"/>
      <c r="C122" s="1586">
        <v>2100</v>
      </c>
      <c r="D122" s="1681">
        <v>1490.2964999999999</v>
      </c>
      <c r="E122" s="1682">
        <v>22.220000000000002</v>
      </c>
      <c r="F122" s="1683">
        <v>24.32</v>
      </c>
      <c r="G122" s="1684">
        <v>5.25</v>
      </c>
      <c r="H122" s="1672">
        <v>16604.171999999999</v>
      </c>
      <c r="I122" s="1672">
        <v>19554.3894</v>
      </c>
      <c r="J122" s="1598">
        <f t="shared" si="1"/>
        <v>16604.171999999999</v>
      </c>
      <c r="K122" s="1610">
        <f t="shared" si="1"/>
        <v>19554.3894</v>
      </c>
      <c r="L122" s="543"/>
    </row>
    <row r="123" spans="1:12">
      <c r="A123" s="1983"/>
      <c r="B123" s="1844"/>
      <c r="C123" s="1586">
        <v>2200</v>
      </c>
      <c r="D123" s="1681">
        <v>1561.2250499999998</v>
      </c>
      <c r="E123" s="1682">
        <v>23.27</v>
      </c>
      <c r="F123" s="1683">
        <v>25.48</v>
      </c>
      <c r="G123" s="1684">
        <v>5.5</v>
      </c>
      <c r="H123" s="1672">
        <v>17277.606600000003</v>
      </c>
      <c r="I123" s="1672">
        <v>20207.883000000002</v>
      </c>
      <c r="J123" s="1598">
        <f t="shared" si="1"/>
        <v>17277.606600000003</v>
      </c>
      <c r="K123" s="1610">
        <f t="shared" si="1"/>
        <v>20207.883000000002</v>
      </c>
      <c r="L123" s="543"/>
    </row>
    <row r="124" spans="1:12">
      <c r="A124" s="1983"/>
      <c r="B124" s="1844"/>
      <c r="C124" s="1586">
        <v>2300</v>
      </c>
      <c r="D124" s="1681">
        <v>1632.1535999999999</v>
      </c>
      <c r="E124" s="1682">
        <v>24.330000000000002</v>
      </c>
      <c r="F124" s="1683">
        <v>26.63</v>
      </c>
      <c r="G124" s="1684">
        <v>5.75</v>
      </c>
      <c r="H124" s="1672">
        <v>18042.1476</v>
      </c>
      <c r="I124" s="1672">
        <v>20925.4326</v>
      </c>
      <c r="J124" s="1598">
        <f t="shared" si="1"/>
        <v>18042.1476</v>
      </c>
      <c r="K124" s="1610">
        <f t="shared" si="1"/>
        <v>20925.4326</v>
      </c>
      <c r="L124" s="543"/>
    </row>
    <row r="125" spans="1:12">
      <c r="A125" s="1983"/>
      <c r="B125" s="1844"/>
      <c r="C125" s="1586">
        <v>2400</v>
      </c>
      <c r="D125" s="1681">
        <v>1703.0821499999997</v>
      </c>
      <c r="E125" s="1682">
        <v>25.38</v>
      </c>
      <c r="F125" s="1683">
        <v>27.79</v>
      </c>
      <c r="G125" s="1684">
        <v>6</v>
      </c>
      <c r="H125" s="1672">
        <v>18809.677200000002</v>
      </c>
      <c r="I125" s="1672">
        <v>21640.0344</v>
      </c>
      <c r="J125" s="1598">
        <f t="shared" si="1"/>
        <v>18809.677200000002</v>
      </c>
      <c r="K125" s="1610">
        <f t="shared" si="1"/>
        <v>21640.0344</v>
      </c>
      <c r="L125" s="543"/>
    </row>
    <row r="126" spans="1:12">
      <c r="A126" s="1983"/>
      <c r="B126" s="1844"/>
      <c r="C126" s="1586">
        <v>2500</v>
      </c>
      <c r="D126" s="1681">
        <v>1771.70679</v>
      </c>
      <c r="E126" s="1682">
        <v>26.44</v>
      </c>
      <c r="F126" s="1683">
        <v>28.95</v>
      </c>
      <c r="G126" s="1684">
        <v>6.25</v>
      </c>
      <c r="H126" s="1672">
        <v>19511.834999999999</v>
      </c>
      <c r="I126" s="1672">
        <v>22293.517799999998</v>
      </c>
      <c r="J126" s="1598">
        <f t="shared" si="1"/>
        <v>19511.834999999999</v>
      </c>
      <c r="K126" s="1610">
        <f t="shared" si="1"/>
        <v>22293.517799999998</v>
      </c>
      <c r="L126" s="543"/>
    </row>
    <row r="127" spans="1:12">
      <c r="A127" s="1983"/>
      <c r="B127" s="1844"/>
      <c r="C127" s="1586">
        <v>2600</v>
      </c>
      <c r="D127" s="1681">
        <v>1843.3391399999998</v>
      </c>
      <c r="E127" s="1682">
        <v>27.490000000000002</v>
      </c>
      <c r="F127" s="1683">
        <v>30.11</v>
      </c>
      <c r="G127" s="1684">
        <v>6.5</v>
      </c>
      <c r="H127" s="1672">
        <v>20782.459199999998</v>
      </c>
      <c r="I127" s="1672">
        <v>23587.693799999997</v>
      </c>
      <c r="J127" s="1598">
        <f t="shared" si="1"/>
        <v>20782.459199999998</v>
      </c>
      <c r="K127" s="1610">
        <f t="shared" si="1"/>
        <v>23587.693799999997</v>
      </c>
      <c r="L127" s="543"/>
    </row>
    <row r="128" spans="1:12">
      <c r="A128" s="1983"/>
      <c r="B128" s="1844"/>
      <c r="C128" s="1586">
        <v>2800</v>
      </c>
      <c r="D128" s="1681">
        <v>1986.7963499999998</v>
      </c>
      <c r="E128" s="1682">
        <v>29.6</v>
      </c>
      <c r="F128" s="1683">
        <v>32.42</v>
      </c>
      <c r="G128" s="1684">
        <v>7</v>
      </c>
      <c r="H128" s="1672">
        <v>22387.796399999999</v>
      </c>
      <c r="I128" s="1672">
        <v>25026.750599999999</v>
      </c>
      <c r="J128" s="1598">
        <f t="shared" si="1"/>
        <v>22387.796399999999</v>
      </c>
      <c r="K128" s="1610">
        <f t="shared" si="1"/>
        <v>25026.750599999999</v>
      </c>
      <c r="L128" s="543"/>
    </row>
    <row r="129" spans="1:12" ht="15.75" thickBot="1">
      <c r="A129" s="1983"/>
      <c r="B129" s="1845"/>
      <c r="C129" s="1587">
        <v>3000</v>
      </c>
      <c r="D129" s="1685">
        <v>2126.6848799999998</v>
      </c>
      <c r="E129" s="1686">
        <v>31.71</v>
      </c>
      <c r="F129" s="1687">
        <v>34.74</v>
      </c>
      <c r="G129" s="1688">
        <v>7.5</v>
      </c>
      <c r="H129" s="1673">
        <v>23831.728799999997</v>
      </c>
      <c r="I129" s="1673">
        <v>26465.807399999998</v>
      </c>
      <c r="J129" s="1599">
        <f t="shared" si="1"/>
        <v>23831.728799999997</v>
      </c>
      <c r="K129" s="1611">
        <f t="shared" si="1"/>
        <v>26465.807399999998</v>
      </c>
      <c r="L129" s="543"/>
    </row>
    <row r="130" spans="1:12" ht="15" customHeight="1">
      <c r="A130" s="1983"/>
      <c r="B130" s="1842">
        <v>300</v>
      </c>
      <c r="C130" s="1571">
        <v>400</v>
      </c>
      <c r="D130" s="1650">
        <v>549</v>
      </c>
      <c r="E130" s="1689">
        <v>6.22</v>
      </c>
      <c r="F130" s="1689">
        <v>6.5</v>
      </c>
      <c r="G130" s="1572">
        <v>1.5</v>
      </c>
      <c r="H130" s="1671">
        <v>4750.4562000000005</v>
      </c>
      <c r="I130" s="1671">
        <v>7092.3354000000008</v>
      </c>
      <c r="J130" s="1597">
        <f t="shared" si="1"/>
        <v>4750.4562000000005</v>
      </c>
      <c r="K130" s="1609">
        <f t="shared" si="1"/>
        <v>7092.3354000000008</v>
      </c>
      <c r="L130" s="543"/>
    </row>
    <row r="131" spans="1:12">
      <c r="A131" s="1983"/>
      <c r="B131" s="1985"/>
      <c r="C131" s="1573">
        <v>500</v>
      </c>
      <c r="D131" s="1651">
        <v>648</v>
      </c>
      <c r="E131" s="1537">
        <v>7.55</v>
      </c>
      <c r="F131" s="1537">
        <v>7.84</v>
      </c>
      <c r="G131" s="1576">
        <v>1.88</v>
      </c>
      <c r="H131" s="1672">
        <v>5357.8254000000006</v>
      </c>
      <c r="I131" s="1672">
        <v>7672.2768000000005</v>
      </c>
      <c r="J131" s="1598">
        <f t="shared" si="1"/>
        <v>5357.8254000000006</v>
      </c>
      <c r="K131" s="1421">
        <f t="shared" si="1"/>
        <v>7672.2768000000005</v>
      </c>
      <c r="L131" s="543"/>
    </row>
    <row r="132" spans="1:12">
      <c r="A132" s="1983"/>
      <c r="B132" s="1985"/>
      <c r="C132" s="1573">
        <v>600</v>
      </c>
      <c r="D132" s="1651">
        <v>747</v>
      </c>
      <c r="E132" s="1537">
        <v>8.89</v>
      </c>
      <c r="F132" s="1537">
        <v>9.17</v>
      </c>
      <c r="G132" s="1576">
        <v>2.2599999999999998</v>
      </c>
      <c r="H132" s="1672">
        <v>6129.0882000000001</v>
      </c>
      <c r="I132" s="1672">
        <v>8455.6775999999991</v>
      </c>
      <c r="J132" s="1598">
        <f t="shared" si="1"/>
        <v>6129.0882000000001</v>
      </c>
      <c r="K132" s="1421">
        <f t="shared" si="1"/>
        <v>8455.6775999999991</v>
      </c>
      <c r="L132" s="543"/>
    </row>
    <row r="133" spans="1:12">
      <c r="A133" s="1983"/>
      <c r="B133" s="1985"/>
      <c r="C133" s="1573">
        <v>700</v>
      </c>
      <c r="D133" s="1651">
        <v>846</v>
      </c>
      <c r="E133" s="1537">
        <v>10.220000000000001</v>
      </c>
      <c r="F133" s="1537">
        <v>10.5</v>
      </c>
      <c r="G133" s="1576">
        <v>2.64</v>
      </c>
      <c r="H133" s="1672">
        <v>6716.5878000000002</v>
      </c>
      <c r="I133" s="1672">
        <v>9031.8143999999993</v>
      </c>
      <c r="J133" s="1598">
        <f t="shared" si="1"/>
        <v>6716.5878000000002</v>
      </c>
      <c r="K133" s="1421">
        <f t="shared" si="1"/>
        <v>9031.8143999999993</v>
      </c>
      <c r="L133" s="543"/>
    </row>
    <row r="134" spans="1:12">
      <c r="A134" s="1983"/>
      <c r="B134" s="1985"/>
      <c r="C134" s="1573">
        <v>800</v>
      </c>
      <c r="D134" s="1651">
        <v>945</v>
      </c>
      <c r="E134" s="1537">
        <v>11.55</v>
      </c>
      <c r="F134" s="1537">
        <v>11.84</v>
      </c>
      <c r="G134" s="1576">
        <v>3.02</v>
      </c>
      <c r="H134" s="1672">
        <v>7461.7794000000004</v>
      </c>
      <c r="I134" s="1672">
        <v>9810.1865999999991</v>
      </c>
      <c r="J134" s="1598">
        <f t="shared" si="1"/>
        <v>7461.7794000000004</v>
      </c>
      <c r="K134" s="1421">
        <f t="shared" si="1"/>
        <v>9810.1865999999991</v>
      </c>
      <c r="L134" s="543"/>
    </row>
    <row r="135" spans="1:12">
      <c r="A135" s="1983"/>
      <c r="B135" s="1985"/>
      <c r="C135" s="1573">
        <v>900</v>
      </c>
      <c r="D135" s="1651">
        <v>1043</v>
      </c>
      <c r="E135" s="1537">
        <v>12.89</v>
      </c>
      <c r="F135" s="1537">
        <v>13.17</v>
      </c>
      <c r="G135" s="1576">
        <v>3.4</v>
      </c>
      <c r="H135" s="1672">
        <v>8140.2834000000003</v>
      </c>
      <c r="I135" s="1672">
        <v>10525.706399999999</v>
      </c>
      <c r="J135" s="1598">
        <f t="shared" si="1"/>
        <v>8140.2834000000003</v>
      </c>
      <c r="K135" s="1421">
        <f t="shared" si="1"/>
        <v>10525.706399999999</v>
      </c>
      <c r="L135" s="543"/>
    </row>
    <row r="136" spans="1:12">
      <c r="A136" s="1983"/>
      <c r="B136" s="1985"/>
      <c r="C136" s="1573">
        <v>1000</v>
      </c>
      <c r="D136" s="1651">
        <v>1142</v>
      </c>
      <c r="E136" s="1537">
        <v>14.28</v>
      </c>
      <c r="F136" s="1537">
        <v>14.56</v>
      </c>
      <c r="G136" s="1576">
        <v>3.78</v>
      </c>
      <c r="H136" s="1672">
        <v>8927.8152000000009</v>
      </c>
      <c r="I136" s="1672">
        <v>11316.3084</v>
      </c>
      <c r="J136" s="1598">
        <f t="shared" si="1"/>
        <v>8927.8152000000009</v>
      </c>
      <c r="K136" s="1421">
        <f t="shared" si="1"/>
        <v>11316.3084</v>
      </c>
      <c r="L136" s="543"/>
    </row>
    <row r="137" spans="1:12">
      <c r="A137" s="1983"/>
      <c r="B137" s="1985"/>
      <c r="C137" s="1573">
        <v>1100</v>
      </c>
      <c r="D137" s="1651">
        <v>1241</v>
      </c>
      <c r="E137" s="1537">
        <v>15.61</v>
      </c>
      <c r="F137" s="1537">
        <v>15.89</v>
      </c>
      <c r="G137" s="1576">
        <v>4.16</v>
      </c>
      <c r="H137" s="1672">
        <v>9910.116</v>
      </c>
      <c r="I137" s="1672">
        <v>12377.557200000001</v>
      </c>
      <c r="J137" s="1598">
        <f t="shared" si="1"/>
        <v>9910.116</v>
      </c>
      <c r="K137" s="1421">
        <f t="shared" si="1"/>
        <v>12377.557200000001</v>
      </c>
      <c r="L137" s="543"/>
    </row>
    <row r="138" spans="1:12">
      <c r="A138" s="1983"/>
      <c r="B138" s="1985"/>
      <c r="C138" s="1573">
        <v>1200</v>
      </c>
      <c r="D138" s="1651">
        <v>1340</v>
      </c>
      <c r="E138" s="1537">
        <v>16.940000000000001</v>
      </c>
      <c r="F138" s="1537">
        <v>17.22</v>
      </c>
      <c r="G138" s="1576">
        <v>4.54</v>
      </c>
      <c r="H138" s="1672">
        <v>10606.572</v>
      </c>
      <c r="I138" s="1672">
        <v>13076.7264</v>
      </c>
      <c r="J138" s="1598">
        <f t="shared" si="1"/>
        <v>10606.572</v>
      </c>
      <c r="K138" s="1421">
        <f t="shared" si="1"/>
        <v>13076.7264</v>
      </c>
      <c r="L138" s="543"/>
    </row>
    <row r="139" spans="1:12">
      <c r="A139" s="1983"/>
      <c r="B139" s="1985"/>
      <c r="C139" s="1573">
        <v>1300</v>
      </c>
      <c r="D139" s="1651">
        <v>1439</v>
      </c>
      <c r="E139" s="1537">
        <v>18.28</v>
      </c>
      <c r="F139" s="1537">
        <v>18.559999999999999</v>
      </c>
      <c r="G139" s="1576">
        <v>4.92</v>
      </c>
      <c r="H139" s="1672">
        <v>11362.198200000001</v>
      </c>
      <c r="I139" s="1672">
        <v>13776.7932</v>
      </c>
      <c r="J139" s="1598">
        <f t="shared" si="1"/>
        <v>11362.198200000001</v>
      </c>
      <c r="K139" s="1421">
        <f t="shared" si="1"/>
        <v>13776.7932</v>
      </c>
      <c r="L139" s="543"/>
    </row>
    <row r="140" spans="1:12">
      <c r="A140" s="1983"/>
      <c r="B140" s="1985"/>
      <c r="C140" s="1573">
        <v>1400</v>
      </c>
      <c r="D140" s="1651">
        <v>1537</v>
      </c>
      <c r="E140" s="1537">
        <v>19.61</v>
      </c>
      <c r="F140" s="1537">
        <v>19.89</v>
      </c>
      <c r="G140" s="1576">
        <v>5.3</v>
      </c>
      <c r="H140" s="1672">
        <v>12179.065200000001</v>
      </c>
      <c r="I140" s="1672">
        <v>14573.035800000001</v>
      </c>
      <c r="J140" s="1598">
        <f t="shared" si="1"/>
        <v>12179.065200000001</v>
      </c>
      <c r="K140" s="1421">
        <f t="shared" si="1"/>
        <v>14573.035800000001</v>
      </c>
      <c r="L140" s="543"/>
    </row>
    <row r="141" spans="1:12">
      <c r="A141" s="1983"/>
      <c r="B141" s="1985"/>
      <c r="C141" s="1573">
        <v>1500</v>
      </c>
      <c r="D141" s="1651">
        <v>1636</v>
      </c>
      <c r="E141" s="1537">
        <v>21</v>
      </c>
      <c r="F141" s="1537">
        <v>21.28</v>
      </c>
      <c r="G141" s="1576">
        <v>5.68</v>
      </c>
      <c r="H141" s="1672">
        <v>12840.790199999999</v>
      </c>
      <c r="I141" s="1672">
        <v>15253.518599999999</v>
      </c>
      <c r="J141" s="1598">
        <f t="shared" si="1"/>
        <v>12840.790199999999</v>
      </c>
      <c r="K141" s="1421">
        <f t="shared" si="1"/>
        <v>15253.518599999999</v>
      </c>
      <c r="L141" s="543"/>
    </row>
    <row r="142" spans="1:12">
      <c r="A142" s="1983"/>
      <c r="B142" s="1985"/>
      <c r="C142" s="1573">
        <v>1600</v>
      </c>
      <c r="D142" s="1651">
        <v>1735</v>
      </c>
      <c r="E142" s="1537">
        <v>22.33</v>
      </c>
      <c r="F142" s="1537">
        <v>22.61</v>
      </c>
      <c r="G142" s="1576">
        <v>6.06</v>
      </c>
      <c r="H142" s="1672">
        <v>13806.250800000002</v>
      </c>
      <c r="I142" s="1672">
        <v>16284.983400000001</v>
      </c>
      <c r="J142" s="1598">
        <f t="shared" si="1"/>
        <v>13806.250800000002</v>
      </c>
      <c r="K142" s="1421">
        <f t="shared" si="1"/>
        <v>16284.983400000001</v>
      </c>
      <c r="L142" s="543"/>
    </row>
    <row r="143" spans="1:12">
      <c r="A143" s="1983"/>
      <c r="B143" s="1985"/>
      <c r="C143" s="1573">
        <v>1700</v>
      </c>
      <c r="D143" s="1651">
        <v>1874</v>
      </c>
      <c r="E143" s="1537">
        <v>23.73</v>
      </c>
      <c r="F143" s="1537">
        <v>24.02</v>
      </c>
      <c r="G143" s="1576">
        <v>6.44</v>
      </c>
      <c r="H143" s="1672">
        <v>15584.926799999999</v>
      </c>
      <c r="I143" s="1672">
        <v>18075.981</v>
      </c>
      <c r="J143" s="1598">
        <f t="shared" si="1"/>
        <v>15584.926799999999</v>
      </c>
      <c r="K143" s="1421">
        <f t="shared" si="1"/>
        <v>18075.981</v>
      </c>
      <c r="L143" s="543"/>
    </row>
    <row r="144" spans="1:12">
      <c r="A144" s="1983"/>
      <c r="B144" s="1985"/>
      <c r="C144" s="1573">
        <v>1800</v>
      </c>
      <c r="D144" s="1651">
        <v>1984</v>
      </c>
      <c r="E144" s="1537">
        <v>25.07</v>
      </c>
      <c r="F144" s="1537">
        <v>25.35</v>
      </c>
      <c r="G144" s="1576">
        <v>6.82</v>
      </c>
      <c r="H144" s="1672">
        <v>16383.586800000001</v>
      </c>
      <c r="I144" s="1672">
        <v>19327.459800000001</v>
      </c>
      <c r="J144" s="1598">
        <f t="shared" si="1"/>
        <v>16383.586800000001</v>
      </c>
      <c r="K144" s="1421">
        <f t="shared" si="1"/>
        <v>19327.459800000001</v>
      </c>
      <c r="L144" s="543"/>
    </row>
    <row r="145" spans="1:12">
      <c r="A145" s="1983"/>
      <c r="B145" s="1985"/>
      <c r="C145" s="1573">
        <v>1900</v>
      </c>
      <c r="D145" s="1651">
        <v>2095</v>
      </c>
      <c r="E145" s="1537">
        <v>26.4</v>
      </c>
      <c r="F145" s="1537">
        <v>26.68</v>
      </c>
      <c r="G145" s="1576">
        <v>7.2</v>
      </c>
      <c r="H145" s="1672">
        <v>17139.661800000002</v>
      </c>
      <c r="I145" s="1672">
        <v>20077.986000000001</v>
      </c>
      <c r="J145" s="1598">
        <f t="shared" ref="J145:K196" si="2">H145-H145*$E$3</f>
        <v>17139.661800000002</v>
      </c>
      <c r="K145" s="1421">
        <f t="shared" si="2"/>
        <v>20077.986000000001</v>
      </c>
      <c r="L145" s="543"/>
    </row>
    <row r="146" spans="1:12">
      <c r="A146" s="1983"/>
      <c r="B146" s="1985"/>
      <c r="C146" s="1573">
        <v>2000</v>
      </c>
      <c r="D146" s="1651">
        <v>2205</v>
      </c>
      <c r="E146" s="1537">
        <v>27.79</v>
      </c>
      <c r="F146" s="1537">
        <v>28.07</v>
      </c>
      <c r="G146" s="1576">
        <v>7.58</v>
      </c>
      <c r="H146" s="1672">
        <v>18628.096799999999</v>
      </c>
      <c r="I146" s="1672">
        <v>21578.997600000002</v>
      </c>
      <c r="J146" s="1598">
        <f t="shared" si="2"/>
        <v>18628.096799999999</v>
      </c>
      <c r="K146" s="1421">
        <f t="shared" si="2"/>
        <v>21578.997600000002</v>
      </c>
      <c r="L146" s="543"/>
    </row>
    <row r="147" spans="1:12">
      <c r="A147" s="1983"/>
      <c r="B147" s="1985"/>
      <c r="C147" s="1573">
        <v>2100</v>
      </c>
      <c r="D147" s="1651">
        <v>2315</v>
      </c>
      <c r="E147" s="1537">
        <v>29.12</v>
      </c>
      <c r="F147" s="1537">
        <v>29.4</v>
      </c>
      <c r="G147" s="1576">
        <v>7.96</v>
      </c>
      <c r="H147" s="1672">
        <v>19405.948799999998</v>
      </c>
      <c r="I147" s="1672">
        <v>22435.7058</v>
      </c>
      <c r="J147" s="1598">
        <f t="shared" si="2"/>
        <v>19405.948799999998</v>
      </c>
      <c r="K147" s="1421">
        <f t="shared" si="2"/>
        <v>22435.7058</v>
      </c>
      <c r="L147" s="543"/>
    </row>
    <row r="148" spans="1:12">
      <c r="A148" s="1983"/>
      <c r="B148" s="1985"/>
      <c r="C148" s="1573">
        <v>2200</v>
      </c>
      <c r="D148" s="1651">
        <v>2425</v>
      </c>
      <c r="E148" s="1537">
        <v>30.46</v>
      </c>
      <c r="F148" s="1537">
        <v>30.74</v>
      </c>
      <c r="G148" s="1576">
        <v>8.34</v>
      </c>
      <c r="H148" s="1672">
        <v>20183.821200000002</v>
      </c>
      <c r="I148" s="1672">
        <v>23097.543000000001</v>
      </c>
      <c r="J148" s="1598">
        <f t="shared" si="2"/>
        <v>20183.821200000002</v>
      </c>
      <c r="K148" s="1421">
        <f t="shared" si="2"/>
        <v>23097.543000000001</v>
      </c>
      <c r="L148" s="543"/>
    </row>
    <row r="149" spans="1:12">
      <c r="A149" s="1983"/>
      <c r="B149" s="1985"/>
      <c r="C149" s="1573">
        <v>2300</v>
      </c>
      <c r="D149" s="1651">
        <v>2535</v>
      </c>
      <c r="E149" s="1537">
        <v>31.79</v>
      </c>
      <c r="F149" s="1537">
        <v>32.07</v>
      </c>
      <c r="G149" s="1576">
        <v>8.7200000000000006</v>
      </c>
      <c r="H149" s="1672">
        <v>21134.859</v>
      </c>
      <c r="I149" s="1672">
        <v>23998.4172</v>
      </c>
      <c r="J149" s="1598">
        <f t="shared" si="2"/>
        <v>21134.859</v>
      </c>
      <c r="K149" s="1421">
        <f t="shared" si="2"/>
        <v>23998.4172</v>
      </c>
      <c r="L149" s="543"/>
    </row>
    <row r="150" spans="1:12">
      <c r="A150" s="1983"/>
      <c r="B150" s="1985"/>
      <c r="C150" s="1573">
        <v>2400</v>
      </c>
      <c r="D150" s="1651">
        <v>2645</v>
      </c>
      <c r="E150" s="1537">
        <v>33.119999999999997</v>
      </c>
      <c r="F150" s="1537">
        <v>33.4</v>
      </c>
      <c r="G150" s="1576">
        <v>9.1</v>
      </c>
      <c r="H150" s="1672">
        <v>22042.373399999997</v>
      </c>
      <c r="I150" s="1672">
        <v>25087.338599999999</v>
      </c>
      <c r="J150" s="1598">
        <f t="shared" si="2"/>
        <v>22042.373399999997</v>
      </c>
      <c r="K150" s="1421">
        <f t="shared" si="2"/>
        <v>25087.338599999999</v>
      </c>
      <c r="L150" s="543"/>
    </row>
    <row r="151" spans="1:12">
      <c r="A151" s="1983"/>
      <c r="B151" s="1985"/>
      <c r="C151" s="1573">
        <v>2500</v>
      </c>
      <c r="D151" s="1651">
        <v>2756</v>
      </c>
      <c r="E151" s="1537">
        <v>34.46</v>
      </c>
      <c r="F151" s="1537">
        <v>34.74</v>
      </c>
      <c r="G151" s="1576">
        <v>9.48</v>
      </c>
      <c r="H151" s="1672">
        <v>22863.769199999999</v>
      </c>
      <c r="I151" s="1672">
        <v>25872.912</v>
      </c>
      <c r="J151" s="1598">
        <f t="shared" si="2"/>
        <v>22863.769199999999</v>
      </c>
      <c r="K151" s="1421">
        <f t="shared" si="2"/>
        <v>25872.912</v>
      </c>
      <c r="L151" s="543"/>
    </row>
    <row r="152" spans="1:12">
      <c r="A152" s="1983"/>
      <c r="B152" s="1985"/>
      <c r="C152" s="1573">
        <v>2600</v>
      </c>
      <c r="D152" s="1651">
        <v>2866</v>
      </c>
      <c r="E152" s="1537">
        <v>35.79</v>
      </c>
      <c r="F152" s="1537">
        <v>36.07</v>
      </c>
      <c r="G152" s="1576">
        <v>9.86</v>
      </c>
      <c r="H152" s="1672">
        <v>24349.2258</v>
      </c>
      <c r="I152" s="1672">
        <v>27365.641200000002</v>
      </c>
      <c r="J152" s="1598">
        <f t="shared" si="2"/>
        <v>24349.2258</v>
      </c>
      <c r="K152" s="1421">
        <f t="shared" si="2"/>
        <v>27365.641200000002</v>
      </c>
      <c r="L152" s="543"/>
    </row>
    <row r="153" spans="1:12">
      <c r="A153" s="1983"/>
      <c r="B153" s="1985"/>
      <c r="C153" s="1573">
        <v>2800</v>
      </c>
      <c r="D153" s="1651">
        <v>3086</v>
      </c>
      <c r="E153" s="1537">
        <v>38.46</v>
      </c>
      <c r="F153" s="1537">
        <v>38.74</v>
      </c>
      <c r="G153" s="1576">
        <v>10.62</v>
      </c>
      <c r="H153" s="1672">
        <v>26170.170599999998</v>
      </c>
      <c r="I153" s="1672">
        <v>29239.8606</v>
      </c>
      <c r="J153" s="1598">
        <f t="shared" si="2"/>
        <v>26170.170599999998</v>
      </c>
      <c r="K153" s="1421">
        <f t="shared" si="2"/>
        <v>29239.8606</v>
      </c>
      <c r="L153" s="543"/>
    </row>
    <row r="154" spans="1:12" ht="15.75" thickBot="1">
      <c r="A154" s="1983"/>
      <c r="B154" s="1843"/>
      <c r="C154" s="1577">
        <v>3000</v>
      </c>
      <c r="D154" s="1652">
        <v>3307</v>
      </c>
      <c r="E154" s="1690">
        <v>41.12</v>
      </c>
      <c r="F154" s="1690">
        <v>41.41</v>
      </c>
      <c r="G154" s="1580">
        <v>11.38</v>
      </c>
      <c r="H154" s="1673">
        <v>27903.048600000002</v>
      </c>
      <c r="I154" s="1673">
        <v>30894.035400000001</v>
      </c>
      <c r="J154" s="1599">
        <f t="shared" si="2"/>
        <v>27903.048600000002</v>
      </c>
      <c r="K154" s="241">
        <f t="shared" si="2"/>
        <v>30894.035400000001</v>
      </c>
      <c r="L154" s="543"/>
    </row>
    <row r="155" spans="1:12">
      <c r="A155" s="1983"/>
      <c r="B155" s="1973">
        <v>400</v>
      </c>
      <c r="C155" s="1581">
        <v>400</v>
      </c>
      <c r="D155" s="1582">
        <v>606.51</v>
      </c>
      <c r="E155" s="1422">
        <v>7.5200000000000005</v>
      </c>
      <c r="F155" s="1592">
        <v>7.8250000000000002</v>
      </c>
      <c r="G155" s="1593">
        <v>1.8</v>
      </c>
      <c r="H155" s="1671">
        <v>5215.9229999999998</v>
      </c>
      <c r="I155" s="1671">
        <v>7768.1466</v>
      </c>
      <c r="J155" s="1597">
        <f t="shared" si="2"/>
        <v>5215.9229999999998</v>
      </c>
      <c r="K155" s="1609">
        <f t="shared" si="2"/>
        <v>7768.1466</v>
      </c>
      <c r="L155" s="543"/>
    </row>
    <row r="156" spans="1:12">
      <c r="A156" s="1983"/>
      <c r="B156" s="1844"/>
      <c r="C156" s="1420">
        <v>500</v>
      </c>
      <c r="D156" s="1585">
        <v>757.61999999999989</v>
      </c>
      <c r="E156" s="1575">
        <v>9.4</v>
      </c>
      <c r="F156" s="1583">
        <v>9.7050000000000001</v>
      </c>
      <c r="G156" s="1584">
        <v>2.25</v>
      </c>
      <c r="H156" s="1672">
        <v>5984.6358</v>
      </c>
      <c r="I156" s="1672">
        <v>8562.1859999999997</v>
      </c>
      <c r="J156" s="1598">
        <f t="shared" si="2"/>
        <v>5984.6358</v>
      </c>
      <c r="K156" s="1610">
        <f t="shared" si="2"/>
        <v>8562.1859999999997</v>
      </c>
      <c r="L156" s="543"/>
    </row>
    <row r="157" spans="1:12">
      <c r="A157" s="1983"/>
      <c r="B157" s="1844"/>
      <c r="C157" s="1420">
        <v>600</v>
      </c>
      <c r="D157" s="1585">
        <v>909.76499999999999</v>
      </c>
      <c r="E157" s="1575">
        <v>11.28</v>
      </c>
      <c r="F157" s="1583">
        <v>11.584999999999999</v>
      </c>
      <c r="G157" s="1584">
        <v>2.6999999999999997</v>
      </c>
      <c r="H157" s="1672">
        <v>6841.7213999999994</v>
      </c>
      <c r="I157" s="1672">
        <v>9423.637200000001</v>
      </c>
      <c r="J157" s="1598">
        <f t="shared" si="2"/>
        <v>6841.7213999999994</v>
      </c>
      <c r="K157" s="1610">
        <f t="shared" si="2"/>
        <v>9423.637200000001</v>
      </c>
      <c r="L157" s="543"/>
    </row>
    <row r="158" spans="1:12">
      <c r="A158" s="1983"/>
      <c r="B158" s="1844"/>
      <c r="C158" s="1586">
        <v>700</v>
      </c>
      <c r="D158" s="1585">
        <v>1060.875</v>
      </c>
      <c r="E158" s="1575">
        <v>13.16</v>
      </c>
      <c r="F158" s="1583">
        <v>13.465</v>
      </c>
      <c r="G158" s="1584">
        <v>3.15</v>
      </c>
      <c r="H158" s="1672">
        <v>7620.4710000000005</v>
      </c>
      <c r="I158" s="1672">
        <v>10216.758600000001</v>
      </c>
      <c r="J158" s="1598">
        <f t="shared" si="2"/>
        <v>7620.4710000000005</v>
      </c>
      <c r="K158" s="1610">
        <f t="shared" si="2"/>
        <v>10216.758600000001</v>
      </c>
      <c r="L158" s="543"/>
    </row>
    <row r="159" spans="1:12">
      <c r="A159" s="1983"/>
      <c r="B159" s="1844"/>
      <c r="C159" s="1586">
        <v>800</v>
      </c>
      <c r="D159" s="1585">
        <v>1213.02</v>
      </c>
      <c r="E159" s="1575">
        <v>15.040000000000001</v>
      </c>
      <c r="F159" s="1583">
        <v>15.345000000000001</v>
      </c>
      <c r="G159" s="1584">
        <v>3.6</v>
      </c>
      <c r="H159" s="1672">
        <v>8421.0383999999995</v>
      </c>
      <c r="I159" s="1672">
        <v>11043.5604</v>
      </c>
      <c r="J159" s="1598">
        <f t="shared" si="2"/>
        <v>8421.0383999999995</v>
      </c>
      <c r="K159" s="1610">
        <f t="shared" si="2"/>
        <v>11043.5604</v>
      </c>
      <c r="L159" s="543"/>
    </row>
    <row r="160" spans="1:12">
      <c r="A160" s="1983"/>
      <c r="B160" s="1844"/>
      <c r="C160" s="1586">
        <v>900</v>
      </c>
      <c r="D160" s="1585">
        <v>1364.1299999999999</v>
      </c>
      <c r="E160" s="1575">
        <v>16.920000000000002</v>
      </c>
      <c r="F160" s="1583">
        <v>17.225000000000001</v>
      </c>
      <c r="G160" s="1584">
        <v>4.05</v>
      </c>
      <c r="H160" s="1672">
        <v>9225.3696</v>
      </c>
      <c r="I160" s="1672">
        <v>11905.0218</v>
      </c>
      <c r="J160" s="1598">
        <f t="shared" si="2"/>
        <v>9225.3696</v>
      </c>
      <c r="K160" s="1610">
        <f t="shared" si="2"/>
        <v>11905.0218</v>
      </c>
      <c r="L160" s="543"/>
    </row>
    <row r="161" spans="1:12">
      <c r="A161" s="1983"/>
      <c r="B161" s="1844"/>
      <c r="C161" s="1586">
        <v>1000</v>
      </c>
      <c r="D161" s="1585">
        <v>1516.2749999999999</v>
      </c>
      <c r="E161" s="1575">
        <v>18.8</v>
      </c>
      <c r="F161" s="1583">
        <v>18.8</v>
      </c>
      <c r="G161" s="1584">
        <v>4.5</v>
      </c>
      <c r="H161" s="1672">
        <v>10007.189399999999</v>
      </c>
      <c r="I161" s="1672">
        <v>12826.4184</v>
      </c>
      <c r="J161" s="1598">
        <f t="shared" si="2"/>
        <v>10007.189399999999</v>
      </c>
      <c r="K161" s="1610">
        <f t="shared" si="2"/>
        <v>12826.4184</v>
      </c>
      <c r="L161" s="543"/>
    </row>
    <row r="162" spans="1:12">
      <c r="A162" s="1983"/>
      <c r="B162" s="1844"/>
      <c r="C162" s="1586">
        <v>1100</v>
      </c>
      <c r="D162" s="1585">
        <v>1667.3849999999998</v>
      </c>
      <c r="E162" s="1575">
        <v>20.680000000000003</v>
      </c>
      <c r="F162" s="1583">
        <v>20.985000000000003</v>
      </c>
      <c r="G162" s="1584">
        <v>4.95</v>
      </c>
      <c r="H162" s="1672">
        <v>11053.699199999999</v>
      </c>
      <c r="I162" s="1672">
        <v>13875.651599999999</v>
      </c>
      <c r="J162" s="1598">
        <f t="shared" si="2"/>
        <v>11053.699199999999</v>
      </c>
      <c r="K162" s="1610">
        <f t="shared" si="2"/>
        <v>13875.651599999999</v>
      </c>
      <c r="L162" s="543"/>
    </row>
    <row r="163" spans="1:12">
      <c r="A163" s="1983"/>
      <c r="B163" s="1844"/>
      <c r="C163" s="1586">
        <v>1200</v>
      </c>
      <c r="D163" s="1585">
        <v>1819.53</v>
      </c>
      <c r="E163" s="1575">
        <v>22.56</v>
      </c>
      <c r="F163" s="1583">
        <v>22.864999999999998</v>
      </c>
      <c r="G163" s="1584">
        <v>5.3999999999999995</v>
      </c>
      <c r="H163" s="1672">
        <v>11805.102599999998</v>
      </c>
      <c r="I163" s="1672">
        <v>14689.275</v>
      </c>
      <c r="J163" s="1598">
        <f t="shared" si="2"/>
        <v>11805.102599999998</v>
      </c>
      <c r="K163" s="1610">
        <f t="shared" si="2"/>
        <v>14689.275</v>
      </c>
      <c r="L163" s="543"/>
    </row>
    <row r="164" spans="1:12">
      <c r="A164" s="1983"/>
      <c r="B164" s="1844"/>
      <c r="C164" s="1586">
        <v>1300</v>
      </c>
      <c r="D164" s="1585">
        <v>1971.675</v>
      </c>
      <c r="E164" s="1575">
        <v>24.44</v>
      </c>
      <c r="F164" s="1583">
        <v>24.745000000000001</v>
      </c>
      <c r="G164" s="1584">
        <v>5.8500000000000005</v>
      </c>
      <c r="H164" s="1672">
        <v>12649.835999999999</v>
      </c>
      <c r="I164" s="1672">
        <v>15535.415999999999</v>
      </c>
      <c r="J164" s="1598">
        <f t="shared" si="2"/>
        <v>12649.835999999999</v>
      </c>
      <c r="K164" s="1610">
        <f t="shared" si="2"/>
        <v>15535.415999999999</v>
      </c>
      <c r="L164" s="543"/>
    </row>
    <row r="165" spans="1:12">
      <c r="A165" s="1983"/>
      <c r="B165" s="1844"/>
      <c r="C165" s="1586">
        <v>1400</v>
      </c>
      <c r="D165" s="1585">
        <v>2122.7849999999999</v>
      </c>
      <c r="E165" s="1575">
        <v>26.32</v>
      </c>
      <c r="F165" s="1583">
        <v>26.625</v>
      </c>
      <c r="G165" s="1584">
        <v>6.3</v>
      </c>
      <c r="H165" s="1672">
        <v>13587.899399999998</v>
      </c>
      <c r="I165" s="1672">
        <v>16509.669000000002</v>
      </c>
      <c r="J165" s="1598">
        <f t="shared" si="2"/>
        <v>13587.899399999998</v>
      </c>
      <c r="K165" s="1610">
        <f t="shared" si="2"/>
        <v>16509.669000000002</v>
      </c>
      <c r="L165" s="543"/>
    </row>
    <row r="166" spans="1:12">
      <c r="A166" s="1983"/>
      <c r="B166" s="1844"/>
      <c r="C166" s="1586">
        <v>1500</v>
      </c>
      <c r="D166" s="1585">
        <v>2274.9299999999998</v>
      </c>
      <c r="E166" s="1575">
        <v>28.200000000000003</v>
      </c>
      <c r="F166" s="1583">
        <v>28.505000000000003</v>
      </c>
      <c r="G166" s="1584">
        <v>6.75</v>
      </c>
      <c r="H166" s="1672">
        <v>14403.8688</v>
      </c>
      <c r="I166" s="1672">
        <v>17356.758600000001</v>
      </c>
      <c r="J166" s="1598">
        <f t="shared" si="2"/>
        <v>14403.8688</v>
      </c>
      <c r="K166" s="1610">
        <f t="shared" si="2"/>
        <v>17356.758600000001</v>
      </c>
      <c r="L166" s="543"/>
    </row>
    <row r="167" spans="1:12">
      <c r="A167" s="1983"/>
      <c r="B167" s="1844"/>
      <c r="C167" s="1586">
        <v>1600</v>
      </c>
      <c r="D167" s="1585">
        <v>2426.04</v>
      </c>
      <c r="E167" s="1575">
        <v>30.080000000000002</v>
      </c>
      <c r="F167" s="1583">
        <v>30.385000000000002</v>
      </c>
      <c r="G167" s="1584">
        <v>7.2</v>
      </c>
      <c r="H167" s="1672">
        <v>15485.180999999999</v>
      </c>
      <c r="I167" s="1672">
        <v>18554.738399999998</v>
      </c>
      <c r="J167" s="1598">
        <f t="shared" si="2"/>
        <v>15485.180999999999</v>
      </c>
      <c r="K167" s="1610">
        <f t="shared" si="2"/>
        <v>18554.738399999998</v>
      </c>
      <c r="L167" s="543"/>
    </row>
    <row r="168" spans="1:12">
      <c r="A168" s="1983"/>
      <c r="B168" s="1844"/>
      <c r="C168" s="1586">
        <v>1700</v>
      </c>
      <c r="D168" s="1585">
        <v>2579.2199999999998</v>
      </c>
      <c r="E168" s="1575">
        <v>31.96</v>
      </c>
      <c r="F168" s="1583">
        <v>32.265000000000001</v>
      </c>
      <c r="G168" s="1584">
        <v>7.6499999999999995</v>
      </c>
      <c r="H168" s="1672">
        <v>17247.088199999998</v>
      </c>
      <c r="I168" s="1672">
        <v>20573.879400000002</v>
      </c>
      <c r="J168" s="1598">
        <f t="shared" si="2"/>
        <v>17247.088199999998</v>
      </c>
      <c r="K168" s="1610">
        <f t="shared" si="2"/>
        <v>20573.879400000002</v>
      </c>
      <c r="L168" s="543"/>
    </row>
    <row r="169" spans="1:12">
      <c r="A169" s="1983"/>
      <c r="B169" s="1844"/>
      <c r="C169" s="1586">
        <v>1800</v>
      </c>
      <c r="D169" s="1585">
        <v>2729.2949999999996</v>
      </c>
      <c r="E169" s="1575">
        <v>33.840000000000003</v>
      </c>
      <c r="F169" s="1583">
        <v>34.145000000000003</v>
      </c>
      <c r="G169" s="1584">
        <v>8.1</v>
      </c>
      <c r="H169" s="1672">
        <v>18116.393399999997</v>
      </c>
      <c r="I169" s="1672">
        <v>21898.991999999998</v>
      </c>
      <c r="J169" s="1598">
        <f t="shared" si="2"/>
        <v>18116.393399999997</v>
      </c>
      <c r="K169" s="1610">
        <f t="shared" si="2"/>
        <v>21898.991999999998</v>
      </c>
      <c r="L169" s="543"/>
    </row>
    <row r="170" spans="1:12">
      <c r="A170" s="1983"/>
      <c r="B170" s="1844"/>
      <c r="C170" s="1586">
        <v>1900</v>
      </c>
      <c r="D170" s="1585">
        <v>2881.4399999999996</v>
      </c>
      <c r="E170" s="1575">
        <v>35.72</v>
      </c>
      <c r="F170" s="1583">
        <v>36.024999999999999</v>
      </c>
      <c r="G170" s="1584">
        <v>8.5499999999999989</v>
      </c>
      <c r="H170" s="1672">
        <v>18985.6986</v>
      </c>
      <c r="I170" s="1672">
        <v>22837.718399999998</v>
      </c>
      <c r="J170" s="1598">
        <f t="shared" si="2"/>
        <v>18985.6986</v>
      </c>
      <c r="K170" s="1610">
        <f t="shared" si="2"/>
        <v>22837.718399999998</v>
      </c>
      <c r="L170" s="543"/>
    </row>
    <row r="171" spans="1:12">
      <c r="A171" s="1983"/>
      <c r="B171" s="1844"/>
      <c r="C171" s="1586">
        <v>2000</v>
      </c>
      <c r="D171" s="1585">
        <v>3032.5499999999997</v>
      </c>
      <c r="E171" s="1575">
        <v>37.6</v>
      </c>
      <c r="F171" s="1583">
        <v>37.905000000000001</v>
      </c>
      <c r="G171" s="1584">
        <v>9</v>
      </c>
      <c r="H171" s="1672">
        <v>20599.399800000003</v>
      </c>
      <c r="I171" s="1672">
        <v>24606.5412</v>
      </c>
      <c r="J171" s="1598">
        <f t="shared" si="2"/>
        <v>20599.399800000003</v>
      </c>
      <c r="K171" s="1610">
        <f t="shared" si="2"/>
        <v>24606.5412</v>
      </c>
      <c r="L171" s="543"/>
    </row>
    <row r="172" spans="1:12">
      <c r="A172" s="1983"/>
      <c r="B172" s="1844"/>
      <c r="C172" s="1586">
        <v>2100</v>
      </c>
      <c r="D172" s="1585">
        <v>3186.7649999999999</v>
      </c>
      <c r="E172" s="1575">
        <v>39.480000000000004</v>
      </c>
      <c r="F172" s="1583">
        <v>39.785000000000004</v>
      </c>
      <c r="G172" s="1584">
        <v>9.4500000000000011</v>
      </c>
      <c r="H172" s="1672">
        <v>21526.120800000001</v>
      </c>
      <c r="I172" s="1672">
        <v>25539.249599999999</v>
      </c>
      <c r="J172" s="1598">
        <f t="shared" si="2"/>
        <v>21526.120800000001</v>
      </c>
      <c r="K172" s="1610">
        <f t="shared" si="2"/>
        <v>25539.249599999999</v>
      </c>
      <c r="L172" s="543"/>
    </row>
    <row r="173" spans="1:12">
      <c r="A173" s="1983"/>
      <c r="B173" s="1844"/>
      <c r="C173" s="1586">
        <v>2200</v>
      </c>
      <c r="D173" s="1585">
        <v>3338.91</v>
      </c>
      <c r="E173" s="1575">
        <v>41.360000000000007</v>
      </c>
      <c r="F173" s="1583">
        <v>41.665000000000006</v>
      </c>
      <c r="G173" s="1584">
        <v>9.9</v>
      </c>
      <c r="H173" s="1672">
        <v>22420.609800000002</v>
      </c>
      <c r="I173" s="1672">
        <v>26507.168399999999</v>
      </c>
      <c r="J173" s="1598">
        <f t="shared" si="2"/>
        <v>22420.609800000002</v>
      </c>
      <c r="K173" s="1610">
        <f t="shared" si="2"/>
        <v>26507.168399999999</v>
      </c>
      <c r="L173" s="543"/>
    </row>
    <row r="174" spans="1:12">
      <c r="A174" s="1983"/>
      <c r="B174" s="1844"/>
      <c r="C174" s="1586">
        <v>2300</v>
      </c>
      <c r="D174" s="1585">
        <v>3486.9149999999995</v>
      </c>
      <c r="E174" s="1575">
        <v>43.239999999999995</v>
      </c>
      <c r="F174" s="1583">
        <v>43.544999999999995</v>
      </c>
      <c r="G174" s="1584">
        <v>10.35</v>
      </c>
      <c r="H174" s="1672">
        <v>23452.084800000001</v>
      </c>
      <c r="I174" s="1672">
        <v>27547.537799999998</v>
      </c>
      <c r="J174" s="1598">
        <f t="shared" si="2"/>
        <v>23452.084800000001</v>
      </c>
      <c r="K174" s="1610">
        <f t="shared" si="2"/>
        <v>27547.537799999998</v>
      </c>
      <c r="L174" s="543"/>
    </row>
    <row r="175" spans="1:12">
      <c r="A175" s="1983"/>
      <c r="B175" s="1844"/>
      <c r="C175" s="1586">
        <v>2400</v>
      </c>
      <c r="D175" s="1585">
        <v>3639.06</v>
      </c>
      <c r="E175" s="1575">
        <v>45.12</v>
      </c>
      <c r="F175" s="1583">
        <v>45.424999999999997</v>
      </c>
      <c r="G175" s="1584">
        <v>10.799999999999999</v>
      </c>
      <c r="H175" s="1672">
        <v>24452.358</v>
      </c>
      <c r="I175" s="1672">
        <v>28588.916999999998</v>
      </c>
      <c r="J175" s="1598">
        <f t="shared" si="2"/>
        <v>24452.358</v>
      </c>
      <c r="K175" s="1610">
        <f t="shared" si="2"/>
        <v>28588.916999999998</v>
      </c>
      <c r="L175" s="543"/>
    </row>
    <row r="176" spans="1:12">
      <c r="A176" s="1983"/>
      <c r="B176" s="1844"/>
      <c r="C176" s="1586">
        <v>2500</v>
      </c>
      <c r="D176" s="1585">
        <v>3791.2049999999999</v>
      </c>
      <c r="E176" s="1575">
        <v>47</v>
      </c>
      <c r="F176" s="1583">
        <v>47.305</v>
      </c>
      <c r="G176" s="1584">
        <v>11.25</v>
      </c>
      <c r="H176" s="1672">
        <v>25377.059400000002</v>
      </c>
      <c r="I176" s="1672">
        <v>29556.8256</v>
      </c>
      <c r="J176" s="1598">
        <f t="shared" si="2"/>
        <v>25377.059400000002</v>
      </c>
      <c r="K176" s="1610">
        <f t="shared" si="2"/>
        <v>29556.8256</v>
      </c>
      <c r="L176" s="543"/>
    </row>
    <row r="177" spans="1:12">
      <c r="A177" s="1983"/>
      <c r="B177" s="1844"/>
      <c r="C177" s="1586">
        <v>2600</v>
      </c>
      <c r="D177" s="1585">
        <v>3942.3149999999996</v>
      </c>
      <c r="E177" s="1575">
        <v>48.88</v>
      </c>
      <c r="F177" s="1583">
        <v>49.185000000000002</v>
      </c>
      <c r="G177" s="1584">
        <v>11.700000000000001</v>
      </c>
      <c r="H177" s="1672">
        <v>27007.865999999998</v>
      </c>
      <c r="I177" s="1672">
        <v>31376.9748</v>
      </c>
      <c r="J177" s="1598">
        <f t="shared" si="2"/>
        <v>27007.865999999998</v>
      </c>
      <c r="K177" s="1610">
        <f t="shared" si="2"/>
        <v>31376.9748</v>
      </c>
      <c r="L177" s="543"/>
    </row>
    <row r="178" spans="1:12">
      <c r="A178" s="1983"/>
      <c r="B178" s="1844"/>
      <c r="C178" s="1586">
        <v>2800</v>
      </c>
      <c r="D178" s="1585">
        <v>4248.6749999999993</v>
      </c>
      <c r="E178" s="1575">
        <v>52.64</v>
      </c>
      <c r="F178" s="1583">
        <v>52.945</v>
      </c>
      <c r="G178" s="1584">
        <v>12.6</v>
      </c>
      <c r="H178" s="1672">
        <v>29129.261999999999</v>
      </c>
      <c r="I178" s="1672">
        <v>32484.745800000001</v>
      </c>
      <c r="J178" s="1598">
        <f t="shared" si="2"/>
        <v>29129.261999999999</v>
      </c>
      <c r="K178" s="1610">
        <f t="shared" si="2"/>
        <v>32484.745800000001</v>
      </c>
      <c r="L178" s="543"/>
    </row>
    <row r="179" spans="1:12" ht="15.75" thickBot="1">
      <c r="A179" s="1983"/>
      <c r="B179" s="1845"/>
      <c r="C179" s="1587">
        <v>3000</v>
      </c>
      <c r="D179" s="1588">
        <v>4548.8249999999998</v>
      </c>
      <c r="E179" s="1579">
        <v>56.400000000000006</v>
      </c>
      <c r="F179" s="1594">
        <v>56.705000000000005</v>
      </c>
      <c r="G179" s="1595">
        <v>13.5</v>
      </c>
      <c r="H179" s="1673">
        <v>31039.120199999998</v>
      </c>
      <c r="I179" s="1673">
        <v>33589.497599999995</v>
      </c>
      <c r="J179" s="1599">
        <f t="shared" si="2"/>
        <v>31039.120199999998</v>
      </c>
      <c r="K179" s="1611">
        <f t="shared" si="2"/>
        <v>33589.497599999995</v>
      </c>
      <c r="L179" s="543"/>
    </row>
    <row r="180" spans="1:12">
      <c r="A180" s="1983"/>
      <c r="B180" s="1842">
        <v>500</v>
      </c>
      <c r="C180" s="1571">
        <v>400</v>
      </c>
      <c r="D180" s="1589">
        <v>775</v>
      </c>
      <c r="E180" s="1422">
        <v>10.33</v>
      </c>
      <c r="F180" s="1423">
        <v>10.66</v>
      </c>
      <c r="G180" s="1572">
        <v>2.25</v>
      </c>
      <c r="H180" s="1671">
        <v>5691.5897999999997</v>
      </c>
      <c r="I180" s="1671">
        <v>8022.6977999999999</v>
      </c>
      <c r="J180" s="1597">
        <f t="shared" si="2"/>
        <v>5691.5897999999997</v>
      </c>
      <c r="K180" s="1609">
        <f t="shared" si="2"/>
        <v>8022.6977999999999</v>
      </c>
      <c r="L180" s="543"/>
    </row>
    <row r="181" spans="1:12">
      <c r="A181" s="1983"/>
      <c r="B181" s="1985"/>
      <c r="C181" s="1573">
        <v>500</v>
      </c>
      <c r="D181" s="1590">
        <v>930</v>
      </c>
      <c r="E181" s="1575">
        <v>12.66</v>
      </c>
      <c r="F181" s="1574">
        <v>13</v>
      </c>
      <c r="G181" s="1576">
        <v>2.82</v>
      </c>
      <c r="H181" s="1672">
        <v>6479.9273999999996</v>
      </c>
      <c r="I181" s="1672">
        <v>8890.8402000000006</v>
      </c>
      <c r="J181" s="1598">
        <f t="shared" si="2"/>
        <v>6479.9273999999996</v>
      </c>
      <c r="K181" s="1421">
        <f t="shared" si="2"/>
        <v>8890.8402000000006</v>
      </c>
      <c r="L181" s="543"/>
    </row>
    <row r="182" spans="1:12">
      <c r="A182" s="1983"/>
      <c r="B182" s="1985"/>
      <c r="C182" s="1573">
        <v>600</v>
      </c>
      <c r="D182" s="1590">
        <v>1085</v>
      </c>
      <c r="E182" s="1575">
        <v>14.7</v>
      </c>
      <c r="F182" s="1574">
        <v>15.34</v>
      </c>
      <c r="G182" s="1576">
        <v>3.38</v>
      </c>
      <c r="H182" s="1672">
        <v>7484.5968000000003</v>
      </c>
      <c r="I182" s="1672">
        <v>9797.8955999999998</v>
      </c>
      <c r="J182" s="1598">
        <f t="shared" si="2"/>
        <v>7484.5968000000003</v>
      </c>
      <c r="K182" s="1421">
        <f t="shared" si="2"/>
        <v>9797.8955999999998</v>
      </c>
      <c r="L182" s="543"/>
    </row>
    <row r="183" spans="1:12">
      <c r="A183" s="1983"/>
      <c r="B183" s="1985"/>
      <c r="C183" s="1573">
        <v>700</v>
      </c>
      <c r="D183" s="1590">
        <v>1240</v>
      </c>
      <c r="E183" s="1575">
        <v>17.34</v>
      </c>
      <c r="F183" s="1574">
        <v>17.670000000000002</v>
      </c>
      <c r="G183" s="1576">
        <v>3.94</v>
      </c>
      <c r="H183" s="1672">
        <v>8225.7186000000002</v>
      </c>
      <c r="I183" s="1672">
        <v>10607.6736</v>
      </c>
      <c r="J183" s="1598">
        <f t="shared" si="2"/>
        <v>8225.7186000000002</v>
      </c>
      <c r="K183" s="1421">
        <f t="shared" si="2"/>
        <v>10607.6736</v>
      </c>
      <c r="L183" s="543"/>
    </row>
    <row r="184" spans="1:12">
      <c r="A184" s="1983"/>
      <c r="B184" s="1985"/>
      <c r="C184" s="1573">
        <v>800</v>
      </c>
      <c r="D184" s="1590">
        <v>1395</v>
      </c>
      <c r="E184" s="1575">
        <v>19.68</v>
      </c>
      <c r="F184" s="1574">
        <v>20.010000000000002</v>
      </c>
      <c r="G184" s="1576">
        <v>4.5</v>
      </c>
      <c r="H184" s="1672">
        <v>9113.4246000000003</v>
      </c>
      <c r="I184" s="1672">
        <v>11513.8212</v>
      </c>
      <c r="J184" s="1598">
        <f t="shared" si="2"/>
        <v>9113.4246000000003</v>
      </c>
      <c r="K184" s="1421">
        <f t="shared" si="2"/>
        <v>11513.8212</v>
      </c>
      <c r="L184" s="543"/>
    </row>
    <row r="185" spans="1:12">
      <c r="A185" s="1983"/>
      <c r="B185" s="1985"/>
      <c r="C185" s="1573">
        <v>900</v>
      </c>
      <c r="D185" s="1590">
        <v>1551</v>
      </c>
      <c r="E185" s="1575">
        <v>22.01</v>
      </c>
      <c r="F185" s="1574">
        <v>22.35</v>
      </c>
      <c r="G185" s="1576">
        <v>5.07</v>
      </c>
      <c r="H185" s="1672">
        <v>9963.0846000000001</v>
      </c>
      <c r="I185" s="1672">
        <v>12381.9432</v>
      </c>
      <c r="J185" s="1598">
        <f t="shared" si="2"/>
        <v>9963.0846000000001</v>
      </c>
      <c r="K185" s="1421">
        <f t="shared" si="2"/>
        <v>12381.9432</v>
      </c>
      <c r="L185" s="543"/>
    </row>
    <row r="186" spans="1:12">
      <c r="A186" s="1983"/>
      <c r="B186" s="1985"/>
      <c r="C186" s="1573">
        <v>1000</v>
      </c>
      <c r="D186" s="1590">
        <v>1706</v>
      </c>
      <c r="E186" s="1575">
        <v>24.41</v>
      </c>
      <c r="F186" s="1574">
        <v>24.74</v>
      </c>
      <c r="G186" s="1576">
        <v>5.63</v>
      </c>
      <c r="H186" s="1672">
        <v>10966.7034</v>
      </c>
      <c r="I186" s="1672">
        <v>13326.9936</v>
      </c>
      <c r="J186" s="1598">
        <f t="shared" si="2"/>
        <v>10966.7034</v>
      </c>
      <c r="K186" s="1421">
        <f t="shared" si="2"/>
        <v>13326.9936</v>
      </c>
      <c r="L186" s="543"/>
    </row>
    <row r="187" spans="1:12">
      <c r="A187" s="1983"/>
      <c r="B187" s="1985"/>
      <c r="C187" s="1573">
        <v>1100</v>
      </c>
      <c r="D187" s="1590">
        <v>1905</v>
      </c>
      <c r="E187" s="1575">
        <v>26.75</v>
      </c>
      <c r="F187" s="1574">
        <v>27.08</v>
      </c>
      <c r="G187" s="1576">
        <v>6.19</v>
      </c>
      <c r="H187" s="1672">
        <v>12216.8868</v>
      </c>
      <c r="I187" s="1672">
        <v>14628.0954</v>
      </c>
      <c r="J187" s="1598">
        <f t="shared" si="2"/>
        <v>12216.8868</v>
      </c>
      <c r="K187" s="1421">
        <f t="shared" si="2"/>
        <v>14628.0954</v>
      </c>
      <c r="L187" s="543"/>
    </row>
    <row r="188" spans="1:12">
      <c r="A188" s="1983"/>
      <c r="B188" s="1985"/>
      <c r="C188" s="1573">
        <v>1200</v>
      </c>
      <c r="D188" s="1590">
        <v>2077</v>
      </c>
      <c r="E188" s="1575">
        <v>29.08</v>
      </c>
      <c r="F188" s="1574">
        <v>29.41</v>
      </c>
      <c r="G188" s="1576">
        <v>6.76</v>
      </c>
      <c r="H188" s="1672">
        <v>13098.166800000001</v>
      </c>
      <c r="I188" s="1672">
        <v>15483.793800000001</v>
      </c>
      <c r="J188" s="1598">
        <f t="shared" si="2"/>
        <v>13098.166800000001</v>
      </c>
      <c r="K188" s="1421">
        <f t="shared" si="2"/>
        <v>15483.793800000001</v>
      </c>
      <c r="L188" s="543"/>
    </row>
    <row r="189" spans="1:12">
      <c r="A189" s="1983"/>
      <c r="B189" s="1985"/>
      <c r="C189" s="1573">
        <v>1300</v>
      </c>
      <c r="D189" s="1590">
        <v>2251</v>
      </c>
      <c r="E189" s="1575">
        <v>31.42</v>
      </c>
      <c r="F189" s="1574">
        <v>31.75</v>
      </c>
      <c r="G189" s="1576">
        <v>7.32</v>
      </c>
      <c r="H189" s="1672">
        <v>14018.920800000002</v>
      </c>
      <c r="I189" s="1672">
        <v>16379.6394</v>
      </c>
      <c r="J189" s="1598">
        <f t="shared" si="2"/>
        <v>14018.920800000002</v>
      </c>
      <c r="K189" s="1421">
        <f t="shared" si="2"/>
        <v>16379.6394</v>
      </c>
      <c r="L189" s="543"/>
    </row>
    <row r="190" spans="1:12">
      <c r="A190" s="1983"/>
      <c r="B190" s="1985"/>
      <c r="C190" s="1573">
        <v>1400</v>
      </c>
      <c r="D190" s="1590">
        <v>2424</v>
      </c>
      <c r="E190" s="1575">
        <v>33.76</v>
      </c>
      <c r="F190" s="1574">
        <v>34.090000000000003</v>
      </c>
      <c r="G190" s="1576">
        <v>7.88</v>
      </c>
      <c r="H190" s="1672">
        <v>15020.4792</v>
      </c>
      <c r="I190" s="1672">
        <v>17394.049800000001</v>
      </c>
      <c r="J190" s="1598">
        <f t="shared" si="2"/>
        <v>15020.4792</v>
      </c>
      <c r="K190" s="1421">
        <f t="shared" si="2"/>
        <v>17394.049800000001</v>
      </c>
      <c r="L190" s="543"/>
    </row>
    <row r="191" spans="1:12">
      <c r="A191" s="1983"/>
      <c r="B191" s="1985"/>
      <c r="C191" s="1573">
        <v>1500</v>
      </c>
      <c r="D191" s="1590">
        <v>2596</v>
      </c>
      <c r="E191" s="1575">
        <v>36.159999999999997</v>
      </c>
      <c r="F191" s="1574">
        <v>36.479999999999997</v>
      </c>
      <c r="G191" s="1576">
        <v>8.44</v>
      </c>
      <c r="H191" s="1672">
        <v>15942.1818</v>
      </c>
      <c r="I191" s="1672">
        <v>18289.895400000001</v>
      </c>
      <c r="J191" s="1598">
        <f t="shared" si="2"/>
        <v>15942.1818</v>
      </c>
      <c r="K191" s="1421">
        <f t="shared" si="2"/>
        <v>18289.895400000001</v>
      </c>
      <c r="L191" s="543"/>
    </row>
    <row r="192" spans="1:12">
      <c r="A192" s="1983"/>
      <c r="B192" s="1985"/>
      <c r="C192" s="1573">
        <v>1600</v>
      </c>
      <c r="D192" s="1590">
        <v>2770</v>
      </c>
      <c r="E192" s="1575">
        <v>38.49</v>
      </c>
      <c r="F192" s="1574">
        <v>38.82</v>
      </c>
      <c r="G192" s="1576">
        <v>9.01</v>
      </c>
      <c r="H192" s="1672">
        <v>17152.513799999997</v>
      </c>
      <c r="I192" s="1672">
        <v>19581.582600000002</v>
      </c>
      <c r="J192" s="1598">
        <f t="shared" si="2"/>
        <v>17152.513799999997</v>
      </c>
      <c r="K192" s="1421">
        <f t="shared" si="2"/>
        <v>19581.582600000002</v>
      </c>
      <c r="L192" s="543"/>
    </row>
    <row r="193" spans="1:12">
      <c r="A193" s="1983"/>
      <c r="B193" s="1985"/>
      <c r="C193" s="1573">
        <v>1700</v>
      </c>
      <c r="D193" s="1590">
        <v>2943</v>
      </c>
      <c r="E193" s="1575">
        <v>40.9</v>
      </c>
      <c r="F193" s="1574">
        <v>41.23</v>
      </c>
      <c r="G193" s="1576">
        <v>9.58</v>
      </c>
      <c r="H193" s="1672">
        <v>19004.017799999998</v>
      </c>
      <c r="I193" s="1672">
        <v>21717.880800000003</v>
      </c>
      <c r="J193" s="1598">
        <f t="shared" si="2"/>
        <v>19004.017799999998</v>
      </c>
      <c r="K193" s="1421">
        <f t="shared" si="2"/>
        <v>21717.880800000003</v>
      </c>
      <c r="L193" s="543"/>
    </row>
    <row r="194" spans="1:12">
      <c r="A194" s="1983"/>
      <c r="B194" s="1985"/>
      <c r="C194" s="1573">
        <v>1800</v>
      </c>
      <c r="D194" s="1590">
        <v>3116</v>
      </c>
      <c r="E194" s="1575">
        <v>43.24</v>
      </c>
      <c r="F194" s="1574">
        <v>43.56</v>
      </c>
      <c r="G194" s="1576">
        <v>10.14</v>
      </c>
      <c r="H194" s="1672">
        <v>19939.490399999999</v>
      </c>
      <c r="I194" s="1672">
        <v>23127.4902</v>
      </c>
      <c r="J194" s="1598">
        <f t="shared" si="2"/>
        <v>19939.490399999999</v>
      </c>
      <c r="K194" s="1421">
        <f t="shared" si="2"/>
        <v>23127.4902</v>
      </c>
      <c r="L194" s="543"/>
    </row>
    <row r="195" spans="1:12">
      <c r="A195" s="1983"/>
      <c r="B195" s="1985"/>
      <c r="C195" s="1573">
        <v>1900</v>
      </c>
      <c r="D195" s="1590">
        <v>3289</v>
      </c>
      <c r="E195" s="1575">
        <v>45.57</v>
      </c>
      <c r="F195" s="1574">
        <v>45.9</v>
      </c>
      <c r="G195" s="1576">
        <v>10.7</v>
      </c>
      <c r="H195" s="1672">
        <v>20874.9732</v>
      </c>
      <c r="I195" s="1672">
        <v>24088.3812</v>
      </c>
      <c r="J195" s="1598">
        <f t="shared" si="2"/>
        <v>20874.9732</v>
      </c>
      <c r="K195" s="1421">
        <f t="shared" si="2"/>
        <v>24088.3812</v>
      </c>
      <c r="L195" s="543"/>
    </row>
    <row r="196" spans="1:12">
      <c r="A196" s="1983"/>
      <c r="B196" s="1985"/>
      <c r="C196" s="1573">
        <v>2000</v>
      </c>
      <c r="D196" s="1590">
        <v>3462</v>
      </c>
      <c r="E196" s="1575">
        <v>47.97</v>
      </c>
      <c r="F196" s="1574">
        <v>48.29</v>
      </c>
      <c r="G196" s="1576">
        <v>11.27</v>
      </c>
      <c r="H196" s="1672">
        <v>22701.864600000001</v>
      </c>
      <c r="I196" s="1672">
        <v>25991.017799999998</v>
      </c>
      <c r="J196" s="1598">
        <f t="shared" si="2"/>
        <v>22701.864600000001</v>
      </c>
      <c r="K196" s="1421">
        <f t="shared" si="2"/>
        <v>25991.017799999998</v>
      </c>
      <c r="L196" s="543"/>
    </row>
    <row r="197" spans="1:12">
      <c r="A197" s="1983"/>
      <c r="B197" s="1985"/>
      <c r="C197" s="1573">
        <v>2100</v>
      </c>
      <c r="D197" s="1590">
        <v>3635</v>
      </c>
      <c r="E197" s="1575">
        <v>50.31</v>
      </c>
      <c r="F197" s="1574">
        <v>50.63</v>
      </c>
      <c r="G197" s="1576">
        <v>11.83</v>
      </c>
      <c r="H197" s="1672">
        <v>23708.4516</v>
      </c>
      <c r="I197" s="1672">
        <v>27156.143399999997</v>
      </c>
      <c r="J197" s="1598">
        <f t="shared" ref="J197:J252" si="3">H197-H197*$E$3</f>
        <v>23708.4516</v>
      </c>
      <c r="K197" s="1421">
        <f t="shared" ref="K197:K381" si="4">I197-I197*$E$3</f>
        <v>27156.143399999997</v>
      </c>
      <c r="L197" s="543"/>
    </row>
    <row r="198" spans="1:12">
      <c r="A198" s="1983"/>
      <c r="B198" s="1985"/>
      <c r="C198" s="1573">
        <v>2200</v>
      </c>
      <c r="D198" s="1590">
        <v>3808</v>
      </c>
      <c r="E198" s="1575">
        <v>52.65</v>
      </c>
      <c r="F198" s="1574">
        <v>52.97</v>
      </c>
      <c r="G198" s="1576">
        <v>12.39</v>
      </c>
      <c r="H198" s="1672">
        <v>24669.985199999999</v>
      </c>
      <c r="I198" s="1672">
        <v>27991.248000000003</v>
      </c>
      <c r="J198" s="1598">
        <f t="shared" si="3"/>
        <v>24669.985199999999</v>
      </c>
      <c r="K198" s="1421">
        <f t="shared" si="4"/>
        <v>27991.248000000003</v>
      </c>
      <c r="L198" s="543"/>
    </row>
    <row r="199" spans="1:12">
      <c r="A199" s="1983"/>
      <c r="B199" s="1985"/>
      <c r="C199" s="1573">
        <v>2300</v>
      </c>
      <c r="D199" s="1590">
        <v>3982</v>
      </c>
      <c r="E199" s="1575">
        <v>54.98</v>
      </c>
      <c r="F199" s="1574">
        <v>55.3</v>
      </c>
      <c r="G199" s="1576">
        <v>12.95</v>
      </c>
      <c r="H199" s="1672">
        <v>25807.774800000003</v>
      </c>
      <c r="I199" s="1672">
        <v>29143.439999999999</v>
      </c>
      <c r="J199" s="1598">
        <f t="shared" si="3"/>
        <v>25807.774800000003</v>
      </c>
      <c r="K199" s="1421">
        <f t="shared" si="4"/>
        <v>29143.439999999999</v>
      </c>
      <c r="L199" s="543"/>
    </row>
    <row r="200" spans="1:12">
      <c r="A200" s="1983"/>
      <c r="B200" s="1985"/>
      <c r="C200" s="1573">
        <v>2400</v>
      </c>
      <c r="D200" s="1590">
        <v>4155</v>
      </c>
      <c r="E200" s="1575">
        <v>57.32</v>
      </c>
      <c r="F200" s="1574">
        <v>57.64</v>
      </c>
      <c r="G200" s="1576">
        <v>13.52</v>
      </c>
      <c r="H200" s="1672">
        <v>26857.436399999999</v>
      </c>
      <c r="I200" s="1672">
        <v>30231.963599999999</v>
      </c>
      <c r="J200" s="1598">
        <f t="shared" si="3"/>
        <v>26857.436399999999</v>
      </c>
      <c r="K200" s="1421">
        <f t="shared" si="4"/>
        <v>30231.963599999999</v>
      </c>
      <c r="L200" s="543"/>
    </row>
    <row r="201" spans="1:12">
      <c r="A201" s="1983"/>
      <c r="B201" s="1985"/>
      <c r="C201" s="1573">
        <v>2500</v>
      </c>
      <c r="D201" s="1590">
        <v>4327</v>
      </c>
      <c r="E201" s="1575">
        <v>59.66</v>
      </c>
      <c r="F201" s="1574">
        <v>59.98</v>
      </c>
      <c r="G201" s="1576">
        <v>14.08</v>
      </c>
      <c r="H201" s="1672">
        <v>27907.087800000001</v>
      </c>
      <c r="I201" s="1672">
        <v>31418.213399999997</v>
      </c>
      <c r="J201" s="1598">
        <f t="shared" si="3"/>
        <v>27907.087800000001</v>
      </c>
      <c r="K201" s="1421">
        <f t="shared" si="4"/>
        <v>31418.213399999997</v>
      </c>
      <c r="L201" s="543"/>
    </row>
    <row r="202" spans="1:12">
      <c r="A202" s="1983"/>
      <c r="B202" s="1985"/>
      <c r="C202" s="1573">
        <v>2600</v>
      </c>
      <c r="D202" s="1590">
        <v>4501</v>
      </c>
      <c r="E202" s="1575">
        <v>61.99</v>
      </c>
      <c r="F202" s="1574">
        <v>62.32</v>
      </c>
      <c r="G202" s="1576">
        <v>14.64</v>
      </c>
      <c r="H202" s="1672">
        <v>29723.973000000002</v>
      </c>
      <c r="I202" s="1672">
        <v>33112.576200000003</v>
      </c>
      <c r="J202" s="1598">
        <f t="shared" si="3"/>
        <v>29723.973000000002</v>
      </c>
      <c r="K202" s="1421">
        <f t="shared" si="4"/>
        <v>33112.576200000003</v>
      </c>
      <c r="L202" s="543"/>
    </row>
    <row r="203" spans="1:12">
      <c r="A203" s="1983"/>
      <c r="B203" s="1985"/>
      <c r="C203" s="1573">
        <v>2800</v>
      </c>
      <c r="D203" s="1590">
        <v>4847</v>
      </c>
      <c r="E203" s="1575">
        <v>66.67</v>
      </c>
      <c r="F203" s="1574">
        <v>66.989999999999995</v>
      </c>
      <c r="G203" s="1576">
        <v>15.77</v>
      </c>
      <c r="H203" s="1672">
        <v>32107.743600000002</v>
      </c>
      <c r="I203" s="1672">
        <v>34551.388200000001</v>
      </c>
      <c r="J203" s="1598">
        <f t="shared" si="3"/>
        <v>32107.743600000002</v>
      </c>
      <c r="K203" s="1421">
        <f t="shared" si="4"/>
        <v>34551.388200000001</v>
      </c>
      <c r="L203" s="543"/>
    </row>
    <row r="204" spans="1:12" ht="15.75" thickBot="1">
      <c r="A204" s="1983"/>
      <c r="B204" s="1843"/>
      <c r="C204" s="1577">
        <v>3000</v>
      </c>
      <c r="D204" s="1591">
        <v>5193</v>
      </c>
      <c r="E204" s="1579">
        <v>71.34</v>
      </c>
      <c r="F204" s="1578">
        <v>71.66</v>
      </c>
      <c r="G204" s="1580">
        <v>16.899999999999999</v>
      </c>
      <c r="H204" s="1673">
        <v>34175.987400000005</v>
      </c>
      <c r="I204" s="1673">
        <v>35726.581200000001</v>
      </c>
      <c r="J204" s="1599">
        <f t="shared" si="3"/>
        <v>34175.987400000005</v>
      </c>
      <c r="K204" s="241">
        <f t="shared" si="4"/>
        <v>35726.581200000001</v>
      </c>
      <c r="L204" s="543"/>
    </row>
    <row r="205" spans="1:12">
      <c r="A205" s="1983"/>
      <c r="B205" s="1973">
        <v>600</v>
      </c>
      <c r="C205" s="1581">
        <v>400</v>
      </c>
      <c r="D205" s="1582">
        <v>888.43261499999983</v>
      </c>
      <c r="E205" s="1422">
        <v>11.32</v>
      </c>
      <c r="F205" s="1592">
        <v>11.67</v>
      </c>
      <c r="G205" s="1593">
        <v>2.64</v>
      </c>
      <c r="H205" s="1671">
        <v>6533.5794000000005</v>
      </c>
      <c r="I205" s="1671">
        <v>9551.9838</v>
      </c>
      <c r="J205" s="1597">
        <f t="shared" si="3"/>
        <v>6533.5794000000005</v>
      </c>
      <c r="K205" s="1609">
        <f t="shared" si="4"/>
        <v>9551.9838</v>
      </c>
      <c r="L205" s="543"/>
    </row>
    <row r="206" spans="1:12">
      <c r="A206" s="1983"/>
      <c r="B206" s="1844"/>
      <c r="C206" s="1586">
        <v>500</v>
      </c>
      <c r="D206" s="1585">
        <v>1052.27622</v>
      </c>
      <c r="E206" s="1575">
        <v>14.15</v>
      </c>
      <c r="F206" s="1583">
        <v>14.5</v>
      </c>
      <c r="G206" s="1584">
        <v>3.3</v>
      </c>
      <c r="H206" s="1672">
        <v>7496.9897999999994</v>
      </c>
      <c r="I206" s="1672">
        <v>10529.755800000001</v>
      </c>
      <c r="J206" s="1598">
        <f t="shared" si="3"/>
        <v>7496.9897999999994</v>
      </c>
      <c r="K206" s="1610">
        <f t="shared" si="4"/>
        <v>10529.755800000001</v>
      </c>
      <c r="L206" s="543"/>
    </row>
    <row r="207" spans="1:12">
      <c r="A207" s="1983"/>
      <c r="B207" s="1844"/>
      <c r="C207" s="1586">
        <v>600</v>
      </c>
      <c r="D207" s="1585">
        <v>1219.7164499999997</v>
      </c>
      <c r="E207" s="1575">
        <v>16.98</v>
      </c>
      <c r="F207" s="1583">
        <v>17.330000000000002</v>
      </c>
      <c r="G207" s="1584">
        <v>3.9599999999999995</v>
      </c>
      <c r="H207" s="1672">
        <v>8579.5668000000005</v>
      </c>
      <c r="I207" s="1672">
        <v>11591.28</v>
      </c>
      <c r="J207" s="1598">
        <f t="shared" si="3"/>
        <v>8579.5668000000005</v>
      </c>
      <c r="K207" s="1610">
        <f t="shared" si="4"/>
        <v>11591.28</v>
      </c>
      <c r="L207" s="543"/>
    </row>
    <row r="208" spans="1:12">
      <c r="A208" s="1983"/>
      <c r="B208" s="1844"/>
      <c r="C208" s="1586">
        <v>700</v>
      </c>
      <c r="D208" s="1585">
        <v>1386.0719999999999</v>
      </c>
      <c r="E208" s="1575">
        <v>19.809999999999999</v>
      </c>
      <c r="F208" s="1583">
        <v>20.16</v>
      </c>
      <c r="G208" s="1584">
        <v>4.6199999999999992</v>
      </c>
      <c r="H208" s="1672">
        <v>9509.4701999999997</v>
      </c>
      <c r="I208" s="1672">
        <v>12568.093199999999</v>
      </c>
      <c r="J208" s="1598">
        <f t="shared" si="3"/>
        <v>9509.4701999999997</v>
      </c>
      <c r="K208" s="1610">
        <f t="shared" si="4"/>
        <v>12568.093199999999</v>
      </c>
      <c r="L208" s="543"/>
    </row>
    <row r="209" spans="1:12">
      <c r="A209" s="1983"/>
      <c r="B209" s="1844"/>
      <c r="C209" s="1586">
        <v>800</v>
      </c>
      <c r="D209" s="1585">
        <v>1551.0458249999999</v>
      </c>
      <c r="E209" s="1575">
        <v>22.64</v>
      </c>
      <c r="F209" s="1583">
        <v>22.990000000000002</v>
      </c>
      <c r="G209" s="1584">
        <v>5.28</v>
      </c>
      <c r="H209" s="1672">
        <v>10549.217400000001</v>
      </c>
      <c r="I209" s="1672">
        <v>13586.2572</v>
      </c>
      <c r="J209" s="1598">
        <f t="shared" si="3"/>
        <v>10549.217400000001</v>
      </c>
      <c r="K209" s="1610">
        <f t="shared" si="4"/>
        <v>13586.2572</v>
      </c>
      <c r="L209" s="543"/>
    </row>
    <row r="210" spans="1:12">
      <c r="A210" s="1983"/>
      <c r="B210" s="1844"/>
      <c r="C210" s="1586">
        <v>900</v>
      </c>
      <c r="D210" s="1585">
        <v>1705.04865</v>
      </c>
      <c r="E210" s="1575">
        <v>25.470000000000002</v>
      </c>
      <c r="F210" s="1583">
        <v>25.820000000000004</v>
      </c>
      <c r="G210" s="1584">
        <v>5.9399999999999995</v>
      </c>
      <c r="H210" s="1672">
        <v>11555.4576</v>
      </c>
      <c r="I210" s="1672">
        <v>14647.812</v>
      </c>
      <c r="J210" s="1598">
        <f t="shared" si="3"/>
        <v>11555.4576</v>
      </c>
      <c r="K210" s="1610">
        <f t="shared" si="4"/>
        <v>14647.812</v>
      </c>
      <c r="L210" s="543"/>
    </row>
    <row r="211" spans="1:12">
      <c r="A211" s="1983"/>
      <c r="B211" s="1844"/>
      <c r="C211" s="1586">
        <v>1000</v>
      </c>
      <c r="D211" s="1585">
        <v>1882.0315799999998</v>
      </c>
      <c r="E211" s="1575">
        <v>28.3</v>
      </c>
      <c r="F211" s="1583">
        <v>28.3</v>
      </c>
      <c r="G211" s="1584">
        <v>6.6</v>
      </c>
      <c r="H211" s="1672">
        <v>12688.545</v>
      </c>
      <c r="I211" s="1672">
        <v>15782.2968</v>
      </c>
      <c r="J211" s="1598">
        <f t="shared" si="3"/>
        <v>12688.545</v>
      </c>
      <c r="K211" s="1610">
        <f t="shared" si="4"/>
        <v>15782.2968</v>
      </c>
      <c r="L211" s="543"/>
    </row>
    <row r="212" spans="1:12">
      <c r="A212" s="1983"/>
      <c r="B212" s="1844"/>
      <c r="C212" s="1586">
        <v>1100</v>
      </c>
      <c r="D212" s="1585">
        <v>2048.5237499999998</v>
      </c>
      <c r="E212" s="1575">
        <v>31.130000000000003</v>
      </c>
      <c r="F212" s="1583">
        <v>31.480000000000004</v>
      </c>
      <c r="G212" s="1584">
        <v>7.26</v>
      </c>
      <c r="H212" s="1672">
        <v>13656.045600000001</v>
      </c>
      <c r="I212" s="1672">
        <v>16722.604199999998</v>
      </c>
      <c r="J212" s="1598">
        <f t="shared" si="3"/>
        <v>13656.045600000001</v>
      </c>
      <c r="K212" s="1610">
        <f t="shared" si="4"/>
        <v>16722.604199999998</v>
      </c>
      <c r="L212" s="543"/>
    </row>
    <row r="213" spans="1:12">
      <c r="A213" s="1983"/>
      <c r="B213" s="1844"/>
      <c r="C213" s="1586">
        <v>1200</v>
      </c>
      <c r="D213" s="1585">
        <v>2212.0930799999996</v>
      </c>
      <c r="E213" s="1575">
        <v>33.96</v>
      </c>
      <c r="F213" s="1583">
        <v>34.31</v>
      </c>
      <c r="G213" s="1584">
        <v>7.919999999999999</v>
      </c>
      <c r="H213" s="1672">
        <v>14584.623</v>
      </c>
      <c r="I213" s="1672">
        <v>17704.313399999999</v>
      </c>
      <c r="J213" s="1598">
        <f t="shared" si="3"/>
        <v>14584.623</v>
      </c>
      <c r="K213" s="1610">
        <f t="shared" si="4"/>
        <v>17704.313399999999</v>
      </c>
      <c r="L213" s="543"/>
    </row>
    <row r="214" spans="1:12">
      <c r="A214" s="1983"/>
      <c r="B214" s="1844"/>
      <c r="C214" s="1586">
        <v>1300</v>
      </c>
      <c r="D214" s="1585">
        <v>2401.3697399999996</v>
      </c>
      <c r="E214" s="1575">
        <v>36.79</v>
      </c>
      <c r="F214" s="1583">
        <v>37.14</v>
      </c>
      <c r="G214" s="1584">
        <v>8.58</v>
      </c>
      <c r="H214" s="1672">
        <v>15628.062599999999</v>
      </c>
      <c r="I214" s="1672">
        <v>18725.4558</v>
      </c>
      <c r="J214" s="1598">
        <f t="shared" si="3"/>
        <v>15628.062599999999</v>
      </c>
      <c r="K214" s="1610">
        <f t="shared" si="4"/>
        <v>18725.4558</v>
      </c>
      <c r="L214" s="543"/>
    </row>
    <row r="215" spans="1:12">
      <c r="A215" s="1983"/>
      <c r="B215" s="1844"/>
      <c r="C215" s="1586">
        <v>1400</v>
      </c>
      <c r="D215" s="1585">
        <v>2586.4360199999996</v>
      </c>
      <c r="E215" s="1575">
        <v>39.619999999999997</v>
      </c>
      <c r="F215" s="1583">
        <v>39.97</v>
      </c>
      <c r="G215" s="1584">
        <v>9.2399999999999984</v>
      </c>
      <c r="H215" s="1672">
        <v>16787.364000000001</v>
      </c>
      <c r="I215" s="1672">
        <v>19900.342799999999</v>
      </c>
      <c r="J215" s="1598">
        <f t="shared" si="3"/>
        <v>16787.364000000001</v>
      </c>
      <c r="K215" s="1610">
        <f t="shared" si="4"/>
        <v>19900.342799999999</v>
      </c>
      <c r="L215" s="543"/>
    </row>
    <row r="216" spans="1:12">
      <c r="A216" s="1983"/>
      <c r="B216" s="1844"/>
      <c r="C216" s="1586">
        <v>1500</v>
      </c>
      <c r="D216" s="1585">
        <v>2769.7055399999999</v>
      </c>
      <c r="E216" s="1575">
        <v>42.45</v>
      </c>
      <c r="F216" s="1583">
        <v>42.800000000000004</v>
      </c>
      <c r="G216" s="1584">
        <v>9.8999999999999986</v>
      </c>
      <c r="H216" s="1672">
        <v>17795.685000000001</v>
      </c>
      <c r="I216" s="1672">
        <v>20921.4954</v>
      </c>
      <c r="J216" s="1598">
        <f t="shared" si="3"/>
        <v>17795.685000000001</v>
      </c>
      <c r="K216" s="1610">
        <f t="shared" si="4"/>
        <v>20921.4954</v>
      </c>
      <c r="L216" s="543"/>
    </row>
    <row r="217" spans="1:12">
      <c r="A217" s="1983"/>
      <c r="B217" s="1844"/>
      <c r="C217" s="1586">
        <v>1600</v>
      </c>
      <c r="D217" s="1585">
        <v>2955.6701999999996</v>
      </c>
      <c r="E217" s="1575">
        <v>45.28</v>
      </c>
      <c r="F217" s="1583">
        <v>45.63</v>
      </c>
      <c r="G217" s="1584">
        <v>10.56</v>
      </c>
      <c r="H217" s="1672">
        <v>19131.568799999997</v>
      </c>
      <c r="I217" s="1672">
        <v>22367.457600000002</v>
      </c>
      <c r="J217" s="1598">
        <f t="shared" si="3"/>
        <v>19131.568799999997</v>
      </c>
      <c r="K217" s="1610">
        <f t="shared" si="4"/>
        <v>22367.457600000002</v>
      </c>
      <c r="L217" s="543"/>
    </row>
    <row r="218" spans="1:12">
      <c r="A218" s="1983"/>
      <c r="B218" s="1844"/>
      <c r="C218" s="1586">
        <v>1700</v>
      </c>
      <c r="D218" s="1585">
        <v>3139.8380999999995</v>
      </c>
      <c r="E218" s="1575">
        <v>48.11</v>
      </c>
      <c r="F218" s="1583">
        <v>48.46</v>
      </c>
      <c r="G218" s="1584">
        <v>11.219999999999999</v>
      </c>
      <c r="H218" s="1672">
        <v>20596.809000000001</v>
      </c>
      <c r="I218" s="1672">
        <v>24171.878399999998</v>
      </c>
      <c r="J218" s="1598">
        <f t="shared" si="3"/>
        <v>20596.809000000001</v>
      </c>
      <c r="K218" s="1610">
        <f t="shared" si="4"/>
        <v>24171.878399999998</v>
      </c>
      <c r="L218" s="543"/>
    </row>
    <row r="219" spans="1:12">
      <c r="A219" s="1983"/>
      <c r="B219" s="1844"/>
      <c r="C219" s="1586">
        <v>1800</v>
      </c>
      <c r="D219" s="1585">
        <v>3325.8027599999996</v>
      </c>
      <c r="E219" s="1575">
        <v>50.940000000000005</v>
      </c>
      <c r="F219" s="1583">
        <v>51.290000000000006</v>
      </c>
      <c r="G219" s="1584">
        <v>11.879999999999999</v>
      </c>
      <c r="H219" s="1672">
        <v>21634.516200000002</v>
      </c>
      <c r="I219" s="1672">
        <v>25729.714199999999</v>
      </c>
      <c r="J219" s="1598">
        <f t="shared" si="3"/>
        <v>21634.516200000002</v>
      </c>
      <c r="K219" s="1610">
        <f t="shared" si="4"/>
        <v>25729.714199999999</v>
      </c>
      <c r="L219" s="543"/>
    </row>
    <row r="220" spans="1:12">
      <c r="A220" s="1983"/>
      <c r="B220" s="1844"/>
      <c r="C220" s="1586">
        <v>1900</v>
      </c>
      <c r="D220" s="1585">
        <v>3509.9706599999995</v>
      </c>
      <c r="E220" s="1575">
        <v>53.769999999999996</v>
      </c>
      <c r="F220" s="1583">
        <v>54.12</v>
      </c>
      <c r="G220" s="1584">
        <v>12.54</v>
      </c>
      <c r="H220" s="1672">
        <v>22673.202600000001</v>
      </c>
      <c r="I220" s="1672">
        <v>26833.721399999999</v>
      </c>
      <c r="J220" s="1598">
        <f t="shared" si="3"/>
        <v>22673.202600000001</v>
      </c>
      <c r="K220" s="1610">
        <f t="shared" si="4"/>
        <v>26833.721399999999</v>
      </c>
      <c r="L220" s="543"/>
    </row>
    <row r="221" spans="1:12">
      <c r="A221" s="1983"/>
      <c r="B221" s="1844"/>
      <c r="C221" s="1586">
        <v>2000</v>
      </c>
      <c r="D221" s="1585">
        <v>3695.0369399999995</v>
      </c>
      <c r="E221" s="1575">
        <v>56.6</v>
      </c>
      <c r="F221" s="1583">
        <v>56.95</v>
      </c>
      <c r="G221" s="1584">
        <v>13.2</v>
      </c>
      <c r="H221" s="1672">
        <v>24598.758600000001</v>
      </c>
      <c r="I221" s="1672">
        <v>28913.501400000001</v>
      </c>
      <c r="J221" s="1598">
        <f t="shared" si="3"/>
        <v>24598.758600000001</v>
      </c>
      <c r="K221" s="1610">
        <f t="shared" si="4"/>
        <v>28913.501400000001</v>
      </c>
      <c r="L221" s="543"/>
    </row>
    <row r="222" spans="1:12">
      <c r="A222" s="1983"/>
      <c r="B222" s="1844"/>
      <c r="C222" s="1586">
        <v>2100</v>
      </c>
      <c r="D222" s="1585">
        <v>3873.8383649999992</v>
      </c>
      <c r="E222" s="1575">
        <v>59.430000000000007</v>
      </c>
      <c r="F222" s="1583">
        <v>59.780000000000008</v>
      </c>
      <c r="G222" s="1584">
        <v>13.86</v>
      </c>
      <c r="H222" s="1672">
        <v>25706.600999999999</v>
      </c>
      <c r="I222" s="1672">
        <v>30009.491399999999</v>
      </c>
      <c r="J222" s="1598">
        <f t="shared" si="3"/>
        <v>25706.600999999999</v>
      </c>
      <c r="K222" s="1610">
        <f t="shared" si="4"/>
        <v>30009.491399999999</v>
      </c>
      <c r="L222" s="543"/>
    </row>
    <row r="223" spans="1:12">
      <c r="A223" s="1983"/>
      <c r="B223" s="1844"/>
      <c r="C223" s="1586">
        <v>2200</v>
      </c>
      <c r="D223" s="1585">
        <v>4063.3727399999993</v>
      </c>
      <c r="E223" s="1575">
        <v>62.260000000000005</v>
      </c>
      <c r="F223" s="1583">
        <v>62.610000000000007</v>
      </c>
      <c r="G223" s="1584">
        <v>14.52</v>
      </c>
      <c r="H223" s="1672">
        <v>26774.1126</v>
      </c>
      <c r="I223" s="1672">
        <v>31147.546200000001</v>
      </c>
      <c r="J223" s="1598">
        <f t="shared" si="3"/>
        <v>26774.1126</v>
      </c>
      <c r="K223" s="1610">
        <f t="shared" si="4"/>
        <v>31147.546200000001</v>
      </c>
      <c r="L223" s="543"/>
    </row>
    <row r="224" spans="1:12">
      <c r="A224" s="1983"/>
      <c r="B224" s="1844"/>
      <c r="C224" s="1586">
        <v>2300</v>
      </c>
      <c r="D224" s="1585">
        <v>4249.3373999999994</v>
      </c>
      <c r="E224" s="1575">
        <v>65.09</v>
      </c>
      <c r="F224" s="1583">
        <v>65.44</v>
      </c>
      <c r="G224" s="1584">
        <v>15.179999999999998</v>
      </c>
      <c r="H224" s="1672">
        <v>28005.9156</v>
      </c>
      <c r="I224" s="1672">
        <v>32370.771000000001</v>
      </c>
      <c r="J224" s="1598">
        <f t="shared" si="3"/>
        <v>28005.9156</v>
      </c>
      <c r="K224" s="1610">
        <f t="shared" si="4"/>
        <v>32370.771000000001</v>
      </c>
      <c r="L224" s="543"/>
    </row>
    <row r="225" spans="1:12">
      <c r="A225" s="1983"/>
      <c r="B225" s="1844"/>
      <c r="C225" s="1586">
        <v>2400</v>
      </c>
      <c r="D225" s="1585">
        <v>4433.5052999999989</v>
      </c>
      <c r="E225" s="1575">
        <v>67.92</v>
      </c>
      <c r="F225" s="1583">
        <v>68.27</v>
      </c>
      <c r="G225" s="1584">
        <v>15.839999999999998</v>
      </c>
      <c r="H225" s="1672">
        <v>29201.233199999999</v>
      </c>
      <c r="I225" s="1672">
        <v>33594.9954</v>
      </c>
      <c r="J225" s="1598">
        <f t="shared" si="3"/>
        <v>29201.233199999999</v>
      </c>
      <c r="K225" s="1610">
        <f t="shared" si="4"/>
        <v>33594.9954</v>
      </c>
      <c r="L225" s="543"/>
    </row>
    <row r="226" spans="1:12">
      <c r="A226" s="1983"/>
      <c r="B226" s="1844"/>
      <c r="C226" s="1586">
        <v>2500</v>
      </c>
      <c r="D226" s="1585">
        <v>4618.5715799999989</v>
      </c>
      <c r="E226" s="1575">
        <v>70.75</v>
      </c>
      <c r="F226" s="1583">
        <v>71.099999999999994</v>
      </c>
      <c r="G226" s="1584">
        <v>16.5</v>
      </c>
      <c r="H226" s="1672">
        <v>30516.910800000001</v>
      </c>
      <c r="I226" s="1672">
        <v>34733.050200000005</v>
      </c>
      <c r="J226" s="1598">
        <f t="shared" si="3"/>
        <v>30516.910800000001</v>
      </c>
      <c r="K226" s="1610">
        <f t="shared" si="4"/>
        <v>34733.050200000005</v>
      </c>
      <c r="L226" s="543"/>
    </row>
    <row r="227" spans="1:12">
      <c r="A227" s="1983"/>
      <c r="B227" s="1844"/>
      <c r="C227" s="1586">
        <v>2600</v>
      </c>
      <c r="D227" s="1585">
        <v>4803.6378599999998</v>
      </c>
      <c r="E227" s="1575">
        <v>73.58</v>
      </c>
      <c r="F227" s="1583">
        <v>73.929999999999993</v>
      </c>
      <c r="G227" s="1584">
        <v>17.16</v>
      </c>
      <c r="H227" s="1672">
        <v>32252.889599999999</v>
      </c>
      <c r="I227" s="1672">
        <v>36872.938800000004</v>
      </c>
      <c r="J227" s="1598">
        <f t="shared" si="3"/>
        <v>32252.889599999999</v>
      </c>
      <c r="K227" s="1610">
        <f t="shared" si="4"/>
        <v>36872.938800000004</v>
      </c>
      <c r="L227" s="543"/>
    </row>
    <row r="228" spans="1:12">
      <c r="A228" s="1983"/>
      <c r="B228" s="1844"/>
      <c r="C228" s="1586">
        <v>2800</v>
      </c>
      <c r="D228" s="1585">
        <v>5171.9736599999997</v>
      </c>
      <c r="E228" s="1575">
        <v>79.239999999999995</v>
      </c>
      <c r="F228" s="1583">
        <v>79.589999999999989</v>
      </c>
      <c r="G228" s="1584">
        <v>18.479999999999997</v>
      </c>
      <c r="H228" s="1672">
        <v>34785.682200000003</v>
      </c>
      <c r="I228" s="1672">
        <v>38175.2952</v>
      </c>
      <c r="J228" s="1598">
        <f t="shared" si="3"/>
        <v>34785.682200000003</v>
      </c>
      <c r="K228" s="1610">
        <f t="shared" si="4"/>
        <v>38175.2952</v>
      </c>
      <c r="L228" s="543"/>
    </row>
    <row r="229" spans="1:12" ht="15.75" thickBot="1">
      <c r="A229" s="1984"/>
      <c r="B229" s="1845"/>
      <c r="C229" s="1587">
        <v>3000</v>
      </c>
      <c r="D229" s="1588">
        <v>5543.0045999999993</v>
      </c>
      <c r="E229" s="1579">
        <v>84.9</v>
      </c>
      <c r="F229" s="1594">
        <v>85.25</v>
      </c>
      <c r="G229" s="1595">
        <v>19.799999999999997</v>
      </c>
      <c r="H229" s="1673">
        <v>37066.7592</v>
      </c>
      <c r="I229" s="1673">
        <v>39474.663</v>
      </c>
      <c r="J229" s="1599">
        <f t="shared" si="3"/>
        <v>37066.7592</v>
      </c>
      <c r="K229" s="1611">
        <f t="shared" si="4"/>
        <v>39474.663</v>
      </c>
      <c r="L229" s="543"/>
    </row>
    <row r="230" spans="1:12" ht="15.75" thickBot="1">
      <c r="A230" s="1994" t="s">
        <v>5704</v>
      </c>
      <c r="B230" s="1989" t="s">
        <v>1783</v>
      </c>
      <c r="C230" s="1612">
        <v>600</v>
      </c>
      <c r="D230" s="1691">
        <v>637.70206499999995</v>
      </c>
      <c r="E230" s="1692">
        <v>7.89</v>
      </c>
      <c r="F230" s="1592">
        <v>8.09</v>
      </c>
      <c r="G230" s="1593">
        <v>1.5</v>
      </c>
      <c r="H230" s="1671">
        <v>6640.0470000000005</v>
      </c>
      <c r="I230" s="1671">
        <v>9280.7861999999986</v>
      </c>
      <c r="J230" s="1597">
        <f t="shared" si="3"/>
        <v>6640.0470000000005</v>
      </c>
      <c r="K230" s="1609">
        <f t="shared" si="4"/>
        <v>9280.7861999999986</v>
      </c>
      <c r="L230" s="543"/>
    </row>
    <row r="231" spans="1:12" ht="15.75" thickBot="1">
      <c r="A231" s="1995"/>
      <c r="B231" s="1989"/>
      <c r="C231" s="1613">
        <v>700</v>
      </c>
      <c r="D231" s="1693">
        <v>733.84660800000006</v>
      </c>
      <c r="E231" s="1694">
        <v>9.2000000000000011</v>
      </c>
      <c r="F231" s="1583">
        <v>9.4</v>
      </c>
      <c r="G231" s="1584">
        <v>1.75</v>
      </c>
      <c r="H231" s="1672">
        <v>7183.7681999999995</v>
      </c>
      <c r="I231" s="1672">
        <v>9885.6666000000005</v>
      </c>
      <c r="J231" s="1598">
        <f t="shared" si="3"/>
        <v>7183.7681999999995</v>
      </c>
      <c r="K231" s="1610">
        <f t="shared" si="4"/>
        <v>9885.6666000000005</v>
      </c>
      <c r="L231" s="543"/>
    </row>
    <row r="232" spans="1:12" ht="15.75" thickBot="1">
      <c r="A232" s="1995"/>
      <c r="B232" s="1989"/>
      <c r="C232" s="1613">
        <v>800</v>
      </c>
      <c r="D232" s="1693">
        <v>830.41912800000023</v>
      </c>
      <c r="E232" s="1694">
        <v>10.5</v>
      </c>
      <c r="F232" s="1583">
        <v>10.7</v>
      </c>
      <c r="G232" s="1584">
        <v>2</v>
      </c>
      <c r="H232" s="1672">
        <v>7848.8490000000002</v>
      </c>
      <c r="I232" s="1672">
        <v>10757.287200000001</v>
      </c>
      <c r="J232" s="1598">
        <f t="shared" si="3"/>
        <v>7848.8490000000002</v>
      </c>
      <c r="K232" s="1610">
        <f t="shared" si="4"/>
        <v>10757.287200000001</v>
      </c>
      <c r="L232" s="543"/>
    </row>
    <row r="233" spans="1:12" ht="15.75" thickBot="1">
      <c r="A233" s="1995"/>
      <c r="B233" s="1989"/>
      <c r="C233" s="1613">
        <v>900</v>
      </c>
      <c r="D233" s="1693">
        <v>927.22360500000002</v>
      </c>
      <c r="E233" s="1694">
        <v>11.81</v>
      </c>
      <c r="F233" s="1583">
        <v>12.01</v>
      </c>
      <c r="G233" s="1584">
        <v>2.25</v>
      </c>
      <c r="H233" s="1672">
        <v>8451.7709999999988</v>
      </c>
      <c r="I233" s="1672">
        <v>11436.9846</v>
      </c>
      <c r="J233" s="1598">
        <f t="shared" si="3"/>
        <v>8451.7709999999988</v>
      </c>
      <c r="K233" s="1610">
        <f t="shared" si="4"/>
        <v>11436.9846</v>
      </c>
      <c r="L233" s="543"/>
    </row>
    <row r="234" spans="1:12" ht="15.75" thickBot="1">
      <c r="A234" s="1995"/>
      <c r="B234" s="1989"/>
      <c r="C234" s="1613">
        <v>1000</v>
      </c>
      <c r="D234" s="1693">
        <v>1023.332211</v>
      </c>
      <c r="E234" s="1694">
        <v>12.850000000000001</v>
      </c>
      <c r="F234" s="1583">
        <v>13.05</v>
      </c>
      <c r="G234" s="1584">
        <v>2.5</v>
      </c>
      <c r="H234" s="1672">
        <v>9148.4513999999999</v>
      </c>
      <c r="I234" s="1672">
        <v>12185.889000000001</v>
      </c>
      <c r="J234" s="1598">
        <f t="shared" si="3"/>
        <v>9148.4513999999999</v>
      </c>
      <c r="K234" s="1610">
        <f t="shared" si="4"/>
        <v>12185.889000000001</v>
      </c>
      <c r="L234" s="543"/>
    </row>
    <row r="235" spans="1:12" ht="15.75" thickBot="1">
      <c r="A235" s="1995"/>
      <c r="B235" s="1989"/>
      <c r="C235" s="1613">
        <v>1100</v>
      </c>
      <c r="D235" s="1693">
        <v>1121.2997399999999</v>
      </c>
      <c r="E235" s="1694">
        <v>14.41</v>
      </c>
      <c r="F235" s="1583">
        <v>14.61</v>
      </c>
      <c r="G235" s="1584">
        <v>2.75</v>
      </c>
      <c r="H235" s="1672">
        <v>9779.5763999999999</v>
      </c>
      <c r="I235" s="1672">
        <v>12835.8534</v>
      </c>
      <c r="J235" s="1598">
        <f t="shared" si="3"/>
        <v>9779.5763999999999</v>
      </c>
      <c r="K235" s="1610">
        <f t="shared" si="4"/>
        <v>12835.8534</v>
      </c>
      <c r="L235" s="543"/>
    </row>
    <row r="236" spans="1:12" ht="15.75" thickBot="1">
      <c r="A236" s="1995"/>
      <c r="B236" s="1989"/>
      <c r="C236" s="1613">
        <v>1200</v>
      </c>
      <c r="D236" s="1693">
        <v>1217.78514</v>
      </c>
      <c r="E236" s="1694">
        <v>15.72</v>
      </c>
      <c r="F236" s="1583">
        <v>15.92</v>
      </c>
      <c r="G236" s="1584">
        <v>3</v>
      </c>
      <c r="H236" s="1672">
        <v>10382.9064</v>
      </c>
      <c r="I236" s="1672">
        <v>13514.9388</v>
      </c>
      <c r="J236" s="1598">
        <f t="shared" si="3"/>
        <v>10382.9064</v>
      </c>
      <c r="K236" s="1610">
        <f t="shared" si="4"/>
        <v>13514.9388</v>
      </c>
      <c r="L236" s="543"/>
    </row>
    <row r="237" spans="1:12" ht="15.75" thickBot="1">
      <c r="A237" s="1995"/>
      <c r="B237" s="1989"/>
      <c r="C237" s="1613">
        <v>1300</v>
      </c>
      <c r="D237" s="1693">
        <v>1314.0647190000002</v>
      </c>
      <c r="E237" s="1694">
        <v>17.03</v>
      </c>
      <c r="F237" s="1583">
        <v>17.23</v>
      </c>
      <c r="G237" s="1584">
        <v>3.25</v>
      </c>
      <c r="H237" s="1672">
        <v>11019.376199999999</v>
      </c>
      <c r="I237" s="1672">
        <v>14200.592999999999</v>
      </c>
      <c r="J237" s="1598">
        <f t="shared" si="3"/>
        <v>11019.376199999999</v>
      </c>
      <c r="K237" s="1610">
        <f t="shared" si="4"/>
        <v>14200.592999999999</v>
      </c>
      <c r="L237" s="543"/>
    </row>
    <row r="238" spans="1:12" ht="15.75" thickBot="1">
      <c r="A238" s="1995"/>
      <c r="B238" s="1989"/>
      <c r="C238" s="1613">
        <v>1400</v>
      </c>
      <c r="D238" s="1693">
        <v>1410.5370510000002</v>
      </c>
      <c r="E238" s="1694">
        <v>18.330000000000002</v>
      </c>
      <c r="F238" s="1583">
        <v>18.53</v>
      </c>
      <c r="G238" s="1584">
        <v>3.5</v>
      </c>
      <c r="H238" s="1672">
        <v>11743.6782</v>
      </c>
      <c r="I238" s="1672">
        <v>14703.085800000001</v>
      </c>
      <c r="J238" s="1598">
        <f t="shared" si="3"/>
        <v>11743.6782</v>
      </c>
      <c r="K238" s="1610">
        <f t="shared" si="4"/>
        <v>14703.085800000001</v>
      </c>
      <c r="L238" s="543"/>
    </row>
    <row r="239" spans="1:12" ht="15.75" thickBot="1">
      <c r="A239" s="1995"/>
      <c r="B239" s="1989"/>
      <c r="C239" s="1613">
        <v>1500</v>
      </c>
      <c r="D239" s="1693">
        <v>1507.33935</v>
      </c>
      <c r="E239" s="1694">
        <v>19.64</v>
      </c>
      <c r="F239" s="1583">
        <v>19.84</v>
      </c>
      <c r="G239" s="1584">
        <v>3.75</v>
      </c>
      <c r="H239" s="1672">
        <v>12346.600200000001</v>
      </c>
      <c r="I239" s="1672">
        <v>15307.0278</v>
      </c>
      <c r="J239" s="1598">
        <f t="shared" si="3"/>
        <v>12346.600200000001</v>
      </c>
      <c r="K239" s="1610">
        <f t="shared" si="4"/>
        <v>15307.0278</v>
      </c>
      <c r="L239" s="543"/>
    </row>
    <row r="240" spans="1:12" ht="15.75" thickBot="1">
      <c r="A240" s="1995"/>
      <c r="B240" s="1989"/>
      <c r="C240" s="1613">
        <v>1600</v>
      </c>
      <c r="D240" s="1693">
        <v>1604.4650819999999</v>
      </c>
      <c r="E240" s="1694">
        <v>20.94</v>
      </c>
      <c r="F240" s="1583">
        <v>21.14</v>
      </c>
      <c r="G240" s="1584">
        <v>4</v>
      </c>
      <c r="H240" s="1672">
        <v>13172.535</v>
      </c>
      <c r="I240" s="1672">
        <v>16257.5658</v>
      </c>
      <c r="J240" s="1598">
        <f t="shared" si="3"/>
        <v>13172.535</v>
      </c>
      <c r="K240" s="1610">
        <f t="shared" si="4"/>
        <v>16257.5658</v>
      </c>
      <c r="L240" s="543"/>
    </row>
    <row r="241" spans="1:12" ht="15.75" thickBot="1">
      <c r="A241" s="1995"/>
      <c r="B241" s="1989"/>
      <c r="C241" s="1613">
        <v>1700</v>
      </c>
      <c r="D241" s="1693">
        <v>1699.388856</v>
      </c>
      <c r="E241" s="1694">
        <v>22.25</v>
      </c>
      <c r="F241" s="1583">
        <v>22.45</v>
      </c>
      <c r="G241" s="1584">
        <v>4.25</v>
      </c>
      <c r="H241" s="1672">
        <v>13942.237200000001</v>
      </c>
      <c r="I241" s="1672">
        <v>17037.141600000003</v>
      </c>
      <c r="J241" s="1598">
        <f t="shared" si="3"/>
        <v>13942.237200000001</v>
      </c>
      <c r="K241" s="1610">
        <f t="shared" si="4"/>
        <v>17037.141600000003</v>
      </c>
      <c r="L241" s="543"/>
    </row>
    <row r="242" spans="1:12" ht="15.75" thickBot="1">
      <c r="A242" s="1995"/>
      <c r="B242" s="1989"/>
      <c r="C242" s="1613">
        <v>1800</v>
      </c>
      <c r="D242" s="1693">
        <v>1796.9697899999996</v>
      </c>
      <c r="E242" s="1694">
        <v>23.55</v>
      </c>
      <c r="F242" s="1583">
        <v>23.75</v>
      </c>
      <c r="G242" s="1584">
        <v>4.5</v>
      </c>
      <c r="H242" s="1672">
        <v>14587.581</v>
      </c>
      <c r="I242" s="1672">
        <v>18112.588799999998</v>
      </c>
      <c r="J242" s="1598">
        <f t="shared" si="3"/>
        <v>14587.581</v>
      </c>
      <c r="K242" s="1610">
        <f t="shared" si="4"/>
        <v>18112.588799999998</v>
      </c>
      <c r="L242" s="543"/>
    </row>
    <row r="243" spans="1:12" ht="15.75" thickBot="1">
      <c r="A243" s="1995"/>
      <c r="B243" s="1989"/>
      <c r="C243" s="1613">
        <v>1900</v>
      </c>
      <c r="D243" s="1693">
        <v>1896.7548599999998</v>
      </c>
      <c r="E243" s="1694">
        <v>24.86</v>
      </c>
      <c r="F243" s="1583">
        <v>25.06</v>
      </c>
      <c r="G243" s="1584">
        <v>4.75</v>
      </c>
      <c r="H243" s="1672">
        <v>15235.893</v>
      </c>
      <c r="I243" s="1672">
        <v>18793.550999999999</v>
      </c>
      <c r="J243" s="1598">
        <f t="shared" si="3"/>
        <v>15235.893</v>
      </c>
      <c r="K243" s="1610">
        <f t="shared" si="4"/>
        <v>18793.550999999999</v>
      </c>
      <c r="L243" s="543"/>
    </row>
    <row r="244" spans="1:12" ht="15.75" thickBot="1">
      <c r="A244" s="1995"/>
      <c r="B244" s="1989"/>
      <c r="C244" s="1613">
        <v>2000</v>
      </c>
      <c r="D244" s="1693">
        <v>1994.7844620000001</v>
      </c>
      <c r="E244" s="1694">
        <v>26.16</v>
      </c>
      <c r="F244" s="1583">
        <v>26.36</v>
      </c>
      <c r="G244" s="1584">
        <v>5</v>
      </c>
      <c r="H244" s="1672">
        <v>16464.442200000001</v>
      </c>
      <c r="I244" s="1672">
        <v>20205.2412</v>
      </c>
      <c r="J244" s="1598">
        <f t="shared" si="3"/>
        <v>16464.442200000001</v>
      </c>
      <c r="K244" s="1610">
        <f t="shared" si="4"/>
        <v>20205.2412</v>
      </c>
      <c r="L244" s="543"/>
    </row>
    <row r="245" spans="1:12" ht="15.75" thickBot="1">
      <c r="A245" s="1995"/>
      <c r="B245" s="1989"/>
      <c r="C245" s="1613">
        <v>2100</v>
      </c>
      <c r="D245" s="1693">
        <v>2096.3250000000003</v>
      </c>
      <c r="E245" s="1694">
        <v>27.470000000000002</v>
      </c>
      <c r="F245" s="1583">
        <v>27.67</v>
      </c>
      <c r="G245" s="1584">
        <v>5.25</v>
      </c>
      <c r="H245" s="1672">
        <v>17132.4912</v>
      </c>
      <c r="I245" s="1672">
        <v>20907.806999999997</v>
      </c>
      <c r="J245" s="1598">
        <f t="shared" si="3"/>
        <v>17132.4912</v>
      </c>
      <c r="K245" s="1610">
        <f t="shared" si="4"/>
        <v>20907.806999999997</v>
      </c>
      <c r="L245" s="543"/>
    </row>
    <row r="246" spans="1:12" ht="15.75" thickBot="1">
      <c r="A246" s="1995"/>
      <c r="B246" s="1989"/>
      <c r="C246" s="1613">
        <v>2200</v>
      </c>
      <c r="D246" s="1693">
        <v>2196.1100700000002</v>
      </c>
      <c r="E246" s="1694">
        <v>28.77</v>
      </c>
      <c r="F246" s="1583">
        <v>28.97</v>
      </c>
      <c r="G246" s="1584">
        <v>5.5</v>
      </c>
      <c r="H246" s="1672">
        <v>17979.131999999998</v>
      </c>
      <c r="I246" s="1672">
        <v>21610.372800000001</v>
      </c>
      <c r="J246" s="1598">
        <f t="shared" si="3"/>
        <v>17979.131999999998</v>
      </c>
      <c r="K246" s="1610">
        <f t="shared" si="4"/>
        <v>21610.372800000001</v>
      </c>
      <c r="L246" s="543"/>
    </row>
    <row r="247" spans="1:12" ht="15.75" thickBot="1">
      <c r="A247" s="1995"/>
      <c r="B247" s="1989"/>
      <c r="C247" s="1613">
        <v>2300</v>
      </c>
      <c r="D247" s="1693">
        <v>2295.8951399999996</v>
      </c>
      <c r="E247" s="1694">
        <v>30.080000000000002</v>
      </c>
      <c r="F247" s="1583">
        <v>30.28</v>
      </c>
      <c r="G247" s="1584">
        <v>5.75</v>
      </c>
      <c r="H247" s="1672">
        <v>18555.4218</v>
      </c>
      <c r="I247" s="1672">
        <v>22381.503000000001</v>
      </c>
      <c r="J247" s="1598">
        <f t="shared" si="3"/>
        <v>18555.4218</v>
      </c>
      <c r="K247" s="1610">
        <f t="shared" si="4"/>
        <v>22381.503000000001</v>
      </c>
      <c r="L247" s="543"/>
    </row>
    <row r="248" spans="1:12" ht="15.75" thickBot="1">
      <c r="A248" s="1995"/>
      <c r="B248" s="1989"/>
      <c r="C248" s="1613">
        <v>2400</v>
      </c>
      <c r="D248" s="1693">
        <v>2395.6802099999995</v>
      </c>
      <c r="E248" s="1694">
        <v>31.38</v>
      </c>
      <c r="F248" s="1583">
        <v>31.58</v>
      </c>
      <c r="G248" s="1584">
        <v>6</v>
      </c>
      <c r="H248" s="1672">
        <v>19252.0818</v>
      </c>
      <c r="I248" s="1672">
        <v>23149.818000000003</v>
      </c>
      <c r="J248" s="1598">
        <f t="shared" si="3"/>
        <v>19252.0818</v>
      </c>
      <c r="K248" s="1610">
        <f t="shared" si="4"/>
        <v>23149.818000000003</v>
      </c>
      <c r="L248" s="543"/>
    </row>
    <row r="249" spans="1:12" ht="15.75" thickBot="1">
      <c r="A249" s="1995"/>
      <c r="B249" s="1989"/>
      <c r="C249" s="1613">
        <v>2500</v>
      </c>
      <c r="D249" s="1693">
        <v>2492.224416</v>
      </c>
      <c r="E249" s="1694">
        <v>32.69</v>
      </c>
      <c r="F249" s="1583">
        <v>32.89</v>
      </c>
      <c r="G249" s="1584">
        <v>6.25</v>
      </c>
      <c r="H249" s="1672">
        <v>19917.1728</v>
      </c>
      <c r="I249" s="1672">
        <v>23852.373599999999</v>
      </c>
      <c r="J249" s="1598">
        <f t="shared" si="3"/>
        <v>19917.1728</v>
      </c>
      <c r="K249" s="1610">
        <f t="shared" si="4"/>
        <v>23852.373599999999</v>
      </c>
      <c r="L249" s="543"/>
    </row>
    <row r="250" spans="1:12" ht="15.75" thickBot="1">
      <c r="A250" s="1995"/>
      <c r="B250" s="1989"/>
      <c r="C250" s="1613">
        <v>2600</v>
      </c>
      <c r="D250" s="1693">
        <v>2592.7173359999997</v>
      </c>
      <c r="E250" s="1694">
        <v>33.989999999999995</v>
      </c>
      <c r="F250" s="1583">
        <v>34.19</v>
      </c>
      <c r="G250" s="1584">
        <v>6.5</v>
      </c>
      <c r="H250" s="1672">
        <v>21159.543000000001</v>
      </c>
      <c r="I250" s="1672">
        <v>25243.3986</v>
      </c>
      <c r="J250" s="1598">
        <f t="shared" si="3"/>
        <v>21159.543000000001</v>
      </c>
      <c r="K250" s="1610">
        <f t="shared" si="4"/>
        <v>25243.3986</v>
      </c>
      <c r="L250" s="543"/>
    </row>
    <row r="251" spans="1:12" ht="15.75" thickBot="1">
      <c r="A251" s="1995"/>
      <c r="B251" s="1989"/>
      <c r="C251" s="1613">
        <v>2800</v>
      </c>
      <c r="D251" s="1693">
        <v>2793.9819600000001</v>
      </c>
      <c r="E251" s="1694">
        <v>36.599999999999994</v>
      </c>
      <c r="F251" s="1583">
        <v>36.799999999999997</v>
      </c>
      <c r="G251" s="1584">
        <v>7</v>
      </c>
      <c r="H251" s="1672">
        <v>22911.178799999998</v>
      </c>
      <c r="I251" s="1672">
        <v>27749.446800000002</v>
      </c>
      <c r="J251" s="1598">
        <f t="shared" si="3"/>
        <v>22911.178799999998</v>
      </c>
      <c r="K251" s="1610">
        <f t="shared" si="4"/>
        <v>27749.446800000002</v>
      </c>
      <c r="L251" s="543"/>
    </row>
    <row r="252" spans="1:12" ht="15.75" thickBot="1">
      <c r="A252" s="1995"/>
      <c r="B252" s="1989"/>
      <c r="C252" s="1614">
        <v>3000</v>
      </c>
      <c r="D252" s="1695">
        <v>2991.3392519999998</v>
      </c>
      <c r="E252" s="1696">
        <v>39.209999999999994</v>
      </c>
      <c r="F252" s="1594">
        <v>39.409999999999997</v>
      </c>
      <c r="G252" s="1595">
        <v>7.5</v>
      </c>
      <c r="H252" s="1673">
        <v>24723.657600000002</v>
      </c>
      <c r="I252" s="1673">
        <v>28337.313600000001</v>
      </c>
      <c r="J252" s="1599">
        <f t="shared" si="3"/>
        <v>24723.657600000002</v>
      </c>
      <c r="K252" s="1611">
        <f t="shared" si="4"/>
        <v>28337.313600000001</v>
      </c>
      <c r="L252" s="543"/>
    </row>
    <row r="253" spans="1:12" ht="15" customHeight="1">
      <c r="A253" s="1995"/>
      <c r="B253" s="1973">
        <v>300</v>
      </c>
      <c r="C253" s="1571">
        <v>400</v>
      </c>
      <c r="D253" s="1589">
        <v>660</v>
      </c>
      <c r="E253" s="1422">
        <v>7.16</v>
      </c>
      <c r="F253" s="1423">
        <v>7.44</v>
      </c>
      <c r="G253" s="1572">
        <v>1.5</v>
      </c>
      <c r="H253" s="1671">
        <v>5837.1336000000001</v>
      </c>
      <c r="I253" s="1671">
        <v>8207.0831999999991</v>
      </c>
      <c r="J253" s="1597">
        <f t="shared" ref="J253:K382" si="5">H253-H253*$E$3</f>
        <v>5837.1336000000001</v>
      </c>
      <c r="K253" s="1609">
        <f t="shared" si="4"/>
        <v>8207.0831999999991</v>
      </c>
      <c r="L253" s="543"/>
    </row>
    <row r="254" spans="1:12">
      <c r="A254" s="1995"/>
      <c r="B254" s="1844"/>
      <c r="C254" s="1573">
        <v>500</v>
      </c>
      <c r="D254" s="1590">
        <v>798</v>
      </c>
      <c r="E254" s="1575">
        <v>8.67</v>
      </c>
      <c r="F254" s="1574">
        <v>8.9499999999999993</v>
      </c>
      <c r="G254" s="1576">
        <v>1.88</v>
      </c>
      <c r="H254" s="1672">
        <v>6452.5812000000005</v>
      </c>
      <c r="I254" s="1672">
        <v>8761.7898000000005</v>
      </c>
      <c r="J254" s="1598">
        <f t="shared" si="5"/>
        <v>6452.5812000000005</v>
      </c>
      <c r="K254" s="1421">
        <f t="shared" si="4"/>
        <v>8761.7898000000005</v>
      </c>
      <c r="L254" s="543"/>
    </row>
    <row r="255" spans="1:12">
      <c r="A255" s="1995"/>
      <c r="B255" s="1844"/>
      <c r="C255" s="1573">
        <v>600</v>
      </c>
      <c r="D255" s="1590">
        <v>920</v>
      </c>
      <c r="E255" s="1575">
        <v>10.17</v>
      </c>
      <c r="F255" s="1574">
        <v>10.45</v>
      </c>
      <c r="G255" s="1576">
        <v>2.2599999999999998</v>
      </c>
      <c r="H255" s="1672">
        <v>7128.3822</v>
      </c>
      <c r="I255" s="1672">
        <v>9534.9191999999985</v>
      </c>
      <c r="J255" s="1598">
        <f t="shared" si="5"/>
        <v>7128.3822</v>
      </c>
      <c r="K255" s="1421">
        <f t="shared" si="4"/>
        <v>9534.9191999999985</v>
      </c>
      <c r="L255" s="543"/>
    </row>
    <row r="256" spans="1:12">
      <c r="A256" s="1995"/>
      <c r="B256" s="1844"/>
      <c r="C256" s="1573">
        <v>700</v>
      </c>
      <c r="D256" s="1590">
        <v>1050</v>
      </c>
      <c r="E256" s="1575">
        <v>11.68</v>
      </c>
      <c r="F256" s="1574">
        <v>11.96</v>
      </c>
      <c r="G256" s="1576">
        <v>2.64</v>
      </c>
      <c r="H256" s="1672">
        <v>7739.3213999999998</v>
      </c>
      <c r="I256" s="1672">
        <v>10102.957200000001</v>
      </c>
      <c r="J256" s="1598">
        <f t="shared" si="5"/>
        <v>7739.3213999999998</v>
      </c>
      <c r="K256" s="1421">
        <f t="shared" si="4"/>
        <v>10102.957200000001</v>
      </c>
      <c r="L256" s="543"/>
    </row>
    <row r="257" spans="1:12">
      <c r="A257" s="1995"/>
      <c r="B257" s="1844"/>
      <c r="C257" s="1573">
        <v>800</v>
      </c>
      <c r="D257" s="1590">
        <v>1180</v>
      </c>
      <c r="E257" s="1575">
        <v>13.18</v>
      </c>
      <c r="F257" s="1574">
        <v>13.47</v>
      </c>
      <c r="G257" s="1576">
        <v>3.02</v>
      </c>
      <c r="H257" s="1672">
        <v>8433.1356000000014</v>
      </c>
      <c r="I257" s="1672">
        <v>10821.8838</v>
      </c>
      <c r="J257" s="1598">
        <f t="shared" si="5"/>
        <v>8433.1356000000014</v>
      </c>
      <c r="K257" s="1421">
        <f t="shared" si="4"/>
        <v>10821.8838</v>
      </c>
      <c r="L257" s="543"/>
    </row>
    <row r="258" spans="1:12">
      <c r="A258" s="1995"/>
      <c r="B258" s="1844"/>
      <c r="C258" s="1573">
        <v>900</v>
      </c>
      <c r="D258" s="1590">
        <v>1311</v>
      </c>
      <c r="E258" s="1575">
        <v>14.69</v>
      </c>
      <c r="F258" s="1574">
        <v>14.97</v>
      </c>
      <c r="G258" s="1576">
        <v>3.4</v>
      </c>
      <c r="H258" s="1672">
        <v>9078.3059999999987</v>
      </c>
      <c r="I258" s="1672">
        <v>11476.275</v>
      </c>
      <c r="J258" s="1598">
        <f t="shared" si="5"/>
        <v>9078.3059999999987</v>
      </c>
      <c r="K258" s="1421">
        <f t="shared" si="4"/>
        <v>11476.275</v>
      </c>
      <c r="L258" s="543"/>
    </row>
    <row r="259" spans="1:12">
      <c r="A259" s="1995"/>
      <c r="B259" s="1844"/>
      <c r="C259" s="1573">
        <v>1000</v>
      </c>
      <c r="D259" s="1590">
        <v>1441</v>
      </c>
      <c r="E259" s="1575">
        <v>16.29</v>
      </c>
      <c r="F259" s="1574">
        <v>16.57</v>
      </c>
      <c r="G259" s="1576">
        <v>3.78</v>
      </c>
      <c r="H259" s="1672">
        <v>9828.8832000000002</v>
      </c>
      <c r="I259" s="1672">
        <v>12259.7166</v>
      </c>
      <c r="J259" s="1598">
        <f t="shared" si="5"/>
        <v>9828.8832000000002</v>
      </c>
      <c r="K259" s="1421">
        <f t="shared" si="4"/>
        <v>12259.7166</v>
      </c>
      <c r="L259" s="543"/>
    </row>
    <row r="260" spans="1:12">
      <c r="A260" s="1995"/>
      <c r="B260" s="1844"/>
      <c r="C260" s="1573">
        <v>1100</v>
      </c>
      <c r="D260" s="1590">
        <v>1571</v>
      </c>
      <c r="E260" s="1575">
        <v>17.79</v>
      </c>
      <c r="F260" s="1574">
        <v>18.07</v>
      </c>
      <c r="G260" s="1576">
        <v>4.16</v>
      </c>
      <c r="H260" s="1672">
        <v>10914.51</v>
      </c>
      <c r="I260" s="1672">
        <v>13353.442200000001</v>
      </c>
      <c r="J260" s="1598">
        <f t="shared" si="5"/>
        <v>10914.51</v>
      </c>
      <c r="K260" s="1421">
        <f t="shared" si="4"/>
        <v>13353.442200000001</v>
      </c>
      <c r="L260" s="543"/>
    </row>
    <row r="261" spans="1:12">
      <c r="A261" s="1995"/>
      <c r="B261" s="1844"/>
      <c r="C261" s="1573">
        <v>1200</v>
      </c>
      <c r="D261" s="1590">
        <v>1701</v>
      </c>
      <c r="E261" s="1575">
        <v>19.3</v>
      </c>
      <c r="F261" s="1574">
        <v>19.579999999999998</v>
      </c>
      <c r="G261" s="1576">
        <v>4.54</v>
      </c>
      <c r="H261" s="1672">
        <v>11594.921399999999</v>
      </c>
      <c r="I261" s="1672">
        <v>14056.854599999999</v>
      </c>
      <c r="J261" s="1598">
        <f t="shared" si="5"/>
        <v>11594.921399999999</v>
      </c>
      <c r="K261" s="1421">
        <f t="shared" si="4"/>
        <v>14056.854599999999</v>
      </c>
      <c r="L261" s="543"/>
    </row>
    <row r="262" spans="1:12">
      <c r="A262" s="1995"/>
      <c r="B262" s="1844"/>
      <c r="C262" s="1573">
        <v>1300</v>
      </c>
      <c r="D262" s="1590">
        <v>1871</v>
      </c>
      <c r="E262" s="1575">
        <v>20.8</v>
      </c>
      <c r="F262" s="1574">
        <v>21.08</v>
      </c>
      <c r="G262" s="1576">
        <v>4.92</v>
      </c>
      <c r="H262" s="1672">
        <v>12295.8858</v>
      </c>
      <c r="I262" s="1672">
        <v>14759.3184</v>
      </c>
      <c r="J262" s="1598">
        <f t="shared" si="5"/>
        <v>12295.8858</v>
      </c>
      <c r="K262" s="1421">
        <f t="shared" si="4"/>
        <v>14759.3184</v>
      </c>
      <c r="L262" s="543"/>
    </row>
    <row r="263" spans="1:12">
      <c r="A263" s="1995"/>
      <c r="B263" s="1844"/>
      <c r="C263" s="1573">
        <v>1400</v>
      </c>
      <c r="D263" s="1590">
        <v>2015</v>
      </c>
      <c r="E263" s="1575">
        <v>22.31</v>
      </c>
      <c r="F263" s="1574">
        <v>22.59</v>
      </c>
      <c r="G263" s="1576">
        <v>5.3</v>
      </c>
      <c r="H263" s="1672">
        <v>13096.861199999999</v>
      </c>
      <c r="I263" s="1672">
        <v>15540.567000000001</v>
      </c>
      <c r="J263" s="1598">
        <f t="shared" si="5"/>
        <v>13096.861199999999</v>
      </c>
      <c r="K263" s="1421">
        <f t="shared" si="4"/>
        <v>15540.567000000001</v>
      </c>
      <c r="L263" s="543"/>
    </row>
    <row r="264" spans="1:12">
      <c r="A264" s="1995"/>
      <c r="B264" s="1844"/>
      <c r="C264" s="1573">
        <v>1500</v>
      </c>
      <c r="D264" s="1590">
        <v>2159</v>
      </c>
      <c r="E264" s="1575">
        <v>23.9</v>
      </c>
      <c r="F264" s="1574">
        <v>24.19</v>
      </c>
      <c r="G264" s="1576">
        <v>5.68</v>
      </c>
      <c r="H264" s="1672">
        <v>13774.457400000001</v>
      </c>
      <c r="I264" s="1672">
        <v>16243.0308</v>
      </c>
      <c r="J264" s="1598">
        <f t="shared" si="5"/>
        <v>13774.457400000001</v>
      </c>
      <c r="K264" s="1421">
        <f t="shared" si="4"/>
        <v>16243.0308</v>
      </c>
      <c r="L264" s="543"/>
    </row>
    <row r="265" spans="1:12">
      <c r="A265" s="1995"/>
      <c r="B265" s="1844"/>
      <c r="C265" s="1573">
        <v>1600</v>
      </c>
      <c r="D265" s="1590">
        <v>2303</v>
      </c>
      <c r="E265" s="1575">
        <v>25.41</v>
      </c>
      <c r="F265" s="1574">
        <v>25.69</v>
      </c>
      <c r="G265" s="1576">
        <v>6.06</v>
      </c>
      <c r="H265" s="1672">
        <v>14718.426600000001</v>
      </c>
      <c r="I265" s="1672">
        <v>17198.709599999998</v>
      </c>
      <c r="J265" s="1598">
        <f t="shared" si="5"/>
        <v>14718.426600000001</v>
      </c>
      <c r="K265" s="1421">
        <f t="shared" si="4"/>
        <v>17198.709599999998</v>
      </c>
      <c r="L265" s="543"/>
    </row>
    <row r="266" spans="1:12">
      <c r="A266" s="1995"/>
      <c r="B266" s="1844"/>
      <c r="C266" s="1573">
        <v>1700</v>
      </c>
      <c r="D266" s="1590">
        <v>2446</v>
      </c>
      <c r="E266" s="1575">
        <v>26</v>
      </c>
      <c r="F266" s="1574">
        <v>27.27</v>
      </c>
      <c r="G266" s="1576">
        <v>6.44</v>
      </c>
      <c r="H266" s="1672">
        <v>16282.647599999998</v>
      </c>
      <c r="I266" s="1672">
        <v>18857.3112</v>
      </c>
      <c r="J266" s="1598">
        <f t="shared" si="5"/>
        <v>16282.647599999998</v>
      </c>
      <c r="K266" s="1421">
        <f t="shared" si="4"/>
        <v>18857.3112</v>
      </c>
      <c r="L266" s="543"/>
    </row>
    <row r="267" spans="1:12">
      <c r="A267" s="1995"/>
      <c r="B267" s="1844"/>
      <c r="C267" s="1573">
        <v>1800</v>
      </c>
      <c r="D267" s="1590">
        <v>2590</v>
      </c>
      <c r="E267" s="1575">
        <v>28.49</v>
      </c>
      <c r="F267" s="1574">
        <v>28.77</v>
      </c>
      <c r="G267" s="1576">
        <v>6.82</v>
      </c>
      <c r="H267" s="1672">
        <v>17030.256600000001</v>
      </c>
      <c r="I267" s="1672">
        <v>20068.489800000003</v>
      </c>
      <c r="J267" s="1598">
        <f t="shared" si="5"/>
        <v>17030.256600000001</v>
      </c>
      <c r="K267" s="1421">
        <f t="shared" si="4"/>
        <v>20068.489800000003</v>
      </c>
      <c r="L267" s="543"/>
    </row>
    <row r="268" spans="1:12">
      <c r="A268" s="1995"/>
      <c r="B268" s="1844"/>
      <c r="C268" s="1573">
        <v>1900</v>
      </c>
      <c r="D268" s="1590">
        <v>2734</v>
      </c>
      <c r="E268" s="1575">
        <v>30</v>
      </c>
      <c r="F268" s="1574">
        <v>30.28</v>
      </c>
      <c r="G268" s="1576">
        <v>7.2</v>
      </c>
      <c r="H268" s="1672">
        <v>17777.8452</v>
      </c>
      <c r="I268" s="1672">
        <v>20947.893</v>
      </c>
      <c r="J268" s="1598">
        <f t="shared" si="5"/>
        <v>17777.8452</v>
      </c>
      <c r="K268" s="1421">
        <f t="shared" si="4"/>
        <v>20947.893</v>
      </c>
      <c r="L268" s="543"/>
    </row>
    <row r="269" spans="1:12">
      <c r="A269" s="1995"/>
      <c r="B269" s="1844"/>
      <c r="C269" s="1573">
        <v>2000</v>
      </c>
      <c r="D269" s="1590">
        <v>2879</v>
      </c>
      <c r="E269" s="1575">
        <v>31.59</v>
      </c>
      <c r="F269" s="1574">
        <v>31.87</v>
      </c>
      <c r="G269" s="1576">
        <v>7.58</v>
      </c>
      <c r="H269" s="1672">
        <v>19273.032600000002</v>
      </c>
      <c r="I269" s="1672">
        <v>22365.366600000001</v>
      </c>
      <c r="J269" s="1598">
        <f t="shared" si="5"/>
        <v>19273.032600000002</v>
      </c>
      <c r="K269" s="1421">
        <f t="shared" si="4"/>
        <v>22365.366600000001</v>
      </c>
      <c r="L269" s="543"/>
    </row>
    <row r="270" spans="1:12">
      <c r="A270" s="1995"/>
      <c r="B270" s="1844"/>
      <c r="C270" s="1573">
        <v>2100</v>
      </c>
      <c r="D270" s="1590">
        <v>3023</v>
      </c>
      <c r="E270" s="1575">
        <v>33.1</v>
      </c>
      <c r="F270" s="1574">
        <v>33.380000000000003</v>
      </c>
      <c r="G270" s="1576">
        <v>7.96</v>
      </c>
      <c r="H270" s="1672">
        <v>20000.088599999999</v>
      </c>
      <c r="I270" s="1672">
        <v>23161.660199999998</v>
      </c>
      <c r="J270" s="1598">
        <f t="shared" si="5"/>
        <v>20000.088599999999</v>
      </c>
      <c r="K270" s="1421">
        <f t="shared" si="4"/>
        <v>23161.660199999998</v>
      </c>
      <c r="L270" s="543"/>
    </row>
    <row r="271" spans="1:12">
      <c r="A271" s="1995"/>
      <c r="B271" s="1844"/>
      <c r="C271" s="1573">
        <v>2200</v>
      </c>
      <c r="D271" s="1590">
        <v>3167</v>
      </c>
      <c r="E271" s="1575">
        <v>34.61</v>
      </c>
      <c r="F271" s="1574">
        <v>34.89</v>
      </c>
      <c r="G271" s="1576">
        <v>8.34</v>
      </c>
      <c r="H271" s="1672">
        <v>20769.2094</v>
      </c>
      <c r="I271" s="1672">
        <v>23887.696200000002</v>
      </c>
      <c r="J271" s="1598">
        <f t="shared" si="5"/>
        <v>20769.2094</v>
      </c>
      <c r="K271" s="1421">
        <f t="shared" si="4"/>
        <v>23887.696200000002</v>
      </c>
      <c r="L271" s="543"/>
    </row>
    <row r="272" spans="1:12">
      <c r="A272" s="1995"/>
      <c r="B272" s="1844"/>
      <c r="C272" s="1573">
        <v>2300</v>
      </c>
      <c r="D272" s="1590">
        <v>3310</v>
      </c>
      <c r="E272" s="1575">
        <v>36.11</v>
      </c>
      <c r="F272" s="1574">
        <v>36.39</v>
      </c>
      <c r="G272" s="1576">
        <v>8.7200000000000006</v>
      </c>
      <c r="H272" s="1672">
        <v>21623.449199999999</v>
      </c>
      <c r="I272" s="1672">
        <v>24742.884600000001</v>
      </c>
      <c r="J272" s="1598">
        <f t="shared" si="5"/>
        <v>21623.449199999999</v>
      </c>
      <c r="K272" s="1421">
        <f t="shared" si="4"/>
        <v>24742.884600000001</v>
      </c>
      <c r="L272" s="543"/>
    </row>
    <row r="273" spans="1:12">
      <c r="A273" s="1995"/>
      <c r="B273" s="1844"/>
      <c r="C273" s="1573">
        <v>2400</v>
      </c>
      <c r="D273" s="1590">
        <v>3454</v>
      </c>
      <c r="E273" s="1575">
        <v>37.619999999999997</v>
      </c>
      <c r="F273" s="1574">
        <v>37.9</v>
      </c>
      <c r="G273" s="1576">
        <v>9.1</v>
      </c>
      <c r="H273" s="1672">
        <v>22478.678399999997</v>
      </c>
      <c r="I273" s="1672">
        <v>25597.093799999999</v>
      </c>
      <c r="J273" s="1598">
        <f t="shared" si="5"/>
        <v>22478.678399999997</v>
      </c>
      <c r="K273" s="1421">
        <f t="shared" si="4"/>
        <v>25597.093799999999</v>
      </c>
      <c r="L273" s="543"/>
    </row>
    <row r="274" spans="1:12">
      <c r="A274" s="1995"/>
      <c r="B274" s="1844"/>
      <c r="C274" s="1573">
        <v>2500</v>
      </c>
      <c r="D274" s="1590">
        <v>3598</v>
      </c>
      <c r="E274" s="1575">
        <v>39.119999999999997</v>
      </c>
      <c r="F274" s="1574">
        <v>39.409999999999997</v>
      </c>
      <c r="G274" s="1576">
        <v>9.48</v>
      </c>
      <c r="H274" s="1672">
        <v>23290.8534</v>
      </c>
      <c r="I274" s="1672">
        <v>26409.228000000003</v>
      </c>
      <c r="J274" s="1598">
        <f t="shared" si="5"/>
        <v>23290.8534</v>
      </c>
      <c r="K274" s="1421">
        <f t="shared" si="4"/>
        <v>26409.228000000003</v>
      </c>
      <c r="L274" s="543"/>
    </row>
    <row r="275" spans="1:12">
      <c r="A275" s="1995"/>
      <c r="B275" s="1844"/>
      <c r="C275" s="1573">
        <v>2600</v>
      </c>
      <c r="D275" s="1590">
        <v>3742</v>
      </c>
      <c r="E275" s="1575">
        <v>40.630000000000003</v>
      </c>
      <c r="F275" s="1574">
        <v>40.909999999999997</v>
      </c>
      <c r="G275" s="1576">
        <v>9.86</v>
      </c>
      <c r="H275" s="1672">
        <v>24734.204400000002</v>
      </c>
      <c r="I275" s="1672">
        <v>27940.574400000001</v>
      </c>
      <c r="J275" s="1598">
        <f t="shared" si="5"/>
        <v>24734.204400000002</v>
      </c>
      <c r="K275" s="1421">
        <f t="shared" si="4"/>
        <v>27940.574400000001</v>
      </c>
      <c r="L275" s="543"/>
    </row>
    <row r="276" spans="1:12">
      <c r="A276" s="1995"/>
      <c r="B276" s="1844"/>
      <c r="C276" s="1573">
        <v>2800</v>
      </c>
      <c r="D276" s="1590">
        <v>4029</v>
      </c>
      <c r="E276" s="1575">
        <v>43.64</v>
      </c>
      <c r="F276" s="1574">
        <v>43.92</v>
      </c>
      <c r="G276" s="1576">
        <v>10.62</v>
      </c>
      <c r="H276" s="1672">
        <v>26519.989800000003</v>
      </c>
      <c r="I276" s="1672">
        <v>29789.661</v>
      </c>
      <c r="J276" s="1598">
        <f t="shared" si="5"/>
        <v>26519.989800000003</v>
      </c>
      <c r="K276" s="1421">
        <f t="shared" si="4"/>
        <v>29789.661</v>
      </c>
      <c r="L276" s="543"/>
    </row>
    <row r="277" spans="1:12" ht="15.75" thickBot="1">
      <c r="A277" s="1995"/>
      <c r="B277" s="1845"/>
      <c r="C277" s="1577">
        <v>3000</v>
      </c>
      <c r="D277" s="1591">
        <v>4317</v>
      </c>
      <c r="E277" s="1579">
        <v>46.65</v>
      </c>
      <c r="F277" s="1596">
        <v>46.94</v>
      </c>
      <c r="G277" s="1580">
        <v>11.38</v>
      </c>
      <c r="H277" s="1673">
        <v>28184.028000000002</v>
      </c>
      <c r="I277" s="1673">
        <v>31542.347399999999</v>
      </c>
      <c r="J277" s="1599">
        <f t="shared" si="5"/>
        <v>28184.028000000002</v>
      </c>
      <c r="K277" s="241">
        <f t="shared" si="4"/>
        <v>31542.347399999999</v>
      </c>
      <c r="L277" s="543"/>
    </row>
    <row r="278" spans="1:12">
      <c r="A278" s="1995"/>
      <c r="B278" s="1973">
        <v>400</v>
      </c>
      <c r="C278" s="1581">
        <v>400</v>
      </c>
      <c r="D278" s="1582">
        <v>813.4140000000001</v>
      </c>
      <c r="E278" s="1422">
        <v>8.8000000000000007</v>
      </c>
      <c r="F278" s="1592">
        <v>9.1050000000000004</v>
      </c>
      <c r="G278" s="1593">
        <v>1.8</v>
      </c>
      <c r="H278" s="1671">
        <v>6229.2929999999997</v>
      </c>
      <c r="I278" s="1671">
        <v>8876.8050000000003</v>
      </c>
      <c r="J278" s="1597">
        <f t="shared" si="5"/>
        <v>6229.2929999999997</v>
      </c>
      <c r="K278" s="1609">
        <f t="shared" si="4"/>
        <v>8876.8050000000003</v>
      </c>
      <c r="L278" s="543"/>
    </row>
    <row r="279" spans="1:12">
      <c r="A279" s="1995"/>
      <c r="B279" s="1844"/>
      <c r="C279" s="1420">
        <v>500</v>
      </c>
      <c r="D279" s="1585">
        <v>1016.4960000000001</v>
      </c>
      <c r="E279" s="1575">
        <v>11</v>
      </c>
      <c r="F279" s="1583">
        <v>11.305</v>
      </c>
      <c r="G279" s="1584">
        <v>2.25</v>
      </c>
      <c r="H279" s="1672">
        <v>6969.8843999999999</v>
      </c>
      <c r="I279" s="1672">
        <v>9649.3122000000003</v>
      </c>
      <c r="J279" s="1598">
        <f t="shared" si="5"/>
        <v>6969.8843999999999</v>
      </c>
      <c r="K279" s="1610">
        <f t="shared" si="4"/>
        <v>9649.3122000000003</v>
      </c>
      <c r="L279" s="543"/>
    </row>
    <row r="280" spans="1:12">
      <c r="A280" s="1995"/>
      <c r="B280" s="1844"/>
      <c r="C280" s="1420">
        <v>600</v>
      </c>
      <c r="D280" s="1585">
        <v>1219.578</v>
      </c>
      <c r="E280" s="1575">
        <v>13.2</v>
      </c>
      <c r="F280" s="1583">
        <v>13.504999999999999</v>
      </c>
      <c r="G280" s="1584">
        <v>2.6999999999999997</v>
      </c>
      <c r="H280" s="1672">
        <v>7773.2568000000001</v>
      </c>
      <c r="I280" s="1672">
        <v>10487.3544</v>
      </c>
      <c r="J280" s="1598">
        <f t="shared" si="5"/>
        <v>7773.2568000000001</v>
      </c>
      <c r="K280" s="1610">
        <f t="shared" si="4"/>
        <v>10487.3544</v>
      </c>
      <c r="L280" s="543"/>
    </row>
    <row r="281" spans="1:12">
      <c r="A281" s="1995"/>
      <c r="B281" s="1844"/>
      <c r="C281" s="1586">
        <v>700</v>
      </c>
      <c r="D281" s="1585">
        <v>1422.66</v>
      </c>
      <c r="E281" s="1575">
        <v>15.399999999999999</v>
      </c>
      <c r="F281" s="1583">
        <v>15.704999999999998</v>
      </c>
      <c r="G281" s="1584">
        <v>3.15</v>
      </c>
      <c r="H281" s="1672">
        <v>8545.7129999999997</v>
      </c>
      <c r="I281" s="1672">
        <v>11288.890800000001</v>
      </c>
      <c r="J281" s="1598">
        <f t="shared" si="5"/>
        <v>8545.7129999999997</v>
      </c>
      <c r="K281" s="1610">
        <f t="shared" si="4"/>
        <v>11288.890800000001</v>
      </c>
      <c r="L281" s="543"/>
    </row>
    <row r="282" spans="1:12">
      <c r="A282" s="1995"/>
      <c r="B282" s="1844"/>
      <c r="C282" s="1586">
        <v>800</v>
      </c>
      <c r="D282" s="1585">
        <v>1626.8280000000002</v>
      </c>
      <c r="E282" s="1575">
        <v>17.600000000000001</v>
      </c>
      <c r="F282" s="1583">
        <v>17.905000000000001</v>
      </c>
      <c r="G282" s="1584">
        <v>3.6</v>
      </c>
      <c r="H282" s="1672">
        <v>9378.1656000000003</v>
      </c>
      <c r="I282" s="1672">
        <v>12159.715800000002</v>
      </c>
      <c r="J282" s="1598">
        <f t="shared" si="5"/>
        <v>9378.1656000000003</v>
      </c>
      <c r="K282" s="1610">
        <f t="shared" si="4"/>
        <v>12159.715800000002</v>
      </c>
      <c r="L282" s="543"/>
    </row>
    <row r="283" spans="1:12">
      <c r="A283" s="1995"/>
      <c r="B283" s="1844"/>
      <c r="C283" s="1586">
        <v>900</v>
      </c>
      <c r="D283" s="1585">
        <v>1829.91</v>
      </c>
      <c r="E283" s="1575">
        <v>19.8</v>
      </c>
      <c r="F283" s="1583">
        <v>20.105</v>
      </c>
      <c r="G283" s="1584">
        <v>4.05</v>
      </c>
      <c r="H283" s="1672">
        <v>10054.996800000001</v>
      </c>
      <c r="I283" s="1672">
        <v>12898.522200000001</v>
      </c>
      <c r="J283" s="1598">
        <f t="shared" si="5"/>
        <v>10054.996800000001</v>
      </c>
      <c r="K283" s="1610">
        <f t="shared" si="4"/>
        <v>12898.522200000001</v>
      </c>
      <c r="L283" s="543"/>
    </row>
    <row r="284" spans="1:12">
      <c r="A284" s="1995"/>
      <c r="B284" s="1844"/>
      <c r="C284" s="1586">
        <v>1000</v>
      </c>
      <c r="D284" s="1585">
        <v>2032.9920000000002</v>
      </c>
      <c r="E284" s="1575">
        <v>22</v>
      </c>
      <c r="F284" s="1583">
        <v>22</v>
      </c>
      <c r="G284" s="1584">
        <v>4.5</v>
      </c>
      <c r="H284" s="1672">
        <v>10770.2718</v>
      </c>
      <c r="I284" s="1672">
        <v>13733.759399999999</v>
      </c>
      <c r="J284" s="1598">
        <f t="shared" si="5"/>
        <v>10770.2718</v>
      </c>
      <c r="K284" s="1610">
        <f t="shared" si="4"/>
        <v>13733.759399999999</v>
      </c>
      <c r="L284" s="543"/>
    </row>
    <row r="285" spans="1:12">
      <c r="A285" s="1995"/>
      <c r="B285" s="1844"/>
      <c r="C285" s="1586">
        <v>1100</v>
      </c>
      <c r="D285" s="1585">
        <v>2236.0740000000001</v>
      </c>
      <c r="E285" s="1575">
        <v>24.200000000000003</v>
      </c>
      <c r="F285" s="1583">
        <v>24.505000000000003</v>
      </c>
      <c r="G285" s="1584">
        <v>4.95</v>
      </c>
      <c r="H285" s="1672">
        <v>11805.102599999998</v>
      </c>
      <c r="I285" s="1672">
        <v>14844.162</v>
      </c>
      <c r="J285" s="1598">
        <f t="shared" si="5"/>
        <v>11805.102599999998</v>
      </c>
      <c r="K285" s="1610">
        <f t="shared" si="4"/>
        <v>14844.162</v>
      </c>
      <c r="L285" s="543"/>
    </row>
    <row r="286" spans="1:12">
      <c r="A286" s="1995"/>
      <c r="B286" s="1844"/>
      <c r="C286" s="1586">
        <v>1200</v>
      </c>
      <c r="D286" s="1585">
        <v>2439.1559999999999</v>
      </c>
      <c r="E286" s="1575">
        <v>26.4</v>
      </c>
      <c r="F286" s="1583">
        <v>26.704999999999998</v>
      </c>
      <c r="G286" s="1584">
        <v>5.3999999999999995</v>
      </c>
      <c r="H286" s="1672">
        <v>12620.97</v>
      </c>
      <c r="I286" s="1672">
        <v>15666.394199999999</v>
      </c>
      <c r="J286" s="1598">
        <f t="shared" si="5"/>
        <v>12620.97</v>
      </c>
      <c r="K286" s="1610">
        <f t="shared" si="4"/>
        <v>15666.394199999999</v>
      </c>
      <c r="L286" s="543"/>
    </row>
    <row r="287" spans="1:12">
      <c r="A287" s="1995"/>
      <c r="B287" s="1844"/>
      <c r="C287" s="1586">
        <v>1300</v>
      </c>
      <c r="D287" s="1585">
        <v>2643.3240000000001</v>
      </c>
      <c r="E287" s="1575">
        <v>28.6</v>
      </c>
      <c r="F287" s="1583">
        <v>28.905000000000001</v>
      </c>
      <c r="G287" s="1584">
        <v>5.8500000000000005</v>
      </c>
      <c r="H287" s="1672">
        <v>13371.424800000001</v>
      </c>
      <c r="I287" s="1672">
        <v>16488.636600000002</v>
      </c>
      <c r="J287" s="1598">
        <f t="shared" si="5"/>
        <v>13371.424800000001</v>
      </c>
      <c r="K287" s="1610">
        <f t="shared" si="4"/>
        <v>16488.636600000002</v>
      </c>
      <c r="L287" s="543"/>
    </row>
    <row r="288" spans="1:12">
      <c r="A288" s="1995"/>
      <c r="B288" s="1844"/>
      <c r="C288" s="1586">
        <v>1400</v>
      </c>
      <c r="D288" s="1585">
        <v>2846.4060000000004</v>
      </c>
      <c r="E288" s="1575">
        <v>30.799999999999997</v>
      </c>
      <c r="F288" s="1583">
        <v>31.104999999999997</v>
      </c>
      <c r="G288" s="1584">
        <v>6.3</v>
      </c>
      <c r="H288" s="1672">
        <v>14277.715200000001</v>
      </c>
      <c r="I288" s="1672">
        <v>17408.370599999998</v>
      </c>
      <c r="J288" s="1598">
        <f t="shared" si="5"/>
        <v>14277.715200000001</v>
      </c>
      <c r="K288" s="1610">
        <f t="shared" si="4"/>
        <v>17408.370599999998</v>
      </c>
      <c r="L288" s="543"/>
    </row>
    <row r="289" spans="1:12">
      <c r="A289" s="1995"/>
      <c r="B289" s="1844"/>
      <c r="C289" s="1586">
        <v>1500</v>
      </c>
      <c r="D289" s="1585">
        <v>3052.7460000000001</v>
      </c>
      <c r="E289" s="1575">
        <v>33</v>
      </c>
      <c r="F289" s="1583">
        <v>33.305</v>
      </c>
      <c r="G289" s="1584">
        <v>6.75</v>
      </c>
      <c r="H289" s="1672">
        <v>15061.8606</v>
      </c>
      <c r="I289" s="1672">
        <v>18260.254199999999</v>
      </c>
      <c r="J289" s="1598">
        <f t="shared" si="5"/>
        <v>15061.8606</v>
      </c>
      <c r="K289" s="1610">
        <f t="shared" si="4"/>
        <v>18260.254199999999</v>
      </c>
      <c r="L289" s="543"/>
    </row>
    <row r="290" spans="1:12">
      <c r="A290" s="1995"/>
      <c r="B290" s="1844"/>
      <c r="C290" s="1586">
        <v>1600</v>
      </c>
      <c r="D290" s="1585">
        <v>3252.57</v>
      </c>
      <c r="E290" s="1575">
        <v>35.200000000000003</v>
      </c>
      <c r="F290" s="1583">
        <v>35.505000000000003</v>
      </c>
      <c r="G290" s="1584">
        <v>7.2</v>
      </c>
      <c r="H290" s="1672">
        <v>16154.8212</v>
      </c>
      <c r="I290" s="1672">
        <v>19419.984</v>
      </c>
      <c r="J290" s="1598">
        <f t="shared" si="5"/>
        <v>16154.8212</v>
      </c>
      <c r="K290" s="1610">
        <f t="shared" si="4"/>
        <v>19419.984</v>
      </c>
      <c r="L290" s="543"/>
    </row>
    <row r="291" spans="1:12">
      <c r="A291" s="1995"/>
      <c r="B291" s="1844"/>
      <c r="C291" s="1586">
        <v>1700</v>
      </c>
      <c r="D291" s="1585">
        <v>3456.7380000000003</v>
      </c>
      <c r="E291" s="1575">
        <v>37.4</v>
      </c>
      <c r="F291" s="1583">
        <v>37.704999999999998</v>
      </c>
      <c r="G291" s="1584">
        <v>7.6499999999999995</v>
      </c>
      <c r="H291" s="1672">
        <v>17883.690599999998</v>
      </c>
      <c r="I291" s="1672">
        <v>21495.510599999998</v>
      </c>
      <c r="J291" s="1598">
        <f t="shared" si="5"/>
        <v>17883.690599999998</v>
      </c>
      <c r="K291" s="1610">
        <f t="shared" si="4"/>
        <v>21495.510599999998</v>
      </c>
      <c r="L291" s="543"/>
    </row>
    <row r="292" spans="1:12">
      <c r="A292" s="1995"/>
      <c r="B292" s="1844"/>
      <c r="C292" s="1586">
        <v>1800</v>
      </c>
      <c r="D292" s="1585">
        <v>3659.82</v>
      </c>
      <c r="E292" s="1575">
        <v>39.6</v>
      </c>
      <c r="F292" s="1583">
        <v>39.905000000000001</v>
      </c>
      <c r="G292" s="1584">
        <v>8.1</v>
      </c>
      <c r="H292" s="1672">
        <v>18716.744999999999</v>
      </c>
      <c r="I292" s="1672">
        <v>22763.258399999999</v>
      </c>
      <c r="J292" s="1598">
        <f t="shared" si="5"/>
        <v>18716.744999999999</v>
      </c>
      <c r="K292" s="1610">
        <f t="shared" si="4"/>
        <v>22763.258399999999</v>
      </c>
      <c r="L292" s="543"/>
    </row>
    <row r="293" spans="1:12">
      <c r="A293" s="1995"/>
      <c r="B293" s="1844"/>
      <c r="C293" s="1586">
        <v>1900</v>
      </c>
      <c r="D293" s="1585">
        <v>3865.0740000000001</v>
      </c>
      <c r="E293" s="1575">
        <v>41.8</v>
      </c>
      <c r="F293" s="1583">
        <v>42.104999999999997</v>
      </c>
      <c r="G293" s="1584">
        <v>8.5499999999999989</v>
      </c>
      <c r="H293" s="1672">
        <v>19554.828000000001</v>
      </c>
      <c r="I293" s="1672">
        <v>23644.660800000001</v>
      </c>
      <c r="J293" s="1598">
        <f t="shared" si="5"/>
        <v>19554.828000000001</v>
      </c>
      <c r="K293" s="1610">
        <f t="shared" si="4"/>
        <v>23644.660800000001</v>
      </c>
      <c r="L293" s="543"/>
    </row>
    <row r="294" spans="1:12">
      <c r="A294" s="1995"/>
      <c r="B294" s="1844"/>
      <c r="C294" s="1586">
        <v>2000</v>
      </c>
      <c r="D294" s="1585">
        <v>4065.9840000000004</v>
      </c>
      <c r="E294" s="1575">
        <v>44</v>
      </c>
      <c r="F294" s="1583">
        <v>44.305</v>
      </c>
      <c r="G294" s="1584">
        <v>9</v>
      </c>
      <c r="H294" s="1672">
        <v>21183.625199999999</v>
      </c>
      <c r="I294" s="1672">
        <v>25448.694</v>
      </c>
      <c r="J294" s="1598">
        <f t="shared" si="5"/>
        <v>21183.625199999999</v>
      </c>
      <c r="K294" s="1610">
        <f t="shared" si="4"/>
        <v>25448.694</v>
      </c>
      <c r="L294" s="543"/>
    </row>
    <row r="295" spans="1:12">
      <c r="A295" s="1995"/>
      <c r="B295" s="1844"/>
      <c r="C295" s="1586">
        <v>2100</v>
      </c>
      <c r="D295" s="1585">
        <v>4270.152</v>
      </c>
      <c r="E295" s="1575">
        <v>46.2</v>
      </c>
      <c r="F295" s="1583">
        <v>46.505000000000003</v>
      </c>
      <c r="G295" s="1584">
        <v>9.4500000000000011</v>
      </c>
      <c r="H295" s="1672">
        <v>22043.872800000001</v>
      </c>
      <c r="I295" s="1672">
        <v>26352.2202</v>
      </c>
      <c r="J295" s="1598">
        <f t="shared" si="5"/>
        <v>22043.872800000001</v>
      </c>
      <c r="K295" s="1610">
        <f t="shared" si="4"/>
        <v>26352.2202</v>
      </c>
      <c r="L295" s="543"/>
    </row>
    <row r="296" spans="1:12">
      <c r="A296" s="1995"/>
      <c r="B296" s="1844"/>
      <c r="C296" s="1586">
        <v>2200</v>
      </c>
      <c r="D296" s="1585">
        <v>4474.3200000000006</v>
      </c>
      <c r="E296" s="1575">
        <v>48.400000000000006</v>
      </c>
      <c r="F296" s="1583">
        <v>48.705000000000005</v>
      </c>
      <c r="G296" s="1584">
        <v>9.9</v>
      </c>
      <c r="H296" s="1672">
        <v>22904.1</v>
      </c>
      <c r="I296" s="1672">
        <v>27261.784800000001</v>
      </c>
      <c r="J296" s="1598">
        <f t="shared" si="5"/>
        <v>22904.1</v>
      </c>
      <c r="K296" s="1610">
        <f t="shared" si="4"/>
        <v>27261.784800000001</v>
      </c>
      <c r="L296" s="543"/>
    </row>
    <row r="297" spans="1:12">
      <c r="A297" s="1995"/>
      <c r="B297" s="1844"/>
      <c r="C297" s="1586">
        <v>2300</v>
      </c>
      <c r="D297" s="1585">
        <v>4676.3160000000007</v>
      </c>
      <c r="E297" s="1575">
        <v>50.599999999999994</v>
      </c>
      <c r="F297" s="1583">
        <v>50.904999999999994</v>
      </c>
      <c r="G297" s="1584">
        <v>10.35</v>
      </c>
      <c r="H297" s="1672">
        <v>23865.0828</v>
      </c>
      <c r="I297" s="1672">
        <v>28311.211800000001</v>
      </c>
      <c r="J297" s="1598">
        <f t="shared" si="5"/>
        <v>23865.0828</v>
      </c>
      <c r="K297" s="1610">
        <f t="shared" si="4"/>
        <v>28311.211800000001</v>
      </c>
      <c r="L297" s="543"/>
    </row>
    <row r="298" spans="1:12">
      <c r="A298" s="1995"/>
      <c r="B298" s="1844"/>
      <c r="C298" s="1586">
        <v>2400</v>
      </c>
      <c r="D298" s="1585">
        <v>4881.5700000000006</v>
      </c>
      <c r="E298" s="1575">
        <v>52.8</v>
      </c>
      <c r="F298" s="1583">
        <v>53.104999999999997</v>
      </c>
      <c r="G298" s="1584">
        <v>10.799999999999999</v>
      </c>
      <c r="H298" s="1672">
        <v>24829.084800000001</v>
      </c>
      <c r="I298" s="1672">
        <v>29324.408399999997</v>
      </c>
      <c r="J298" s="1598">
        <f t="shared" si="5"/>
        <v>24829.084800000001</v>
      </c>
      <c r="K298" s="1610">
        <f t="shared" si="4"/>
        <v>29324.408399999997</v>
      </c>
      <c r="L298" s="543"/>
    </row>
    <row r="299" spans="1:12">
      <c r="A299" s="1995"/>
      <c r="B299" s="1844"/>
      <c r="C299" s="1586">
        <v>2500</v>
      </c>
      <c r="D299" s="1585">
        <v>5085.7380000000003</v>
      </c>
      <c r="E299" s="1575">
        <v>55</v>
      </c>
      <c r="F299" s="1583">
        <v>55.305</v>
      </c>
      <c r="G299" s="1584">
        <v>11.25</v>
      </c>
      <c r="H299" s="1672">
        <v>25722.553799999998</v>
      </c>
      <c r="I299" s="1672">
        <v>30270.203399999999</v>
      </c>
      <c r="J299" s="1598">
        <f t="shared" si="5"/>
        <v>25722.553799999998</v>
      </c>
      <c r="K299" s="1610">
        <f t="shared" si="4"/>
        <v>30270.203399999999</v>
      </c>
      <c r="L299" s="543"/>
    </row>
    <row r="300" spans="1:12">
      <c r="A300" s="1995"/>
      <c r="B300" s="1844"/>
      <c r="C300" s="1586">
        <v>2600</v>
      </c>
      <c r="D300" s="1585">
        <v>5285.5620000000008</v>
      </c>
      <c r="E300" s="1575">
        <v>57.2</v>
      </c>
      <c r="F300" s="1583">
        <v>57.505000000000003</v>
      </c>
      <c r="G300" s="1584">
        <v>11.700000000000001</v>
      </c>
      <c r="H300" s="1672">
        <v>27329.227200000001</v>
      </c>
      <c r="I300" s="1672">
        <v>32048.063399999999</v>
      </c>
      <c r="J300" s="1598">
        <f t="shared" si="5"/>
        <v>27329.227200000001</v>
      </c>
      <c r="K300" s="1610">
        <f t="shared" si="4"/>
        <v>32048.063399999999</v>
      </c>
      <c r="L300" s="543"/>
    </row>
    <row r="301" spans="1:12">
      <c r="A301" s="1995"/>
      <c r="B301" s="1844"/>
      <c r="C301" s="1586">
        <v>2800</v>
      </c>
      <c r="D301" s="1585">
        <v>5693.8980000000001</v>
      </c>
      <c r="E301" s="1575">
        <v>61.599999999999994</v>
      </c>
      <c r="F301" s="1583">
        <v>61.904999999999994</v>
      </c>
      <c r="G301" s="1584">
        <v>12.6</v>
      </c>
      <c r="H301" s="1672">
        <v>29380.080000000002</v>
      </c>
      <c r="I301" s="1672">
        <v>34245.520799999998</v>
      </c>
      <c r="J301" s="1598">
        <f t="shared" si="5"/>
        <v>29380.080000000002</v>
      </c>
      <c r="K301" s="1610">
        <f t="shared" si="4"/>
        <v>34245.520799999998</v>
      </c>
      <c r="L301" s="543"/>
    </row>
    <row r="302" spans="1:12" ht="15.75" thickBot="1">
      <c r="A302" s="1995"/>
      <c r="B302" s="1845"/>
      <c r="C302" s="1587">
        <v>3000</v>
      </c>
      <c r="D302" s="1588">
        <v>6098.9760000000006</v>
      </c>
      <c r="E302" s="1579">
        <v>66</v>
      </c>
      <c r="F302" s="1594">
        <v>66.305000000000007</v>
      </c>
      <c r="G302" s="1595">
        <v>13.5</v>
      </c>
      <c r="H302" s="1673">
        <v>31216.396200000003</v>
      </c>
      <c r="I302" s="1673">
        <v>36107.918399999995</v>
      </c>
      <c r="J302" s="1599">
        <f t="shared" si="5"/>
        <v>31216.396200000003</v>
      </c>
      <c r="K302" s="1611">
        <f t="shared" si="4"/>
        <v>36107.918399999995</v>
      </c>
      <c r="L302" s="543"/>
    </row>
    <row r="303" spans="1:12">
      <c r="A303" s="1995"/>
      <c r="B303" s="1842">
        <v>500</v>
      </c>
      <c r="C303" s="1571">
        <v>400</v>
      </c>
      <c r="D303" s="1589">
        <v>958</v>
      </c>
      <c r="E303" s="1422">
        <v>11.94</v>
      </c>
      <c r="F303" s="1423">
        <v>12.27</v>
      </c>
      <c r="G303" s="1572">
        <v>2.25</v>
      </c>
      <c r="H303" s="1671">
        <v>6738.8442000000005</v>
      </c>
      <c r="I303" s="1671">
        <v>9146.3706000000002</v>
      </c>
      <c r="J303" s="1597">
        <f t="shared" si="5"/>
        <v>6738.8442000000005</v>
      </c>
      <c r="K303" s="1609">
        <f t="shared" si="4"/>
        <v>9146.3706000000002</v>
      </c>
      <c r="L303" s="543"/>
    </row>
    <row r="304" spans="1:12">
      <c r="A304" s="1995"/>
      <c r="B304" s="1985"/>
      <c r="C304" s="1573">
        <v>500</v>
      </c>
      <c r="D304" s="1590">
        <v>1163</v>
      </c>
      <c r="E304" s="1575">
        <v>14.61</v>
      </c>
      <c r="F304" s="1574">
        <v>14.95</v>
      </c>
      <c r="G304" s="1576">
        <v>2.82</v>
      </c>
      <c r="H304" s="1672">
        <v>7530.0378000000001</v>
      </c>
      <c r="I304" s="1672">
        <v>9941.3790000000008</v>
      </c>
      <c r="J304" s="1598">
        <f t="shared" si="5"/>
        <v>7530.0378000000001</v>
      </c>
      <c r="K304" s="1421">
        <f t="shared" si="4"/>
        <v>9941.3790000000008</v>
      </c>
      <c r="L304" s="543"/>
    </row>
    <row r="305" spans="1:12">
      <c r="A305" s="1995"/>
      <c r="B305" s="1985"/>
      <c r="C305" s="1573">
        <v>600</v>
      </c>
      <c r="D305" s="1590">
        <v>1368</v>
      </c>
      <c r="E305" s="1575">
        <v>17.29</v>
      </c>
      <c r="F305" s="1574">
        <v>17.62</v>
      </c>
      <c r="G305" s="1576">
        <v>3.38</v>
      </c>
      <c r="H305" s="1672">
        <v>8418.6617999999999</v>
      </c>
      <c r="I305" s="1672">
        <v>10853.687400000001</v>
      </c>
      <c r="J305" s="1598">
        <f t="shared" si="5"/>
        <v>8418.6617999999999</v>
      </c>
      <c r="K305" s="1421">
        <f t="shared" si="4"/>
        <v>10853.687400000001</v>
      </c>
      <c r="L305" s="543"/>
    </row>
    <row r="306" spans="1:12">
      <c r="A306" s="1995"/>
      <c r="B306" s="1985"/>
      <c r="C306" s="1573">
        <v>700</v>
      </c>
      <c r="D306" s="1590">
        <v>1573</v>
      </c>
      <c r="E306" s="1575">
        <v>19.96</v>
      </c>
      <c r="F306" s="1574">
        <v>20.3</v>
      </c>
      <c r="G306" s="1576">
        <v>3.94</v>
      </c>
      <c r="H306" s="1672">
        <v>9229.3577999999998</v>
      </c>
      <c r="I306" s="1672">
        <v>11666.3724</v>
      </c>
      <c r="J306" s="1598">
        <f t="shared" si="5"/>
        <v>9229.3577999999998</v>
      </c>
      <c r="K306" s="1421">
        <f t="shared" si="4"/>
        <v>11666.3724</v>
      </c>
      <c r="L306" s="543"/>
    </row>
    <row r="307" spans="1:12">
      <c r="A307" s="1995"/>
      <c r="B307" s="1985"/>
      <c r="C307" s="1573">
        <v>800</v>
      </c>
      <c r="D307" s="1590">
        <v>1778</v>
      </c>
      <c r="E307" s="1575">
        <v>22.64</v>
      </c>
      <c r="F307" s="1574">
        <v>22.97</v>
      </c>
      <c r="G307" s="1576">
        <v>4.5</v>
      </c>
      <c r="H307" s="1672">
        <v>10117.9818</v>
      </c>
      <c r="I307" s="1672">
        <v>12482.800800000001</v>
      </c>
      <c r="J307" s="1598">
        <f t="shared" si="5"/>
        <v>10117.9818</v>
      </c>
      <c r="K307" s="1421">
        <f t="shared" si="4"/>
        <v>12482.800800000001</v>
      </c>
      <c r="L307" s="543"/>
    </row>
    <row r="308" spans="1:12">
      <c r="A308" s="1995"/>
      <c r="B308" s="1985"/>
      <c r="C308" s="1573">
        <v>900</v>
      </c>
      <c r="D308" s="1590">
        <v>2038</v>
      </c>
      <c r="E308" s="1575">
        <v>25.31</v>
      </c>
      <c r="F308" s="1574">
        <v>25.65</v>
      </c>
      <c r="G308" s="1576">
        <v>5.07</v>
      </c>
      <c r="H308" s="1672">
        <v>10905.483</v>
      </c>
      <c r="I308" s="1672">
        <v>13285.2654</v>
      </c>
      <c r="J308" s="1598">
        <f t="shared" si="5"/>
        <v>10905.483</v>
      </c>
      <c r="K308" s="1421">
        <f t="shared" si="4"/>
        <v>13285.2654</v>
      </c>
      <c r="L308" s="543"/>
    </row>
    <row r="309" spans="1:12">
      <c r="A309" s="1995"/>
      <c r="B309" s="1985"/>
      <c r="C309" s="1573">
        <v>1000</v>
      </c>
      <c r="D309" s="1590">
        <v>2265</v>
      </c>
      <c r="E309" s="1575">
        <v>28.07</v>
      </c>
      <c r="F309" s="1574">
        <v>28.41</v>
      </c>
      <c r="G309" s="1576">
        <v>5.63</v>
      </c>
      <c r="H309" s="1672">
        <v>11778.327599999999</v>
      </c>
      <c r="I309" s="1672">
        <v>14245.034399999999</v>
      </c>
      <c r="J309" s="1598">
        <f t="shared" si="5"/>
        <v>11778.327599999999</v>
      </c>
      <c r="K309" s="1421">
        <f t="shared" si="4"/>
        <v>14245.034399999999</v>
      </c>
      <c r="L309" s="543"/>
    </row>
    <row r="310" spans="1:12">
      <c r="A310" s="1995"/>
      <c r="B310" s="1985"/>
      <c r="C310" s="1573">
        <v>1100</v>
      </c>
      <c r="D310" s="1590">
        <v>2491</v>
      </c>
      <c r="E310" s="1575">
        <v>30.75</v>
      </c>
      <c r="F310" s="1574">
        <v>31.09</v>
      </c>
      <c r="G310" s="1576">
        <v>6.19</v>
      </c>
      <c r="H310" s="1672">
        <v>13108.774799999999</v>
      </c>
      <c r="I310" s="1672">
        <v>16338.247799999999</v>
      </c>
      <c r="J310" s="1598">
        <f t="shared" si="5"/>
        <v>13108.774799999999</v>
      </c>
      <c r="K310" s="1421">
        <f t="shared" si="4"/>
        <v>16338.247799999999</v>
      </c>
      <c r="L310" s="543"/>
    </row>
    <row r="311" spans="1:12">
      <c r="A311" s="1995"/>
      <c r="B311" s="1985"/>
      <c r="C311" s="1573">
        <v>1200</v>
      </c>
      <c r="D311" s="1590">
        <v>2718</v>
      </c>
      <c r="E311" s="1575">
        <v>33.43</v>
      </c>
      <c r="F311" s="1574">
        <v>33.76</v>
      </c>
      <c r="G311" s="1576">
        <v>6.76</v>
      </c>
      <c r="H311" s="1672">
        <v>13939.075199999999</v>
      </c>
      <c r="I311" s="1672">
        <v>17245.354199999998</v>
      </c>
      <c r="J311" s="1598">
        <f t="shared" si="5"/>
        <v>13939.075199999999</v>
      </c>
      <c r="K311" s="1421">
        <f t="shared" si="4"/>
        <v>17245.354199999998</v>
      </c>
      <c r="L311" s="543"/>
    </row>
    <row r="312" spans="1:12">
      <c r="A312" s="1995"/>
      <c r="B312" s="1985"/>
      <c r="C312" s="1573">
        <v>1300</v>
      </c>
      <c r="D312" s="1590">
        <v>2944</v>
      </c>
      <c r="E312" s="1575">
        <v>36.1</v>
      </c>
      <c r="F312" s="1574">
        <v>36.44</v>
      </c>
      <c r="G312" s="1576">
        <v>7.32</v>
      </c>
      <c r="H312" s="1672">
        <v>14824.210800000001</v>
      </c>
      <c r="I312" s="1672">
        <v>18107.0298</v>
      </c>
      <c r="J312" s="1598">
        <f t="shared" si="5"/>
        <v>14824.210800000001</v>
      </c>
      <c r="K312" s="1421">
        <f t="shared" si="4"/>
        <v>18107.0298</v>
      </c>
      <c r="L312" s="543"/>
    </row>
    <row r="313" spans="1:12">
      <c r="A313" s="1995"/>
      <c r="B313" s="1985"/>
      <c r="C313" s="1573">
        <v>1400</v>
      </c>
      <c r="D313" s="1590">
        <v>3171</v>
      </c>
      <c r="E313" s="1575">
        <v>38.78</v>
      </c>
      <c r="F313" s="1574">
        <v>39.11</v>
      </c>
      <c r="G313" s="1576">
        <v>7.88</v>
      </c>
      <c r="H313" s="1672">
        <v>15823.8516</v>
      </c>
      <c r="I313" s="1672">
        <v>18198.309600000001</v>
      </c>
      <c r="J313" s="1598">
        <f t="shared" si="5"/>
        <v>15823.8516</v>
      </c>
      <c r="K313" s="1421">
        <f t="shared" si="4"/>
        <v>18198.309600000001</v>
      </c>
      <c r="L313" s="543"/>
    </row>
    <row r="314" spans="1:12">
      <c r="A314" s="1995"/>
      <c r="B314" s="1985"/>
      <c r="C314" s="1573">
        <v>1500</v>
      </c>
      <c r="D314" s="1590">
        <v>3397</v>
      </c>
      <c r="E314" s="1575">
        <v>41.54</v>
      </c>
      <c r="F314" s="1574">
        <v>41.87</v>
      </c>
      <c r="G314" s="1576">
        <v>8.44</v>
      </c>
      <c r="H314" s="1672">
        <v>16662.811799999999</v>
      </c>
      <c r="I314" s="1672">
        <v>19117.655999999999</v>
      </c>
      <c r="J314" s="1598">
        <f t="shared" si="5"/>
        <v>16662.811799999999</v>
      </c>
      <c r="K314" s="1421">
        <f t="shared" si="4"/>
        <v>19117.655999999999</v>
      </c>
      <c r="L314" s="543"/>
    </row>
    <row r="315" spans="1:12">
      <c r="A315" s="1995"/>
      <c r="B315" s="1985"/>
      <c r="C315" s="1573">
        <v>1600</v>
      </c>
      <c r="D315" s="1590">
        <v>3624</v>
      </c>
      <c r="E315" s="1575">
        <v>44.21</v>
      </c>
      <c r="F315" s="1574">
        <v>44.54</v>
      </c>
      <c r="G315" s="1576">
        <v>9.01</v>
      </c>
      <c r="H315" s="1672">
        <v>17883.7212</v>
      </c>
      <c r="I315" s="1672">
        <v>20388.5658</v>
      </c>
      <c r="J315" s="1598">
        <f t="shared" si="5"/>
        <v>17883.7212</v>
      </c>
      <c r="K315" s="1421">
        <f t="shared" si="4"/>
        <v>20388.5658</v>
      </c>
      <c r="L315" s="543"/>
    </row>
    <row r="316" spans="1:12">
      <c r="A316" s="1995"/>
      <c r="B316" s="1985"/>
      <c r="C316" s="1573">
        <v>1700</v>
      </c>
      <c r="D316" s="1590">
        <v>3850</v>
      </c>
      <c r="E316" s="1575">
        <v>46.96</v>
      </c>
      <c r="F316" s="1574">
        <v>47.3</v>
      </c>
      <c r="G316" s="1576">
        <v>9.58</v>
      </c>
      <c r="H316" s="1672">
        <v>19798.5978</v>
      </c>
      <c r="I316" s="1672">
        <v>22536.022799999999</v>
      </c>
      <c r="J316" s="1598">
        <f t="shared" si="5"/>
        <v>19798.5978</v>
      </c>
      <c r="K316" s="1421">
        <f t="shared" si="4"/>
        <v>22536.022799999999</v>
      </c>
      <c r="L316" s="543"/>
    </row>
    <row r="317" spans="1:12">
      <c r="A317" s="1995"/>
      <c r="B317" s="1985"/>
      <c r="C317" s="1573">
        <v>1800</v>
      </c>
      <c r="D317" s="1590">
        <v>4076</v>
      </c>
      <c r="E317" s="1575">
        <v>49.64</v>
      </c>
      <c r="F317" s="1574">
        <v>49.97</v>
      </c>
      <c r="G317" s="1576">
        <v>10.14</v>
      </c>
      <c r="H317" s="1672">
        <v>20738.4054</v>
      </c>
      <c r="I317" s="1672">
        <v>23902.822799999998</v>
      </c>
      <c r="J317" s="1598">
        <f t="shared" si="5"/>
        <v>20738.4054</v>
      </c>
      <c r="K317" s="1421">
        <f t="shared" si="4"/>
        <v>23902.822799999998</v>
      </c>
      <c r="L317" s="543"/>
    </row>
    <row r="318" spans="1:12">
      <c r="A318" s="1995"/>
      <c r="B318" s="1985"/>
      <c r="C318" s="1573">
        <v>1900</v>
      </c>
      <c r="D318" s="1590">
        <v>4303</v>
      </c>
      <c r="E318" s="1575">
        <v>52.31</v>
      </c>
      <c r="F318" s="1574">
        <v>52.65</v>
      </c>
      <c r="G318" s="1576">
        <v>10.7</v>
      </c>
      <c r="H318" s="1672">
        <v>21659.088</v>
      </c>
      <c r="I318" s="1672">
        <v>24805.6044</v>
      </c>
      <c r="J318" s="1598">
        <f t="shared" si="5"/>
        <v>21659.088</v>
      </c>
      <c r="K318" s="1421">
        <f t="shared" si="4"/>
        <v>24805.6044</v>
      </c>
      <c r="L318" s="543"/>
    </row>
    <row r="319" spans="1:12">
      <c r="A319" s="1995"/>
      <c r="B319" s="1985"/>
      <c r="C319" s="1573">
        <v>2000</v>
      </c>
      <c r="D319" s="1590">
        <v>4529</v>
      </c>
      <c r="E319" s="1575">
        <v>55.07</v>
      </c>
      <c r="F319" s="1574">
        <v>55.41</v>
      </c>
      <c r="G319" s="1576">
        <v>11.27</v>
      </c>
      <c r="H319" s="1672">
        <v>23405.746200000001</v>
      </c>
      <c r="I319" s="1672">
        <v>26713.259400000003</v>
      </c>
      <c r="J319" s="1598">
        <f t="shared" si="5"/>
        <v>23405.746200000001</v>
      </c>
      <c r="K319" s="1421">
        <f t="shared" si="4"/>
        <v>26713.259400000003</v>
      </c>
      <c r="L319" s="543"/>
    </row>
    <row r="320" spans="1:12">
      <c r="A320" s="1995"/>
      <c r="B320" s="1985"/>
      <c r="C320" s="1573">
        <v>2100</v>
      </c>
      <c r="D320" s="1590">
        <v>4756</v>
      </c>
      <c r="E320" s="1575">
        <v>57.75</v>
      </c>
      <c r="F320" s="1574">
        <v>58.08</v>
      </c>
      <c r="G320" s="1576">
        <v>11.83</v>
      </c>
      <c r="H320" s="1672">
        <v>24374.7768</v>
      </c>
      <c r="I320" s="1672">
        <v>27684.789000000001</v>
      </c>
      <c r="J320" s="1598">
        <f t="shared" si="5"/>
        <v>24374.7768</v>
      </c>
      <c r="K320" s="1421">
        <f t="shared" si="4"/>
        <v>27684.789000000001</v>
      </c>
      <c r="L320" s="543"/>
    </row>
    <row r="321" spans="1:12">
      <c r="A321" s="1995"/>
      <c r="B321" s="1985"/>
      <c r="C321" s="1573">
        <v>2200</v>
      </c>
      <c r="D321" s="1590">
        <v>4982</v>
      </c>
      <c r="E321" s="1575">
        <v>60.42</v>
      </c>
      <c r="F321" s="1574">
        <v>60.76</v>
      </c>
      <c r="G321" s="1576">
        <v>12.39</v>
      </c>
      <c r="H321" s="1672">
        <v>25340.788199999999</v>
      </c>
      <c r="I321" s="1672">
        <v>28609.796399999999</v>
      </c>
      <c r="J321" s="1598">
        <f t="shared" si="5"/>
        <v>25340.788199999999</v>
      </c>
      <c r="K321" s="1421">
        <f t="shared" si="4"/>
        <v>28609.796399999999</v>
      </c>
      <c r="L321" s="543"/>
    </row>
    <row r="322" spans="1:12">
      <c r="A322" s="1995"/>
      <c r="B322" s="1985"/>
      <c r="C322" s="1573">
        <v>2300</v>
      </c>
      <c r="D322" s="1590">
        <v>5209</v>
      </c>
      <c r="E322" s="1575">
        <v>63.09</v>
      </c>
      <c r="F322" s="1574">
        <v>63.43</v>
      </c>
      <c r="G322" s="1576">
        <v>12.95</v>
      </c>
      <c r="H322" s="1672">
        <v>26485.0854</v>
      </c>
      <c r="I322" s="1672">
        <v>29726.900399999999</v>
      </c>
      <c r="J322" s="1598">
        <f t="shared" si="5"/>
        <v>26485.0854</v>
      </c>
      <c r="K322" s="1421">
        <f t="shared" si="4"/>
        <v>29726.900399999999</v>
      </c>
      <c r="L322" s="543"/>
    </row>
    <row r="323" spans="1:12">
      <c r="A323" s="1995"/>
      <c r="B323" s="1985"/>
      <c r="C323" s="1573">
        <v>2400</v>
      </c>
      <c r="D323" s="1590">
        <v>5436</v>
      </c>
      <c r="E323" s="1575">
        <v>65.77</v>
      </c>
      <c r="F323" s="1574">
        <v>66.11</v>
      </c>
      <c r="G323" s="1576">
        <v>13.52</v>
      </c>
      <c r="H323" s="1672">
        <v>27521.609400000001</v>
      </c>
      <c r="I323" s="1672">
        <v>30820.758600000001</v>
      </c>
      <c r="J323" s="1598">
        <f t="shared" si="5"/>
        <v>27521.609400000001</v>
      </c>
      <c r="K323" s="1421">
        <f t="shared" si="4"/>
        <v>30820.758600000001</v>
      </c>
      <c r="L323" s="543"/>
    </row>
    <row r="324" spans="1:12">
      <c r="A324" s="1995"/>
      <c r="B324" s="1985"/>
      <c r="C324" s="1573">
        <v>2500</v>
      </c>
      <c r="D324" s="1590">
        <v>5663</v>
      </c>
      <c r="E324" s="1575">
        <v>68.45</v>
      </c>
      <c r="F324" s="1574">
        <v>68.78</v>
      </c>
      <c r="G324" s="1576">
        <v>14.08</v>
      </c>
      <c r="H324" s="1672">
        <v>28463.446800000002</v>
      </c>
      <c r="I324" s="1672">
        <v>31833.720600000001</v>
      </c>
      <c r="J324" s="1598">
        <f t="shared" si="5"/>
        <v>28463.446800000002</v>
      </c>
      <c r="K324" s="1421">
        <f t="shared" si="4"/>
        <v>31833.720600000001</v>
      </c>
      <c r="L324" s="543"/>
    </row>
    <row r="325" spans="1:12">
      <c r="A325" s="1995"/>
      <c r="B325" s="1985"/>
      <c r="C325" s="1573">
        <v>2600</v>
      </c>
      <c r="D325" s="1590">
        <v>5889</v>
      </c>
      <c r="E325" s="1575">
        <v>71.12</v>
      </c>
      <c r="F325" s="1574">
        <v>71.459999999999994</v>
      </c>
      <c r="G325" s="1576">
        <v>14.64</v>
      </c>
      <c r="H325" s="1672">
        <v>30300.772799999999</v>
      </c>
      <c r="I325" s="1672">
        <v>33688.804799999998</v>
      </c>
      <c r="J325" s="1598">
        <f t="shared" si="5"/>
        <v>30300.772799999999</v>
      </c>
      <c r="K325" s="1421">
        <f t="shared" si="4"/>
        <v>33688.804799999998</v>
      </c>
      <c r="L325" s="543"/>
    </row>
    <row r="326" spans="1:12">
      <c r="A326" s="1995"/>
      <c r="B326" s="1985"/>
      <c r="C326" s="1573">
        <v>2800</v>
      </c>
      <c r="D326" s="1590">
        <v>6342</v>
      </c>
      <c r="E326" s="1575">
        <v>76.47</v>
      </c>
      <c r="F326" s="1574">
        <v>76.81</v>
      </c>
      <c r="G326" s="1576">
        <v>15.77</v>
      </c>
      <c r="H326" s="1672">
        <v>32566.1826</v>
      </c>
      <c r="I326" s="1672">
        <v>36019.035599999996</v>
      </c>
      <c r="J326" s="1598">
        <f t="shared" si="5"/>
        <v>32566.1826</v>
      </c>
      <c r="K326" s="1421">
        <f t="shared" si="4"/>
        <v>36019.035599999996</v>
      </c>
      <c r="L326" s="543"/>
    </row>
    <row r="327" spans="1:12" ht="15.75" thickBot="1">
      <c r="A327" s="1995"/>
      <c r="B327" s="1843"/>
      <c r="C327" s="1577">
        <v>3000</v>
      </c>
      <c r="D327" s="1591">
        <v>6795</v>
      </c>
      <c r="E327" s="1579">
        <v>81.819999999999993</v>
      </c>
      <c r="F327" s="1578">
        <v>82.16</v>
      </c>
      <c r="G327" s="1580">
        <v>16.899999999999999</v>
      </c>
      <c r="H327" s="1673">
        <v>34583.813999999998</v>
      </c>
      <c r="I327" s="1673">
        <v>37924.671000000002</v>
      </c>
      <c r="J327" s="1599">
        <f t="shared" si="5"/>
        <v>34583.813999999998</v>
      </c>
      <c r="K327" s="241">
        <f t="shared" si="4"/>
        <v>37924.671000000002</v>
      </c>
      <c r="L327" s="543"/>
    </row>
    <row r="328" spans="1:12">
      <c r="A328" s="1995"/>
      <c r="B328" s="1973">
        <v>600</v>
      </c>
      <c r="C328" s="1581">
        <v>400</v>
      </c>
      <c r="D328" s="1582">
        <v>1190.5657259999998</v>
      </c>
      <c r="E328" s="1697">
        <v>13.36</v>
      </c>
      <c r="F328" s="1698">
        <v>13.709999999999999</v>
      </c>
      <c r="G328" s="1593">
        <v>2.64</v>
      </c>
      <c r="H328" s="1671">
        <v>7782.7428</v>
      </c>
      <c r="I328" s="1671">
        <v>10803.768599999999</v>
      </c>
      <c r="J328" s="1597">
        <f t="shared" si="5"/>
        <v>7782.7428</v>
      </c>
      <c r="K328" s="1609">
        <f t="shared" si="4"/>
        <v>10803.768599999999</v>
      </c>
      <c r="L328" s="543"/>
    </row>
    <row r="329" spans="1:12">
      <c r="A329" s="1995"/>
      <c r="B329" s="1844"/>
      <c r="C329" s="1586">
        <v>500</v>
      </c>
      <c r="D329" s="1585">
        <v>1411.6926659999999</v>
      </c>
      <c r="E329" s="1647">
        <v>16.7</v>
      </c>
      <c r="F329" s="1699">
        <v>17.05</v>
      </c>
      <c r="G329" s="1584">
        <v>3.3</v>
      </c>
      <c r="H329" s="1672">
        <v>8707.3625999999986</v>
      </c>
      <c r="I329" s="1672">
        <v>11745.055200000001</v>
      </c>
      <c r="J329" s="1598">
        <f t="shared" si="5"/>
        <v>8707.3625999999986</v>
      </c>
      <c r="K329" s="1610">
        <f t="shared" si="4"/>
        <v>11745.055200000001</v>
      </c>
      <c r="L329" s="543"/>
    </row>
    <row r="330" spans="1:12">
      <c r="A330" s="1995"/>
      <c r="B330" s="1844"/>
      <c r="C330" s="1586">
        <v>600</v>
      </c>
      <c r="D330" s="1585">
        <v>1635.172965</v>
      </c>
      <c r="E330" s="1647">
        <v>20.04</v>
      </c>
      <c r="F330" s="1699">
        <v>20.39</v>
      </c>
      <c r="G330" s="1584">
        <v>3.9599999999999995</v>
      </c>
      <c r="H330" s="1672">
        <v>9710.9202000000005</v>
      </c>
      <c r="I330" s="1672">
        <v>12766.187400000001</v>
      </c>
      <c r="J330" s="1598">
        <f t="shared" si="5"/>
        <v>9710.9202000000005</v>
      </c>
      <c r="K330" s="1610">
        <f t="shared" si="4"/>
        <v>12766.187400000001</v>
      </c>
      <c r="L330" s="543"/>
    </row>
    <row r="331" spans="1:12">
      <c r="A331" s="1995"/>
      <c r="B331" s="1844"/>
      <c r="C331" s="1586">
        <v>700</v>
      </c>
      <c r="D331" s="1585">
        <v>1858.2655500000001</v>
      </c>
      <c r="E331" s="1647">
        <v>23.38</v>
      </c>
      <c r="F331" s="1699">
        <v>23.73</v>
      </c>
      <c r="G331" s="1584">
        <v>4.6199999999999992</v>
      </c>
      <c r="H331" s="1672">
        <v>10675.983</v>
      </c>
      <c r="I331" s="1672">
        <v>13742.9802</v>
      </c>
      <c r="J331" s="1598">
        <f t="shared" si="5"/>
        <v>10675.983</v>
      </c>
      <c r="K331" s="1610">
        <f t="shared" si="4"/>
        <v>13742.9802</v>
      </c>
      <c r="L331" s="543"/>
    </row>
    <row r="332" spans="1:12">
      <c r="A332" s="1995"/>
      <c r="B332" s="1844"/>
      <c r="C332" s="1586">
        <v>800</v>
      </c>
      <c r="D332" s="1585">
        <v>2079.7802040000001</v>
      </c>
      <c r="E332" s="1647">
        <v>26.72</v>
      </c>
      <c r="F332" s="1699">
        <v>27.07</v>
      </c>
      <c r="G332" s="1584">
        <v>5.28</v>
      </c>
      <c r="H332" s="1672">
        <v>11715.057000000001</v>
      </c>
      <c r="I332" s="1672">
        <v>14938.563</v>
      </c>
      <c r="J332" s="1598">
        <f t="shared" si="5"/>
        <v>11715.057000000001</v>
      </c>
      <c r="K332" s="1610">
        <f t="shared" si="4"/>
        <v>14938.563</v>
      </c>
      <c r="L332" s="543"/>
    </row>
    <row r="333" spans="1:12">
      <c r="A333" s="1995"/>
      <c r="B333" s="1844"/>
      <c r="C333" s="1586">
        <v>900</v>
      </c>
      <c r="D333" s="1585">
        <v>2286.2996400000002</v>
      </c>
      <c r="E333" s="1647">
        <v>30.06</v>
      </c>
      <c r="F333" s="1699">
        <v>30.41</v>
      </c>
      <c r="G333" s="1584">
        <v>5.9399999999999995</v>
      </c>
      <c r="H333" s="1672">
        <v>12560.728800000001</v>
      </c>
      <c r="I333" s="1672">
        <v>15847.352400000002</v>
      </c>
      <c r="J333" s="1598">
        <f t="shared" si="5"/>
        <v>12560.728800000001</v>
      </c>
      <c r="K333" s="1610">
        <f t="shared" si="4"/>
        <v>15847.352400000002</v>
      </c>
      <c r="L333" s="543"/>
    </row>
    <row r="334" spans="1:12">
      <c r="A334" s="1995"/>
      <c r="B334" s="1844"/>
      <c r="C334" s="1586">
        <v>1000</v>
      </c>
      <c r="D334" s="1585">
        <v>2522.6752199999996</v>
      </c>
      <c r="E334" s="1647">
        <v>33.4</v>
      </c>
      <c r="F334" s="1699">
        <v>33.4</v>
      </c>
      <c r="G334" s="1584">
        <v>6.6</v>
      </c>
      <c r="H334" s="1672">
        <v>13604.7498</v>
      </c>
      <c r="I334" s="1672">
        <v>16874.400599999997</v>
      </c>
      <c r="J334" s="1598">
        <f t="shared" si="5"/>
        <v>13604.7498</v>
      </c>
      <c r="K334" s="1610">
        <f t="shared" si="4"/>
        <v>16874.400599999997</v>
      </c>
      <c r="L334" s="543"/>
    </row>
    <row r="335" spans="1:12">
      <c r="A335" s="1995"/>
      <c r="B335" s="1844"/>
      <c r="C335" s="1586">
        <v>1100</v>
      </c>
      <c r="D335" s="1585">
        <v>2747.1648749999999</v>
      </c>
      <c r="E335" s="1647">
        <v>36.74</v>
      </c>
      <c r="F335" s="1699">
        <v>37.090000000000003</v>
      </c>
      <c r="G335" s="1584">
        <v>7.26</v>
      </c>
      <c r="H335" s="1672">
        <v>14529.359399999999</v>
      </c>
      <c r="I335" s="1672">
        <v>17863.9944</v>
      </c>
      <c r="J335" s="1598">
        <f t="shared" si="5"/>
        <v>14529.359399999999</v>
      </c>
      <c r="K335" s="1610">
        <f t="shared" si="4"/>
        <v>17863.9944</v>
      </c>
      <c r="L335" s="543"/>
    </row>
    <row r="336" spans="1:12">
      <c r="A336" s="1995"/>
      <c r="B336" s="1844"/>
      <c r="C336" s="1586">
        <v>1200</v>
      </c>
      <c r="D336" s="1585">
        <v>2965.570236</v>
      </c>
      <c r="E336" s="1647">
        <v>40.08</v>
      </c>
      <c r="F336" s="1699">
        <v>40.43</v>
      </c>
      <c r="G336" s="1584">
        <v>7.919999999999999</v>
      </c>
      <c r="H336" s="1672">
        <v>15532.9272</v>
      </c>
      <c r="I336" s="1672">
        <v>18853.588199999998</v>
      </c>
      <c r="J336" s="1598">
        <f t="shared" si="5"/>
        <v>15532.9272</v>
      </c>
      <c r="K336" s="1610">
        <f t="shared" si="4"/>
        <v>18853.588199999998</v>
      </c>
      <c r="L336" s="543"/>
    </row>
    <row r="337" spans="1:12">
      <c r="A337" s="1995"/>
      <c r="B337" s="1844"/>
      <c r="C337" s="1586">
        <v>1300</v>
      </c>
      <c r="D337" s="1585">
        <v>3219.6506999999997</v>
      </c>
      <c r="E337" s="1647">
        <v>43.42</v>
      </c>
      <c r="F337" s="1699">
        <v>43.77</v>
      </c>
      <c r="G337" s="1584">
        <v>8.58</v>
      </c>
      <c r="H337" s="1672">
        <v>16457.526600000001</v>
      </c>
      <c r="I337" s="1672">
        <v>19844.181600000004</v>
      </c>
      <c r="J337" s="1598">
        <f t="shared" si="5"/>
        <v>16457.526600000001</v>
      </c>
      <c r="K337" s="1610">
        <f t="shared" si="4"/>
        <v>19844.181600000004</v>
      </c>
      <c r="L337" s="543"/>
    </row>
    <row r="338" spans="1:12">
      <c r="A338" s="1995"/>
      <c r="B338" s="1844"/>
      <c r="C338" s="1586">
        <v>1400</v>
      </c>
      <c r="D338" s="1585">
        <v>3467.8223159999998</v>
      </c>
      <c r="E338" s="1647">
        <v>46.76</v>
      </c>
      <c r="F338" s="1699">
        <v>47.11</v>
      </c>
      <c r="G338" s="1584">
        <v>9.2399999999999984</v>
      </c>
      <c r="H338" s="1672">
        <v>17573.580000000002</v>
      </c>
      <c r="I338" s="1672">
        <v>20952.054599999999</v>
      </c>
      <c r="J338" s="1598">
        <f t="shared" si="5"/>
        <v>17573.580000000002</v>
      </c>
      <c r="K338" s="1610">
        <f t="shared" si="4"/>
        <v>20952.054599999999</v>
      </c>
      <c r="L338" s="543"/>
    </row>
    <row r="339" spans="1:12">
      <c r="A339" s="1995"/>
      <c r="B339" s="1844"/>
      <c r="C339" s="1586">
        <v>1500</v>
      </c>
      <c r="D339" s="1585">
        <v>3715.0538879999999</v>
      </c>
      <c r="E339" s="1647">
        <v>50.099999999999994</v>
      </c>
      <c r="F339" s="1699">
        <v>50.449999999999996</v>
      </c>
      <c r="G339" s="1584">
        <v>9.8999999999999986</v>
      </c>
      <c r="H339" s="1672">
        <v>18537.653399999999</v>
      </c>
      <c r="I339" s="1672">
        <v>21979.102800000001</v>
      </c>
      <c r="J339" s="1598">
        <f t="shared" si="5"/>
        <v>18537.653399999999</v>
      </c>
      <c r="K339" s="1610">
        <f t="shared" si="4"/>
        <v>21979.102800000001</v>
      </c>
      <c r="L339" s="543"/>
    </row>
    <row r="340" spans="1:12">
      <c r="A340" s="1995"/>
      <c r="B340" s="1844"/>
      <c r="C340" s="1586">
        <v>1600</v>
      </c>
      <c r="D340" s="1585">
        <v>3963.2255039999995</v>
      </c>
      <c r="E340" s="1647">
        <v>53.44</v>
      </c>
      <c r="F340" s="1699">
        <v>53.79</v>
      </c>
      <c r="G340" s="1584">
        <v>10.56</v>
      </c>
      <c r="H340" s="1672">
        <v>19882.645800000002</v>
      </c>
      <c r="I340" s="1672">
        <v>23375.778600000001</v>
      </c>
      <c r="J340" s="1598">
        <f t="shared" si="5"/>
        <v>19882.645800000002</v>
      </c>
      <c r="K340" s="1610">
        <f t="shared" si="4"/>
        <v>23375.778600000001</v>
      </c>
      <c r="L340" s="543"/>
    </row>
    <row r="341" spans="1:12">
      <c r="A341" s="1995"/>
      <c r="B341" s="1844"/>
      <c r="C341" s="1586">
        <v>1700</v>
      </c>
      <c r="D341" s="1585">
        <v>4209.5170319999997</v>
      </c>
      <c r="E341" s="1647">
        <v>56.779999999999994</v>
      </c>
      <c r="F341" s="1699">
        <v>57.129999999999995</v>
      </c>
      <c r="G341" s="1584">
        <v>11.219999999999999</v>
      </c>
      <c r="H341" s="1672">
        <v>21368.153399999999</v>
      </c>
      <c r="I341" s="1672">
        <v>25213.767599999999</v>
      </c>
      <c r="J341" s="1598">
        <f t="shared" si="5"/>
        <v>21368.153399999999</v>
      </c>
      <c r="K341" s="1610">
        <f t="shared" si="4"/>
        <v>25213.767599999999</v>
      </c>
      <c r="L341" s="543"/>
    </row>
    <row r="342" spans="1:12">
      <c r="A342" s="1995"/>
      <c r="B342" s="1844"/>
      <c r="C342" s="1586">
        <v>1800</v>
      </c>
      <c r="D342" s="1585">
        <v>4458.6286919999993</v>
      </c>
      <c r="E342" s="1647">
        <v>60.12</v>
      </c>
      <c r="F342" s="1699">
        <v>60.47</v>
      </c>
      <c r="G342" s="1584">
        <v>11.879999999999999</v>
      </c>
      <c r="H342" s="1672">
        <v>22363.0818</v>
      </c>
      <c r="I342" s="1672">
        <v>26703.487799999999</v>
      </c>
      <c r="J342" s="1598">
        <f t="shared" si="5"/>
        <v>22363.0818</v>
      </c>
      <c r="K342" s="1610">
        <f t="shared" si="4"/>
        <v>26703.487799999999</v>
      </c>
      <c r="L342" s="543"/>
    </row>
    <row r="343" spans="1:12">
      <c r="A343" s="1995"/>
      <c r="B343" s="1844"/>
      <c r="C343" s="1586">
        <v>1900</v>
      </c>
      <c r="D343" s="1585">
        <v>4705.8602639999999</v>
      </c>
      <c r="E343" s="1647">
        <v>63.459999999999994</v>
      </c>
      <c r="F343" s="1699">
        <v>63.809999999999995</v>
      </c>
      <c r="G343" s="1584">
        <v>12.54</v>
      </c>
      <c r="H343" s="1672">
        <v>23365.0278</v>
      </c>
      <c r="I343" s="1672">
        <v>27737.359800000002</v>
      </c>
      <c r="J343" s="1598">
        <f t="shared" si="5"/>
        <v>23365.0278</v>
      </c>
      <c r="K343" s="1610">
        <f t="shared" si="4"/>
        <v>27737.359800000002</v>
      </c>
      <c r="L343" s="543"/>
    </row>
    <row r="344" spans="1:12">
      <c r="A344" s="1995"/>
      <c r="B344" s="1844"/>
      <c r="C344" s="1586">
        <v>2000</v>
      </c>
      <c r="D344" s="1585">
        <v>4954.0318799999995</v>
      </c>
      <c r="E344" s="1647">
        <v>66.8</v>
      </c>
      <c r="F344" s="1699">
        <v>67.149999999999991</v>
      </c>
      <c r="G344" s="1584">
        <v>13.2</v>
      </c>
      <c r="H344" s="1672">
        <v>25310.79</v>
      </c>
      <c r="I344" s="1672">
        <v>29855.206200000001</v>
      </c>
      <c r="J344" s="1598">
        <f t="shared" si="5"/>
        <v>25310.79</v>
      </c>
      <c r="K344" s="1610">
        <f t="shared" si="4"/>
        <v>29855.206200000001</v>
      </c>
      <c r="L344" s="543"/>
    </row>
    <row r="345" spans="1:12">
      <c r="A345" s="1995"/>
      <c r="B345" s="1844"/>
      <c r="C345" s="1586">
        <v>2100</v>
      </c>
      <c r="D345" s="1585">
        <v>5195.271213</v>
      </c>
      <c r="E345" s="1647">
        <v>70.14</v>
      </c>
      <c r="F345" s="1699">
        <v>70.489999999999995</v>
      </c>
      <c r="G345" s="1584">
        <v>13.86</v>
      </c>
      <c r="H345" s="1672">
        <v>26338.837800000001</v>
      </c>
      <c r="I345" s="1672">
        <v>30915.139199999998</v>
      </c>
      <c r="J345" s="1598">
        <f t="shared" si="5"/>
        <v>26338.837800000001</v>
      </c>
      <c r="K345" s="1610">
        <f t="shared" si="4"/>
        <v>30915.139199999998</v>
      </c>
      <c r="L345" s="543"/>
    </row>
    <row r="346" spans="1:12">
      <c r="A346" s="1995"/>
      <c r="B346" s="1844"/>
      <c r="C346" s="1586">
        <v>2200</v>
      </c>
      <c r="D346" s="1585">
        <v>5449.4350680000007</v>
      </c>
      <c r="E346" s="1647">
        <v>73.48</v>
      </c>
      <c r="F346" s="1699">
        <v>73.83</v>
      </c>
      <c r="G346" s="1584">
        <v>14.52</v>
      </c>
      <c r="H346" s="1672">
        <v>27365.875800000002</v>
      </c>
      <c r="I346" s="1672">
        <v>31984.068599999999</v>
      </c>
      <c r="J346" s="1598">
        <f t="shared" si="5"/>
        <v>27365.875800000002</v>
      </c>
      <c r="K346" s="1610">
        <f t="shared" si="4"/>
        <v>31984.068599999999</v>
      </c>
      <c r="L346" s="543"/>
    </row>
    <row r="347" spans="1:12">
      <c r="A347" s="1995"/>
      <c r="B347" s="1844"/>
      <c r="C347" s="1586">
        <v>2300</v>
      </c>
      <c r="D347" s="1585">
        <v>5697.6066840000003</v>
      </c>
      <c r="E347" s="1647">
        <v>76.819999999999993</v>
      </c>
      <c r="F347" s="1699">
        <v>77.169999999999987</v>
      </c>
      <c r="G347" s="1584">
        <v>15.179999999999998</v>
      </c>
      <c r="H347" s="1672">
        <v>28514.253000000001</v>
      </c>
      <c r="I347" s="1672">
        <v>33215.310599999997</v>
      </c>
      <c r="J347" s="1598">
        <f t="shared" si="5"/>
        <v>28514.253000000001</v>
      </c>
      <c r="K347" s="1610">
        <f t="shared" si="4"/>
        <v>33215.310599999997</v>
      </c>
      <c r="L347" s="543"/>
    </row>
    <row r="348" spans="1:12">
      <c r="A348" s="1995"/>
      <c r="B348" s="1844"/>
      <c r="C348" s="1586">
        <v>2400</v>
      </c>
      <c r="D348" s="1585">
        <v>5944.838256</v>
      </c>
      <c r="E348" s="1647">
        <v>80.16</v>
      </c>
      <c r="F348" s="1699">
        <v>80.509999999999991</v>
      </c>
      <c r="G348" s="1584">
        <v>15.839999999999998</v>
      </c>
      <c r="H348" s="1672">
        <v>29666.669400000002</v>
      </c>
      <c r="I348" s="1672">
        <v>34404.457199999997</v>
      </c>
      <c r="J348" s="1598">
        <f t="shared" si="5"/>
        <v>29666.669400000002</v>
      </c>
      <c r="K348" s="1610">
        <f t="shared" si="4"/>
        <v>34404.457199999997</v>
      </c>
      <c r="L348" s="543"/>
    </row>
    <row r="349" spans="1:12">
      <c r="A349" s="1995"/>
      <c r="B349" s="1844"/>
      <c r="C349" s="1586">
        <v>2500</v>
      </c>
      <c r="D349" s="1585">
        <v>6193.0098720000005</v>
      </c>
      <c r="E349" s="1647">
        <v>83.5</v>
      </c>
      <c r="F349" s="1699">
        <v>83.85</v>
      </c>
      <c r="G349" s="1584">
        <v>16.5</v>
      </c>
      <c r="H349" s="1672">
        <v>30733.824000000001</v>
      </c>
      <c r="I349" s="1672">
        <v>35514.472200000004</v>
      </c>
      <c r="J349" s="1598">
        <f t="shared" si="5"/>
        <v>30733.824000000001</v>
      </c>
      <c r="K349" s="1610">
        <f t="shared" si="4"/>
        <v>35514.472200000004</v>
      </c>
      <c r="L349" s="543"/>
    </row>
    <row r="350" spans="1:12">
      <c r="A350" s="1995"/>
      <c r="B350" s="1844"/>
      <c r="C350" s="1586">
        <v>2600</v>
      </c>
      <c r="D350" s="1585">
        <v>6441.1814880000002</v>
      </c>
      <c r="E350" s="1647">
        <v>86.84</v>
      </c>
      <c r="F350" s="1699">
        <v>87.19</v>
      </c>
      <c r="G350" s="1584">
        <v>17.16</v>
      </c>
      <c r="H350" s="1672">
        <v>32654.504400000002</v>
      </c>
      <c r="I350" s="1672">
        <v>37601.259600000005</v>
      </c>
      <c r="J350" s="1598">
        <f t="shared" si="5"/>
        <v>32654.504400000002</v>
      </c>
      <c r="K350" s="1610">
        <f t="shared" si="4"/>
        <v>37601.259600000005</v>
      </c>
      <c r="L350" s="543"/>
    </row>
    <row r="351" spans="1:12">
      <c r="A351" s="1995"/>
      <c r="B351" s="1844"/>
      <c r="C351" s="1586">
        <v>2800</v>
      </c>
      <c r="D351" s="1585">
        <v>6936.5846759999995</v>
      </c>
      <c r="E351" s="1647">
        <v>93.52</v>
      </c>
      <c r="F351" s="1699">
        <v>93.86999999999999</v>
      </c>
      <c r="G351" s="1584">
        <v>18.479999999999997</v>
      </c>
      <c r="H351" s="1672">
        <v>35104.728000000003</v>
      </c>
      <c r="I351" s="1672">
        <v>40181.951399999998</v>
      </c>
      <c r="J351" s="1598">
        <f t="shared" si="5"/>
        <v>35104.728000000003</v>
      </c>
      <c r="K351" s="1610">
        <f t="shared" si="4"/>
        <v>40181.951399999998</v>
      </c>
      <c r="L351" s="543"/>
    </row>
    <row r="352" spans="1:12" ht="15.75" thickBot="1">
      <c r="A352" s="1996"/>
      <c r="B352" s="1845"/>
      <c r="C352" s="1587">
        <v>3000</v>
      </c>
      <c r="D352" s="1588">
        <v>7431.9878639999997</v>
      </c>
      <c r="E352" s="1700">
        <v>100.19999999999999</v>
      </c>
      <c r="F352" s="1701">
        <v>100.54999999999998</v>
      </c>
      <c r="G352" s="1595">
        <v>19.799999999999997</v>
      </c>
      <c r="H352" s="1673">
        <v>37299.217199999999</v>
      </c>
      <c r="I352" s="1673">
        <v>42366.913800000002</v>
      </c>
      <c r="J352" s="1599">
        <f t="shared" si="5"/>
        <v>37299.217199999999</v>
      </c>
      <c r="K352" s="1611">
        <f t="shared" si="4"/>
        <v>42366.913800000002</v>
      </c>
      <c r="L352" s="543"/>
    </row>
    <row r="353" spans="1:12">
      <c r="A353" s="1994" t="s">
        <v>5707</v>
      </c>
      <c r="B353" s="1973" t="s">
        <v>1783</v>
      </c>
      <c r="C353" s="1581">
        <v>600</v>
      </c>
      <c r="D353" s="1702">
        <v>900.35440000000028</v>
      </c>
      <c r="E353" s="1703">
        <v>11.790000000000001</v>
      </c>
      <c r="F353" s="1592">
        <v>11.99</v>
      </c>
      <c r="G353" s="1593">
        <v>2.2799999999999998</v>
      </c>
      <c r="H353" s="1671">
        <v>10271.502</v>
      </c>
      <c r="I353" s="1671">
        <v>13438.3164</v>
      </c>
      <c r="J353" s="1597">
        <f t="shared" si="5"/>
        <v>10271.502</v>
      </c>
      <c r="K353" s="1609">
        <f t="shared" si="4"/>
        <v>13438.3164</v>
      </c>
      <c r="L353" s="543"/>
    </row>
    <row r="354" spans="1:12">
      <c r="A354" s="1995"/>
      <c r="B354" s="1844"/>
      <c r="C354" s="1586">
        <v>700</v>
      </c>
      <c r="D354" s="1704">
        <v>1035.3827000000001</v>
      </c>
      <c r="E354" s="1705">
        <v>13.75</v>
      </c>
      <c r="F354" s="1583">
        <v>13.95</v>
      </c>
      <c r="G354" s="1584">
        <v>2.6599999999999997</v>
      </c>
      <c r="H354" s="1672">
        <v>11147.743199999999</v>
      </c>
      <c r="I354" s="1672">
        <v>14412.6306</v>
      </c>
      <c r="J354" s="1598">
        <f t="shared" si="5"/>
        <v>11147.743199999999</v>
      </c>
      <c r="K354" s="1610">
        <f t="shared" si="4"/>
        <v>14412.6306</v>
      </c>
      <c r="L354" s="543"/>
    </row>
    <row r="355" spans="1:12">
      <c r="A355" s="1995"/>
      <c r="B355" s="1844"/>
      <c r="C355" s="1586">
        <v>800</v>
      </c>
      <c r="D355" s="1704">
        <v>1170.1800000000003</v>
      </c>
      <c r="E355" s="1705">
        <v>15.700000000000001</v>
      </c>
      <c r="F355" s="1583">
        <v>15.9</v>
      </c>
      <c r="G355" s="1584">
        <v>3.04</v>
      </c>
      <c r="H355" s="1672">
        <v>12149.169</v>
      </c>
      <c r="I355" s="1672">
        <v>15454.305600000002</v>
      </c>
      <c r="J355" s="1598">
        <f t="shared" si="5"/>
        <v>12149.169</v>
      </c>
      <c r="K355" s="1610">
        <f t="shared" si="4"/>
        <v>15454.305600000002</v>
      </c>
      <c r="L355" s="543"/>
    </row>
    <row r="356" spans="1:12">
      <c r="A356" s="1995"/>
      <c r="B356" s="1844"/>
      <c r="C356" s="1586">
        <v>900</v>
      </c>
      <c r="D356" s="1704">
        <v>1307.4534000000001</v>
      </c>
      <c r="E356" s="1705">
        <v>17.66</v>
      </c>
      <c r="F356" s="1583">
        <v>17.86</v>
      </c>
      <c r="G356" s="1584">
        <v>3.42</v>
      </c>
      <c r="H356" s="1672">
        <v>12938.6898</v>
      </c>
      <c r="I356" s="1672">
        <v>16301.7012</v>
      </c>
      <c r="J356" s="1598">
        <f t="shared" si="5"/>
        <v>12938.6898</v>
      </c>
      <c r="K356" s="1610">
        <f t="shared" si="4"/>
        <v>16301.7012</v>
      </c>
      <c r="L356" s="543"/>
    </row>
    <row r="357" spans="1:12">
      <c r="A357" s="1995"/>
      <c r="B357" s="1844"/>
      <c r="C357" s="1586">
        <v>1000</v>
      </c>
      <c r="D357" s="1704">
        <v>1441.8789000000002</v>
      </c>
      <c r="E357" s="1705">
        <v>19.350000000000001</v>
      </c>
      <c r="F357" s="1583">
        <v>19.55</v>
      </c>
      <c r="G357" s="1584">
        <v>3.8</v>
      </c>
      <c r="H357" s="1672">
        <v>13996.287</v>
      </c>
      <c r="I357" s="1672">
        <v>17441.000400000001</v>
      </c>
      <c r="J357" s="1598">
        <f t="shared" si="5"/>
        <v>13996.287</v>
      </c>
      <c r="K357" s="1610">
        <f t="shared" si="4"/>
        <v>17441.000400000001</v>
      </c>
      <c r="L357" s="543"/>
    </row>
    <row r="358" spans="1:12">
      <c r="A358" s="1995"/>
      <c r="B358" s="1844"/>
      <c r="C358" s="1586">
        <v>1100</v>
      </c>
      <c r="D358" s="1704">
        <v>1577.3065000000001</v>
      </c>
      <c r="E358" s="1705">
        <v>21.560000000000002</v>
      </c>
      <c r="F358" s="1583">
        <v>21.76</v>
      </c>
      <c r="G358" s="1584">
        <v>4.18</v>
      </c>
      <c r="H358" s="1672">
        <v>14938.563</v>
      </c>
      <c r="I358" s="1672">
        <v>18482.6754</v>
      </c>
      <c r="J358" s="1598">
        <f t="shared" si="5"/>
        <v>14938.563</v>
      </c>
      <c r="K358" s="1610">
        <f t="shared" si="4"/>
        <v>18482.6754</v>
      </c>
      <c r="L358" s="543"/>
    </row>
    <row r="359" spans="1:12">
      <c r="A359" s="1995"/>
      <c r="B359" s="1844"/>
      <c r="C359" s="1586">
        <v>1200</v>
      </c>
      <c r="D359" s="1704">
        <v>1712.1016</v>
      </c>
      <c r="E359" s="1705">
        <v>23.52</v>
      </c>
      <c r="F359" s="1583">
        <v>23.72</v>
      </c>
      <c r="G359" s="1584">
        <v>4.5599999999999996</v>
      </c>
      <c r="H359" s="1672">
        <v>15905.492400000001</v>
      </c>
      <c r="I359" s="1672">
        <v>19488.232200000002</v>
      </c>
      <c r="J359" s="1598">
        <f t="shared" si="5"/>
        <v>15905.492400000001</v>
      </c>
      <c r="K359" s="1610">
        <f t="shared" si="4"/>
        <v>19488.232200000002</v>
      </c>
      <c r="L359" s="543"/>
    </row>
    <row r="360" spans="1:12">
      <c r="A360" s="1995"/>
      <c r="B360" s="1844"/>
      <c r="C360" s="1586">
        <v>1300</v>
      </c>
      <c r="D360" s="1704">
        <v>1847.8218000000002</v>
      </c>
      <c r="E360" s="1705">
        <v>25.48</v>
      </c>
      <c r="F360" s="1583">
        <v>25.68</v>
      </c>
      <c r="G360" s="1584">
        <v>4.9399999999999995</v>
      </c>
      <c r="H360" s="1672">
        <v>16632.9156</v>
      </c>
      <c r="I360" s="1672">
        <v>20268.2772</v>
      </c>
      <c r="J360" s="1598">
        <f t="shared" si="5"/>
        <v>16632.9156</v>
      </c>
      <c r="K360" s="1610">
        <f t="shared" si="4"/>
        <v>20268.2772</v>
      </c>
      <c r="L360" s="543"/>
    </row>
    <row r="361" spans="1:12">
      <c r="A361" s="1995"/>
      <c r="B361" s="1844"/>
      <c r="C361" s="1586">
        <v>1400</v>
      </c>
      <c r="D361" s="1704">
        <v>1991.9757000000002</v>
      </c>
      <c r="E361" s="1705">
        <v>27.43</v>
      </c>
      <c r="F361" s="1583">
        <v>27.63</v>
      </c>
      <c r="G361" s="1584">
        <v>5.3199999999999994</v>
      </c>
      <c r="H361" s="1672">
        <v>17725.019400000001</v>
      </c>
      <c r="I361" s="1672">
        <v>21440.777399999999</v>
      </c>
      <c r="J361" s="1598">
        <f t="shared" si="5"/>
        <v>17725.019400000001</v>
      </c>
      <c r="K361" s="1610">
        <f t="shared" si="4"/>
        <v>21440.777399999999</v>
      </c>
      <c r="L361" s="543"/>
    </row>
    <row r="362" spans="1:12">
      <c r="A362" s="1995"/>
      <c r="B362" s="1844"/>
      <c r="C362" s="1586">
        <v>1500</v>
      </c>
      <c r="D362" s="1704">
        <v>2135.4047000000005</v>
      </c>
      <c r="E362" s="1705">
        <v>29.39</v>
      </c>
      <c r="F362" s="1583">
        <v>29.59</v>
      </c>
      <c r="G362" s="1584">
        <v>5.6999999999999993</v>
      </c>
      <c r="H362" s="1672">
        <v>18601.260599999998</v>
      </c>
      <c r="I362" s="1672">
        <v>22385.797200000001</v>
      </c>
      <c r="J362" s="1598">
        <f t="shared" si="5"/>
        <v>18601.260599999998</v>
      </c>
      <c r="K362" s="1610">
        <f t="shared" si="4"/>
        <v>22385.797200000001</v>
      </c>
      <c r="L362" s="543"/>
    </row>
    <row r="363" spans="1:12">
      <c r="A363" s="1995"/>
      <c r="B363" s="1844"/>
      <c r="C363" s="1586">
        <v>1600</v>
      </c>
      <c r="D363" s="1704">
        <v>2277.1462999999999</v>
      </c>
      <c r="E363" s="1705">
        <v>31.34</v>
      </c>
      <c r="F363" s="1583">
        <v>31.54</v>
      </c>
      <c r="G363" s="1584">
        <v>6.08</v>
      </c>
      <c r="H363" s="1672">
        <v>19862.908799999997</v>
      </c>
      <c r="I363" s="1672">
        <v>23816.0412</v>
      </c>
      <c r="J363" s="1598">
        <f t="shared" si="5"/>
        <v>19862.908799999997</v>
      </c>
      <c r="K363" s="1610">
        <f t="shared" si="4"/>
        <v>23816.0412</v>
      </c>
      <c r="L363" s="543"/>
    </row>
    <row r="364" spans="1:12">
      <c r="A364" s="1995"/>
      <c r="B364" s="1844"/>
      <c r="C364" s="1586">
        <v>1700</v>
      </c>
      <c r="D364" s="1704">
        <v>2420.5753</v>
      </c>
      <c r="E364" s="1705">
        <v>33.299999999999997</v>
      </c>
      <c r="F364" s="1583">
        <v>33.5</v>
      </c>
      <c r="G364" s="1584">
        <v>6.46</v>
      </c>
      <c r="H364" s="1672">
        <v>21006.257399999999</v>
      </c>
      <c r="I364" s="1672">
        <v>25175.966400000001</v>
      </c>
      <c r="J364" s="1598">
        <f t="shared" si="5"/>
        <v>21006.257399999999</v>
      </c>
      <c r="K364" s="1610">
        <f t="shared" si="4"/>
        <v>25175.966400000001</v>
      </c>
      <c r="L364" s="543"/>
    </row>
    <row r="365" spans="1:12">
      <c r="A365" s="1995"/>
      <c r="B365" s="1844"/>
      <c r="C365" s="1586">
        <v>1800</v>
      </c>
      <c r="D365" s="1704">
        <v>2562.3169000000003</v>
      </c>
      <c r="E365" s="1705">
        <v>35.25</v>
      </c>
      <c r="F365" s="1583">
        <v>35.450000000000003</v>
      </c>
      <c r="G365" s="1584">
        <v>6.84</v>
      </c>
      <c r="H365" s="1672">
        <v>21992.903399999999</v>
      </c>
      <c r="I365" s="1672">
        <v>26470.4892</v>
      </c>
      <c r="J365" s="1598">
        <f t="shared" si="5"/>
        <v>21992.903399999999</v>
      </c>
      <c r="K365" s="1610">
        <f t="shared" si="4"/>
        <v>26470.4892</v>
      </c>
      <c r="L365" s="543"/>
    </row>
    <row r="366" spans="1:12">
      <c r="A366" s="1995"/>
      <c r="B366" s="1844"/>
      <c r="C366" s="1586">
        <v>1900</v>
      </c>
      <c r="D366" s="1704">
        <v>2705.7459000000003</v>
      </c>
      <c r="E366" s="1705">
        <v>37.209999999999994</v>
      </c>
      <c r="F366" s="1583">
        <v>37.409999999999997</v>
      </c>
      <c r="G366" s="1584">
        <v>7.22</v>
      </c>
      <c r="H366" s="1672">
        <v>22644.408000000003</v>
      </c>
      <c r="I366" s="1672">
        <v>27198.799800000001</v>
      </c>
      <c r="J366" s="1598">
        <f t="shared" si="5"/>
        <v>22644.408000000003</v>
      </c>
      <c r="K366" s="1610">
        <f t="shared" si="4"/>
        <v>27198.799800000001</v>
      </c>
      <c r="L366" s="543"/>
    </row>
    <row r="367" spans="1:12">
      <c r="A367" s="1995"/>
      <c r="B367" s="1844"/>
      <c r="C367" s="1586">
        <v>2000</v>
      </c>
      <c r="D367" s="1704">
        <v>2846.6438000000003</v>
      </c>
      <c r="E367" s="1705">
        <v>39.159999999999997</v>
      </c>
      <c r="F367" s="1583">
        <v>39.36</v>
      </c>
      <c r="G367" s="1584">
        <v>7.6</v>
      </c>
      <c r="H367" s="1672">
        <v>24470.840400000001</v>
      </c>
      <c r="I367" s="1672">
        <v>29243.104199999998</v>
      </c>
      <c r="J367" s="1598">
        <f t="shared" si="5"/>
        <v>24470.840400000001</v>
      </c>
      <c r="K367" s="1610">
        <f t="shared" si="4"/>
        <v>29243.104199999998</v>
      </c>
      <c r="L367" s="543"/>
    </row>
    <row r="368" spans="1:12">
      <c r="A368" s="1995"/>
      <c r="B368" s="1844"/>
      <c r="C368" s="1586">
        <v>2100</v>
      </c>
      <c r="D368" s="1704">
        <v>2989.2291</v>
      </c>
      <c r="E368" s="1705">
        <v>41.12</v>
      </c>
      <c r="F368" s="1583">
        <v>41.32</v>
      </c>
      <c r="G368" s="1584">
        <v>7.9799999999999995</v>
      </c>
      <c r="H368" s="1672">
        <v>25458.4656</v>
      </c>
      <c r="I368" s="1672">
        <v>30266.225399999999</v>
      </c>
      <c r="J368" s="1598">
        <f t="shared" si="5"/>
        <v>25458.4656</v>
      </c>
      <c r="K368" s="1610">
        <f t="shared" si="4"/>
        <v>30266.225399999999</v>
      </c>
      <c r="L368" s="543"/>
    </row>
    <row r="369" spans="1:12">
      <c r="A369" s="1995"/>
      <c r="B369" s="1844"/>
      <c r="C369" s="1586">
        <v>2200</v>
      </c>
      <c r="D369" s="1704">
        <v>3131.8144000000007</v>
      </c>
      <c r="E369" s="1705">
        <v>43.07</v>
      </c>
      <c r="F369" s="1583">
        <v>43.27</v>
      </c>
      <c r="G369" s="1584">
        <v>8.36</v>
      </c>
      <c r="H369" s="1672">
        <v>26443.132799999999</v>
      </c>
      <c r="I369" s="1672">
        <v>31326.4542</v>
      </c>
      <c r="J369" s="1598">
        <f t="shared" si="5"/>
        <v>26443.132799999999</v>
      </c>
      <c r="K369" s="1610">
        <f t="shared" si="4"/>
        <v>31326.4542</v>
      </c>
      <c r="L369" s="543"/>
    </row>
    <row r="370" spans="1:12">
      <c r="A370" s="1995"/>
      <c r="B370" s="1844"/>
      <c r="C370" s="1586">
        <v>2300</v>
      </c>
      <c r="D370" s="1704">
        <v>3272.7123000000006</v>
      </c>
      <c r="E370" s="1705">
        <v>45.029999999999994</v>
      </c>
      <c r="F370" s="1583">
        <v>45.23</v>
      </c>
      <c r="G370" s="1584">
        <v>8.7399999999999984</v>
      </c>
      <c r="H370" s="1672">
        <v>27523.404599999998</v>
      </c>
      <c r="I370" s="1672">
        <v>32517.498000000003</v>
      </c>
      <c r="J370" s="1598">
        <f t="shared" si="5"/>
        <v>27523.404599999998</v>
      </c>
      <c r="K370" s="1610">
        <f t="shared" si="4"/>
        <v>32517.498000000003</v>
      </c>
      <c r="L370" s="543"/>
    </row>
    <row r="371" spans="1:12">
      <c r="A371" s="1995"/>
      <c r="B371" s="1844"/>
      <c r="C371" s="1586">
        <v>2400</v>
      </c>
      <c r="D371" s="1704">
        <v>3415.2976000000003</v>
      </c>
      <c r="E371" s="1705">
        <v>46.98</v>
      </c>
      <c r="F371" s="1583">
        <v>47.18</v>
      </c>
      <c r="G371" s="1584">
        <v>9.1199999999999992</v>
      </c>
      <c r="H371" s="1672">
        <v>28635.224999999999</v>
      </c>
      <c r="I371" s="1672">
        <v>33677.299200000001</v>
      </c>
      <c r="J371" s="1598">
        <f t="shared" si="5"/>
        <v>28635.224999999999</v>
      </c>
      <c r="K371" s="1610">
        <f t="shared" si="4"/>
        <v>33677.299200000001</v>
      </c>
      <c r="L371" s="543"/>
    </row>
    <row r="372" spans="1:12">
      <c r="A372" s="1995"/>
      <c r="B372" s="1844"/>
      <c r="C372" s="1586">
        <v>2500</v>
      </c>
      <c r="D372" s="1704">
        <v>3557.882900000001</v>
      </c>
      <c r="E372" s="1705">
        <v>48.94</v>
      </c>
      <c r="F372" s="1583">
        <v>49.14</v>
      </c>
      <c r="G372" s="1584">
        <v>9.5</v>
      </c>
      <c r="H372" s="1672">
        <v>29619.902399999999</v>
      </c>
      <c r="I372" s="1672">
        <v>34737.527999999998</v>
      </c>
      <c r="J372" s="1598">
        <f t="shared" si="5"/>
        <v>29619.902399999999</v>
      </c>
      <c r="K372" s="1610">
        <f t="shared" si="4"/>
        <v>34737.527999999998</v>
      </c>
      <c r="L372" s="543"/>
    </row>
    <row r="373" spans="1:12">
      <c r="A373" s="1995"/>
      <c r="B373" s="1844"/>
      <c r="C373" s="1586">
        <v>2600</v>
      </c>
      <c r="D373" s="1704">
        <v>3700.4682000000003</v>
      </c>
      <c r="E373" s="1705">
        <v>50.89</v>
      </c>
      <c r="F373" s="1583">
        <v>51.09</v>
      </c>
      <c r="G373" s="1584">
        <v>9.879999999999999</v>
      </c>
      <c r="H373" s="1672">
        <v>31464.041999999998</v>
      </c>
      <c r="I373" s="1672">
        <v>36793.542000000001</v>
      </c>
      <c r="J373" s="1598">
        <f t="shared" si="5"/>
        <v>31464.041999999998</v>
      </c>
      <c r="K373" s="1610">
        <f t="shared" si="4"/>
        <v>36793.542000000001</v>
      </c>
      <c r="L373" s="543"/>
    </row>
    <row r="374" spans="1:12">
      <c r="A374" s="1995"/>
      <c r="B374" s="1844"/>
      <c r="C374" s="1586">
        <v>2800</v>
      </c>
      <c r="D374" s="1704">
        <v>3985.6388000000006</v>
      </c>
      <c r="E374" s="1705">
        <v>54.8</v>
      </c>
      <c r="F374" s="1583">
        <v>55</v>
      </c>
      <c r="G374" s="1584">
        <v>10.639999999999999</v>
      </c>
      <c r="H374" s="1672">
        <v>33634.459199999998</v>
      </c>
      <c r="I374" s="1672">
        <v>39127.811999999998</v>
      </c>
      <c r="J374" s="1598">
        <f t="shared" si="5"/>
        <v>33634.459199999998</v>
      </c>
      <c r="K374" s="1610">
        <f t="shared" si="4"/>
        <v>39127.811999999998</v>
      </c>
      <c r="L374" s="543"/>
    </row>
    <row r="375" spans="1:12" ht="15.75" thickBot="1">
      <c r="A375" s="1995"/>
      <c r="B375" s="1845"/>
      <c r="C375" s="1587">
        <v>3000</v>
      </c>
      <c r="D375" s="1706">
        <v>4269.1220000000003</v>
      </c>
      <c r="E375" s="1707">
        <v>58.709999999999994</v>
      </c>
      <c r="F375" s="1594">
        <v>58.91</v>
      </c>
      <c r="G375" s="1595">
        <v>11.399999999999999</v>
      </c>
      <c r="H375" s="1673">
        <v>35808.813600000001</v>
      </c>
      <c r="I375" s="1673">
        <v>41461.082399999999</v>
      </c>
      <c r="J375" s="1599">
        <f t="shared" si="5"/>
        <v>35808.813600000001</v>
      </c>
      <c r="K375" s="1611">
        <f t="shared" si="4"/>
        <v>41461.082399999999</v>
      </c>
      <c r="L375" s="543"/>
    </row>
    <row r="376" spans="1:12" ht="15" customHeight="1" thickBot="1">
      <c r="A376" s="1995"/>
      <c r="B376" s="1989">
        <v>300</v>
      </c>
      <c r="C376" s="1571">
        <v>400</v>
      </c>
      <c r="D376" s="1674">
        <v>883</v>
      </c>
      <c r="E376" s="1708">
        <v>10.65</v>
      </c>
      <c r="F376" s="1423">
        <v>10.93</v>
      </c>
      <c r="G376" s="1572">
        <v>2.25</v>
      </c>
      <c r="H376" s="1671">
        <v>9038.73</v>
      </c>
      <c r="I376" s="1671">
        <v>11374.8462</v>
      </c>
      <c r="J376" s="1597">
        <f t="shared" si="5"/>
        <v>9038.73</v>
      </c>
      <c r="K376" s="1609">
        <f t="shared" si="4"/>
        <v>11374.8462</v>
      </c>
      <c r="L376" s="543"/>
    </row>
    <row r="377" spans="1:12" ht="15.75" thickBot="1">
      <c r="A377" s="1995"/>
      <c r="B377" s="1989"/>
      <c r="C377" s="1573">
        <v>500</v>
      </c>
      <c r="D377" s="1675">
        <v>1065</v>
      </c>
      <c r="E377" s="1647">
        <v>12.91</v>
      </c>
      <c r="F377" s="1574">
        <v>13.19</v>
      </c>
      <c r="G377" s="1576">
        <v>2.82</v>
      </c>
      <c r="H377" s="1672">
        <v>9976.5690000000013</v>
      </c>
      <c r="I377" s="1672">
        <v>12333.880800000001</v>
      </c>
      <c r="J377" s="1598">
        <f t="shared" si="5"/>
        <v>9976.5690000000013</v>
      </c>
      <c r="K377" s="1421">
        <f t="shared" si="4"/>
        <v>12333.880800000001</v>
      </c>
      <c r="L377" s="543"/>
    </row>
    <row r="378" spans="1:12" ht="15.75" thickBot="1">
      <c r="A378" s="1995"/>
      <c r="B378" s="1989"/>
      <c r="C378" s="1573">
        <v>600</v>
      </c>
      <c r="D378" s="1675">
        <v>1247</v>
      </c>
      <c r="E378" s="1647">
        <v>15.17</v>
      </c>
      <c r="F378" s="1574">
        <v>15.45</v>
      </c>
      <c r="G378" s="1576">
        <v>3.39</v>
      </c>
      <c r="H378" s="1672">
        <v>11008.094999999999</v>
      </c>
      <c r="I378" s="1672">
        <v>13367.701800000001</v>
      </c>
      <c r="J378" s="1598">
        <f t="shared" si="5"/>
        <v>11008.094999999999</v>
      </c>
      <c r="K378" s="1421">
        <f t="shared" si="4"/>
        <v>13367.701800000001</v>
      </c>
      <c r="L378" s="543"/>
    </row>
    <row r="379" spans="1:12" ht="15.75" thickBot="1">
      <c r="A379" s="1995"/>
      <c r="B379" s="1989"/>
      <c r="C379" s="1573">
        <v>700</v>
      </c>
      <c r="D379" s="1675">
        <v>1429</v>
      </c>
      <c r="E379" s="1647">
        <v>17.43</v>
      </c>
      <c r="F379" s="1574">
        <v>17.71</v>
      </c>
      <c r="G379" s="1576">
        <v>3.96</v>
      </c>
      <c r="H379" s="1672">
        <v>11964.8652</v>
      </c>
      <c r="I379" s="1672">
        <v>14326.7466</v>
      </c>
      <c r="J379" s="1598">
        <f t="shared" si="5"/>
        <v>11964.8652</v>
      </c>
      <c r="K379" s="1421">
        <f t="shared" si="4"/>
        <v>14326.7466</v>
      </c>
      <c r="L379" s="543"/>
    </row>
    <row r="380" spans="1:12" ht="15.75" thickBot="1">
      <c r="A380" s="1995"/>
      <c r="B380" s="1989"/>
      <c r="C380" s="1573">
        <v>800</v>
      </c>
      <c r="D380" s="1675">
        <v>1611</v>
      </c>
      <c r="E380" s="1647">
        <v>19.690000000000001</v>
      </c>
      <c r="F380" s="1574">
        <v>19.97</v>
      </c>
      <c r="G380" s="1576">
        <v>4.53</v>
      </c>
      <c r="H380" s="1672">
        <v>13014.394199999999</v>
      </c>
      <c r="I380" s="1672">
        <v>15379.284599999999</v>
      </c>
      <c r="J380" s="1598">
        <f t="shared" si="5"/>
        <v>13014.394199999999</v>
      </c>
      <c r="K380" s="1421">
        <f t="shared" si="4"/>
        <v>15379.284599999999</v>
      </c>
      <c r="L380" s="543"/>
    </row>
    <row r="381" spans="1:12" ht="15.75" thickBot="1">
      <c r="A381" s="1995"/>
      <c r="B381" s="1989"/>
      <c r="C381" s="1573">
        <v>900</v>
      </c>
      <c r="D381" s="1675">
        <v>1793</v>
      </c>
      <c r="E381" s="1647">
        <v>21.95</v>
      </c>
      <c r="F381" s="1574">
        <v>22.23</v>
      </c>
      <c r="G381" s="1576">
        <v>5.0999999999999996</v>
      </c>
      <c r="H381" s="1672">
        <v>13858.556399999999</v>
      </c>
      <c r="I381" s="1672">
        <v>16226.109</v>
      </c>
      <c r="J381" s="1598">
        <f t="shared" si="5"/>
        <v>13858.556399999999</v>
      </c>
      <c r="K381" s="1421">
        <f t="shared" si="4"/>
        <v>16226.109</v>
      </c>
      <c r="L381" s="543"/>
    </row>
    <row r="382" spans="1:12" ht="15.75" thickBot="1">
      <c r="A382" s="1995"/>
      <c r="B382" s="1989"/>
      <c r="C382" s="1573">
        <v>1000</v>
      </c>
      <c r="D382" s="1675">
        <v>2031</v>
      </c>
      <c r="E382" s="1647">
        <v>24.35</v>
      </c>
      <c r="F382" s="1574">
        <v>24.64</v>
      </c>
      <c r="G382" s="1576">
        <v>5.67</v>
      </c>
      <c r="H382" s="1672">
        <v>15002.7006</v>
      </c>
      <c r="I382" s="1672">
        <v>17373.017400000001</v>
      </c>
      <c r="J382" s="1598">
        <f t="shared" si="5"/>
        <v>15002.7006</v>
      </c>
      <c r="K382" s="1421">
        <f t="shared" si="5"/>
        <v>17373.017400000001</v>
      </c>
      <c r="L382" s="543"/>
    </row>
    <row r="383" spans="1:12" ht="15.75" thickBot="1">
      <c r="A383" s="1995"/>
      <c r="B383" s="1989"/>
      <c r="C383" s="1573">
        <v>1100</v>
      </c>
      <c r="D383" s="1675">
        <v>2235</v>
      </c>
      <c r="E383" s="1647">
        <v>26.61</v>
      </c>
      <c r="F383" s="1574">
        <v>26.9</v>
      </c>
      <c r="G383" s="1576">
        <v>6.24</v>
      </c>
      <c r="H383" s="1672">
        <v>16526.4378</v>
      </c>
      <c r="I383" s="1672">
        <v>19179.049800000001</v>
      </c>
      <c r="J383" s="1598">
        <f t="shared" ref="J383:K439" si="6">H383-H383*$E$3</f>
        <v>16526.4378</v>
      </c>
      <c r="K383" s="1421">
        <f t="shared" si="6"/>
        <v>19179.049800000001</v>
      </c>
      <c r="L383" s="543"/>
    </row>
    <row r="384" spans="1:12" ht="15.75" thickBot="1">
      <c r="A384" s="1995"/>
      <c r="B384" s="1989"/>
      <c r="C384" s="1573">
        <v>1200</v>
      </c>
      <c r="D384" s="1675">
        <v>2438</v>
      </c>
      <c r="E384" s="1647">
        <v>28.87</v>
      </c>
      <c r="F384" s="1574">
        <v>29.16</v>
      </c>
      <c r="G384" s="1576">
        <v>6.81</v>
      </c>
      <c r="H384" s="1672">
        <v>17590.879199999999</v>
      </c>
      <c r="I384" s="1672">
        <v>20257.353000000003</v>
      </c>
      <c r="J384" s="1598">
        <f t="shared" si="6"/>
        <v>17590.879199999999</v>
      </c>
      <c r="K384" s="1421">
        <f t="shared" si="6"/>
        <v>20257.353000000003</v>
      </c>
      <c r="L384" s="543"/>
    </row>
    <row r="385" spans="1:12" ht="15.75" thickBot="1">
      <c r="A385" s="1995"/>
      <c r="B385" s="1989"/>
      <c r="C385" s="1573">
        <v>1300</v>
      </c>
      <c r="D385" s="1675">
        <v>2641</v>
      </c>
      <c r="E385" s="1647">
        <v>31.14</v>
      </c>
      <c r="F385" s="1574">
        <v>31.42</v>
      </c>
      <c r="G385" s="1576">
        <v>7.38</v>
      </c>
      <c r="H385" s="1672">
        <v>18383.878199999999</v>
      </c>
      <c r="I385" s="1672">
        <v>21042.161400000001</v>
      </c>
      <c r="J385" s="1598">
        <f t="shared" si="6"/>
        <v>18383.878199999999</v>
      </c>
      <c r="K385" s="1421">
        <f t="shared" si="6"/>
        <v>21042.161400000001</v>
      </c>
      <c r="L385" s="543"/>
    </row>
    <row r="386" spans="1:12" ht="15.75" thickBot="1">
      <c r="A386" s="1995"/>
      <c r="B386" s="1989"/>
      <c r="C386" s="1573">
        <v>1400</v>
      </c>
      <c r="D386" s="1675">
        <v>2844</v>
      </c>
      <c r="E386" s="1647">
        <v>33.4</v>
      </c>
      <c r="F386" s="1574">
        <v>33.68</v>
      </c>
      <c r="G386" s="1576">
        <v>7.95</v>
      </c>
      <c r="H386" s="1672">
        <v>19584.050999999999</v>
      </c>
      <c r="I386" s="1672">
        <v>22277.432399999998</v>
      </c>
      <c r="J386" s="1598">
        <f t="shared" si="6"/>
        <v>19584.050999999999</v>
      </c>
      <c r="K386" s="1421">
        <f t="shared" si="6"/>
        <v>22277.432399999998</v>
      </c>
      <c r="L386" s="543"/>
    </row>
    <row r="387" spans="1:12" ht="15.75" thickBot="1">
      <c r="A387" s="1995"/>
      <c r="B387" s="1989"/>
      <c r="C387" s="1573">
        <v>1500</v>
      </c>
      <c r="D387" s="1675">
        <v>3047</v>
      </c>
      <c r="E387" s="1647">
        <v>35.799999999999997</v>
      </c>
      <c r="F387" s="1574">
        <v>36.08</v>
      </c>
      <c r="G387" s="1576">
        <v>8.52</v>
      </c>
      <c r="H387" s="1672">
        <v>20551.837200000002</v>
      </c>
      <c r="I387" s="1672">
        <v>23277.715800000002</v>
      </c>
      <c r="J387" s="1598">
        <f t="shared" si="6"/>
        <v>20551.837200000002</v>
      </c>
      <c r="K387" s="1421">
        <f t="shared" si="6"/>
        <v>23277.715800000002</v>
      </c>
      <c r="L387" s="543"/>
    </row>
    <row r="388" spans="1:12" ht="15.75" thickBot="1">
      <c r="A388" s="1995"/>
      <c r="B388" s="1989"/>
      <c r="C388" s="1573">
        <v>1600</v>
      </c>
      <c r="D388" s="1675">
        <v>3250</v>
      </c>
      <c r="E388" s="1647">
        <v>38.06</v>
      </c>
      <c r="F388" s="1574">
        <v>38.340000000000003</v>
      </c>
      <c r="G388" s="1576">
        <v>9.09</v>
      </c>
      <c r="H388" s="1672">
        <v>21980.7042</v>
      </c>
      <c r="I388" s="1672">
        <v>24734.020800000002</v>
      </c>
      <c r="J388" s="1598">
        <f t="shared" si="6"/>
        <v>21980.7042</v>
      </c>
      <c r="K388" s="1421">
        <f t="shared" si="6"/>
        <v>24734.020800000002</v>
      </c>
      <c r="L388" s="543"/>
    </row>
    <row r="389" spans="1:12" ht="15.75" thickBot="1">
      <c r="A389" s="1995"/>
      <c r="B389" s="1989"/>
      <c r="C389" s="1573">
        <v>1700</v>
      </c>
      <c r="D389" s="1675">
        <v>3454</v>
      </c>
      <c r="E389" s="1647">
        <v>40.39</v>
      </c>
      <c r="F389" s="1574">
        <v>40.67</v>
      </c>
      <c r="G389" s="1576">
        <v>9.66</v>
      </c>
      <c r="H389" s="1672">
        <v>24460.436399999999</v>
      </c>
      <c r="I389" s="1672">
        <v>27375.249599999999</v>
      </c>
      <c r="J389" s="1598">
        <f t="shared" si="6"/>
        <v>24460.436399999999</v>
      </c>
      <c r="K389" s="1421">
        <f t="shared" si="6"/>
        <v>27375.249599999999</v>
      </c>
      <c r="L389" s="543"/>
    </row>
    <row r="390" spans="1:12" ht="15.75" thickBot="1">
      <c r="A390" s="1995"/>
      <c r="B390" s="1989"/>
      <c r="C390" s="1573">
        <v>1800</v>
      </c>
      <c r="D390" s="1675">
        <v>3657</v>
      </c>
      <c r="E390" s="1647">
        <v>42.65</v>
      </c>
      <c r="F390" s="1574">
        <v>42.93</v>
      </c>
      <c r="G390" s="1576">
        <v>10.23</v>
      </c>
      <c r="H390" s="1672">
        <v>25581.610199999999</v>
      </c>
      <c r="I390" s="1672">
        <v>28724.5056</v>
      </c>
      <c r="J390" s="1598">
        <f t="shared" si="6"/>
        <v>25581.610199999999</v>
      </c>
      <c r="K390" s="1421">
        <f t="shared" si="6"/>
        <v>28724.5056</v>
      </c>
      <c r="L390" s="543"/>
    </row>
    <row r="391" spans="1:12" ht="15.75" thickBot="1">
      <c r="A391" s="1995"/>
      <c r="B391" s="1989"/>
      <c r="C391" s="1573">
        <v>1900</v>
      </c>
      <c r="D391" s="1675">
        <v>3860</v>
      </c>
      <c r="E391" s="1647">
        <v>44.91</v>
      </c>
      <c r="F391" s="1574">
        <v>45.19</v>
      </c>
      <c r="G391" s="1576">
        <v>10.8</v>
      </c>
      <c r="H391" s="1672">
        <v>26371.151399999999</v>
      </c>
      <c r="I391" s="1672">
        <v>29475.4908</v>
      </c>
      <c r="J391" s="1598">
        <f t="shared" si="6"/>
        <v>26371.151399999999</v>
      </c>
      <c r="K391" s="1421">
        <f t="shared" si="6"/>
        <v>29475.4908</v>
      </c>
      <c r="L391" s="543"/>
    </row>
    <row r="392" spans="1:12" ht="15.75" thickBot="1">
      <c r="A392" s="1995"/>
      <c r="B392" s="1989"/>
      <c r="C392" s="1573">
        <v>2000</v>
      </c>
      <c r="D392" s="1675">
        <v>4063</v>
      </c>
      <c r="E392" s="1647">
        <v>47.31</v>
      </c>
      <c r="F392" s="1574">
        <v>47.59</v>
      </c>
      <c r="G392" s="1576">
        <v>11.37</v>
      </c>
      <c r="H392" s="1672">
        <v>28499.014199999998</v>
      </c>
      <c r="I392" s="1672">
        <v>31721.5818</v>
      </c>
      <c r="J392" s="1598">
        <f t="shared" si="6"/>
        <v>28499.014199999998</v>
      </c>
      <c r="K392" s="1421">
        <f t="shared" si="6"/>
        <v>31721.5818</v>
      </c>
      <c r="L392" s="543"/>
    </row>
    <row r="393" spans="1:12" ht="15.75" thickBot="1">
      <c r="A393" s="1995"/>
      <c r="B393" s="1989"/>
      <c r="C393" s="1573">
        <v>2100</v>
      </c>
      <c r="D393" s="1675">
        <v>4266</v>
      </c>
      <c r="E393" s="1647">
        <v>49.57</v>
      </c>
      <c r="F393" s="1574">
        <v>49.85</v>
      </c>
      <c r="G393" s="1576">
        <v>11.94</v>
      </c>
      <c r="H393" s="1672">
        <v>29695.545599999998</v>
      </c>
      <c r="I393" s="1672">
        <v>32926.415999999997</v>
      </c>
      <c r="J393" s="1598">
        <f t="shared" si="6"/>
        <v>29695.545599999998</v>
      </c>
      <c r="K393" s="1421">
        <f t="shared" si="6"/>
        <v>32926.415999999997</v>
      </c>
      <c r="L393" s="543"/>
    </row>
    <row r="394" spans="1:12" ht="15.75" thickBot="1">
      <c r="A394" s="1995"/>
      <c r="B394" s="1989"/>
      <c r="C394" s="1573">
        <v>2200</v>
      </c>
      <c r="D394" s="1675">
        <v>4469</v>
      </c>
      <c r="E394" s="1647">
        <v>51.83</v>
      </c>
      <c r="F394" s="1574">
        <v>52.11</v>
      </c>
      <c r="G394" s="1576">
        <v>12.51</v>
      </c>
      <c r="H394" s="1672">
        <v>30762.904200000001</v>
      </c>
      <c r="I394" s="1672">
        <v>33998.7624</v>
      </c>
      <c r="J394" s="1598">
        <f t="shared" si="6"/>
        <v>30762.904200000001</v>
      </c>
      <c r="K394" s="1421">
        <f t="shared" si="6"/>
        <v>33998.7624</v>
      </c>
      <c r="L394" s="543"/>
    </row>
    <row r="395" spans="1:12" ht="15.75" thickBot="1">
      <c r="A395" s="1995"/>
      <c r="B395" s="1989"/>
      <c r="C395" s="1573">
        <v>2300</v>
      </c>
      <c r="D395" s="1675">
        <v>4672</v>
      </c>
      <c r="E395" s="1647">
        <v>54.09</v>
      </c>
      <c r="F395" s="1574">
        <v>54.37</v>
      </c>
      <c r="G395" s="1576">
        <v>13.08</v>
      </c>
      <c r="H395" s="1672">
        <v>32002.449000000001</v>
      </c>
      <c r="I395" s="1672">
        <v>35370.162599999996</v>
      </c>
      <c r="J395" s="1598">
        <f t="shared" si="6"/>
        <v>32002.449000000001</v>
      </c>
      <c r="K395" s="1421">
        <f t="shared" si="6"/>
        <v>35370.162599999996</v>
      </c>
      <c r="L395" s="543"/>
    </row>
    <row r="396" spans="1:12" ht="15.75" thickBot="1">
      <c r="A396" s="1995"/>
      <c r="B396" s="1989"/>
      <c r="C396" s="1573">
        <v>2400</v>
      </c>
      <c r="D396" s="1675">
        <v>4876</v>
      </c>
      <c r="E396" s="1647">
        <v>56.35</v>
      </c>
      <c r="F396" s="1574">
        <v>56.63</v>
      </c>
      <c r="G396" s="1576">
        <v>13.65</v>
      </c>
      <c r="H396" s="1672">
        <v>33327.123</v>
      </c>
      <c r="I396" s="1672">
        <v>36506.4018</v>
      </c>
      <c r="J396" s="1598">
        <f t="shared" si="6"/>
        <v>33327.123</v>
      </c>
      <c r="K396" s="1421">
        <f t="shared" si="6"/>
        <v>36506.4018</v>
      </c>
      <c r="L396" s="543"/>
    </row>
    <row r="397" spans="1:12" ht="15.75" thickBot="1">
      <c r="A397" s="1995"/>
      <c r="B397" s="1989"/>
      <c r="C397" s="1573">
        <v>2500</v>
      </c>
      <c r="D397" s="1675">
        <v>5079</v>
      </c>
      <c r="E397" s="1647">
        <v>58.61</v>
      </c>
      <c r="F397" s="1574">
        <v>58.89</v>
      </c>
      <c r="G397" s="1576">
        <v>14.22</v>
      </c>
      <c r="H397" s="1672">
        <v>34575.817199999998</v>
      </c>
      <c r="I397" s="1672">
        <v>37615.549800000001</v>
      </c>
      <c r="J397" s="1598">
        <f t="shared" si="6"/>
        <v>34575.817199999998</v>
      </c>
      <c r="K397" s="1421">
        <f t="shared" si="6"/>
        <v>37615.549800000001</v>
      </c>
      <c r="L397" s="543"/>
    </row>
    <row r="398" spans="1:12" ht="15.75" thickBot="1">
      <c r="A398" s="1995"/>
      <c r="B398" s="1989"/>
      <c r="C398" s="1573">
        <v>2600</v>
      </c>
      <c r="D398" s="1675">
        <v>5282</v>
      </c>
      <c r="E398" s="1647">
        <v>60.87</v>
      </c>
      <c r="F398" s="1574">
        <v>61.15</v>
      </c>
      <c r="G398" s="1576">
        <v>14.79</v>
      </c>
      <c r="H398" s="1672">
        <v>36598.089600000007</v>
      </c>
      <c r="I398" s="1672">
        <v>39932.500200000002</v>
      </c>
      <c r="J398" s="1598">
        <f t="shared" si="6"/>
        <v>36598.089600000007</v>
      </c>
      <c r="K398" s="1421">
        <f t="shared" si="6"/>
        <v>39932.500200000002</v>
      </c>
      <c r="L398" s="543"/>
    </row>
    <row r="399" spans="1:12" ht="15.75" thickBot="1">
      <c r="A399" s="1995"/>
      <c r="B399" s="1989"/>
      <c r="C399" s="1573">
        <v>2800</v>
      </c>
      <c r="D399" s="1675">
        <v>5688</v>
      </c>
      <c r="E399" s="1647">
        <v>65.39</v>
      </c>
      <c r="F399" s="1574">
        <v>65.67</v>
      </c>
      <c r="G399" s="1576">
        <v>15.93</v>
      </c>
      <c r="H399" s="1672">
        <v>39212.512799999997</v>
      </c>
      <c r="I399" s="1672">
        <v>42762.347400000006</v>
      </c>
      <c r="J399" s="1598">
        <f t="shared" si="6"/>
        <v>39212.512799999997</v>
      </c>
      <c r="K399" s="1421">
        <f t="shared" si="6"/>
        <v>42762.347400000006</v>
      </c>
      <c r="L399" s="543"/>
    </row>
    <row r="400" spans="1:12" ht="15.75" thickBot="1">
      <c r="A400" s="1995"/>
      <c r="B400" s="1989"/>
      <c r="C400" s="1577">
        <v>3000</v>
      </c>
      <c r="D400" s="1676">
        <v>6094</v>
      </c>
      <c r="E400" s="1700">
        <v>69.91</v>
      </c>
      <c r="F400" s="1578">
        <v>70.209999999999994</v>
      </c>
      <c r="G400" s="1580">
        <v>17.07</v>
      </c>
      <c r="H400" s="1673">
        <v>41641.061399999999</v>
      </c>
      <c r="I400" s="1673">
        <v>45001.012799999997</v>
      </c>
      <c r="J400" s="1599">
        <f t="shared" si="6"/>
        <v>41641.061399999999</v>
      </c>
      <c r="K400" s="241">
        <f t="shared" si="6"/>
        <v>45001.012799999997</v>
      </c>
      <c r="L400" s="543"/>
    </row>
    <row r="401" spans="1:12">
      <c r="A401" s="1995"/>
      <c r="B401" s="1973">
        <v>400</v>
      </c>
      <c r="C401" s="1581">
        <v>400</v>
      </c>
      <c r="D401" s="1582">
        <v>1128.5639999999999</v>
      </c>
      <c r="E401" s="1422">
        <v>13.240000000000002</v>
      </c>
      <c r="F401" s="1592">
        <v>13.545000000000002</v>
      </c>
      <c r="G401" s="1593">
        <v>2.68</v>
      </c>
      <c r="H401" s="1671">
        <v>9687.7049999999999</v>
      </c>
      <c r="I401" s="1671">
        <v>12349.813200000001</v>
      </c>
      <c r="J401" s="1597">
        <f t="shared" si="6"/>
        <v>9687.7049999999999</v>
      </c>
      <c r="K401" s="1609">
        <f t="shared" si="6"/>
        <v>12349.813200000001</v>
      </c>
      <c r="L401" s="543"/>
    </row>
    <row r="402" spans="1:12">
      <c r="A402" s="1995"/>
      <c r="B402" s="1844"/>
      <c r="C402" s="1586">
        <v>500</v>
      </c>
      <c r="D402" s="1585">
        <v>1411.7860000000001</v>
      </c>
      <c r="E402" s="1575">
        <v>16.55</v>
      </c>
      <c r="F402" s="1583">
        <v>16.855</v>
      </c>
      <c r="G402" s="1584">
        <v>3.35</v>
      </c>
      <c r="H402" s="1672">
        <v>10872.220800000001</v>
      </c>
      <c r="I402" s="1672">
        <v>13533.370199999999</v>
      </c>
      <c r="J402" s="1598">
        <f t="shared" si="6"/>
        <v>10872.220800000001</v>
      </c>
      <c r="K402" s="1610">
        <f t="shared" si="6"/>
        <v>13533.370199999999</v>
      </c>
      <c r="L402" s="543"/>
    </row>
    <row r="403" spans="1:12">
      <c r="A403" s="1995"/>
      <c r="B403" s="1844"/>
      <c r="C403" s="1586">
        <v>600</v>
      </c>
      <c r="D403" s="1585">
        <v>1693.9269999999999</v>
      </c>
      <c r="E403" s="1575">
        <v>19.86</v>
      </c>
      <c r="F403" s="1583">
        <v>20.164999999999999</v>
      </c>
      <c r="G403" s="1584">
        <v>4.0199999999999996</v>
      </c>
      <c r="H403" s="1672">
        <v>12119.456399999999</v>
      </c>
      <c r="I403" s="1672">
        <v>14848.048199999999</v>
      </c>
      <c r="J403" s="1598">
        <f t="shared" si="6"/>
        <v>12119.456399999999</v>
      </c>
      <c r="K403" s="1610">
        <f t="shared" si="6"/>
        <v>14848.048199999999</v>
      </c>
      <c r="L403" s="543"/>
    </row>
    <row r="404" spans="1:12">
      <c r="A404" s="1995"/>
      <c r="B404" s="1844"/>
      <c r="C404" s="1586">
        <v>700</v>
      </c>
      <c r="D404" s="1585">
        <v>1976.068</v>
      </c>
      <c r="E404" s="1575">
        <v>23.169999999999998</v>
      </c>
      <c r="F404" s="1583">
        <v>23.474999999999998</v>
      </c>
      <c r="G404" s="1584">
        <v>4.6899999999999995</v>
      </c>
      <c r="H404" s="1672">
        <v>13303.0236</v>
      </c>
      <c r="I404" s="1672">
        <v>16063.459800000001</v>
      </c>
      <c r="J404" s="1598">
        <f t="shared" si="6"/>
        <v>13303.0236</v>
      </c>
      <c r="K404" s="1610">
        <f t="shared" si="6"/>
        <v>16063.459800000001</v>
      </c>
      <c r="L404" s="543"/>
    </row>
    <row r="405" spans="1:12">
      <c r="A405" s="1995"/>
      <c r="B405" s="1844"/>
      <c r="C405" s="1586">
        <v>800</v>
      </c>
      <c r="D405" s="1585">
        <v>2258.2089999999998</v>
      </c>
      <c r="E405" s="1575">
        <v>26.480000000000004</v>
      </c>
      <c r="F405" s="1583">
        <v>26.785000000000004</v>
      </c>
      <c r="G405" s="1584">
        <v>5.36</v>
      </c>
      <c r="H405" s="1672">
        <v>14612.0712</v>
      </c>
      <c r="I405" s="1672">
        <v>17372.507399999999</v>
      </c>
      <c r="J405" s="1598">
        <f t="shared" si="6"/>
        <v>14612.0712</v>
      </c>
      <c r="K405" s="1610">
        <f t="shared" si="6"/>
        <v>17372.507399999999</v>
      </c>
      <c r="L405" s="543"/>
    </row>
    <row r="406" spans="1:12">
      <c r="A406" s="1995"/>
      <c r="B406" s="1844"/>
      <c r="C406" s="1586">
        <v>900</v>
      </c>
      <c r="D406" s="1585">
        <v>2540.35</v>
      </c>
      <c r="E406" s="1575">
        <v>29.790000000000003</v>
      </c>
      <c r="F406" s="1583">
        <v>30.095000000000002</v>
      </c>
      <c r="G406" s="1584">
        <v>6.03</v>
      </c>
      <c r="H406" s="1672">
        <v>15731.9802</v>
      </c>
      <c r="I406" s="1672">
        <v>18525.168600000001</v>
      </c>
      <c r="J406" s="1598">
        <f t="shared" si="6"/>
        <v>15731.9802</v>
      </c>
      <c r="K406" s="1610">
        <f t="shared" si="6"/>
        <v>18525.168600000001</v>
      </c>
      <c r="L406" s="543"/>
    </row>
    <row r="407" spans="1:12">
      <c r="A407" s="1995"/>
      <c r="B407" s="1844"/>
      <c r="C407" s="1586">
        <v>1000</v>
      </c>
      <c r="D407" s="1585">
        <v>2822.491</v>
      </c>
      <c r="E407" s="1575">
        <v>33.1</v>
      </c>
      <c r="F407" s="1583">
        <v>33.1</v>
      </c>
      <c r="G407" s="1584">
        <v>6.7</v>
      </c>
      <c r="H407" s="1672">
        <v>16976.410800000001</v>
      </c>
      <c r="I407" s="1672">
        <v>19804.2588</v>
      </c>
      <c r="J407" s="1598">
        <f t="shared" si="6"/>
        <v>16976.410800000001</v>
      </c>
      <c r="K407" s="1610">
        <f t="shared" si="6"/>
        <v>19804.2588</v>
      </c>
      <c r="L407" s="543"/>
    </row>
    <row r="408" spans="1:12">
      <c r="A408" s="1995"/>
      <c r="B408" s="1844"/>
      <c r="C408" s="1586">
        <v>1100</v>
      </c>
      <c r="D408" s="1585">
        <v>3104.6320000000001</v>
      </c>
      <c r="E408" s="1575">
        <v>36.410000000000004</v>
      </c>
      <c r="F408" s="1583">
        <v>36.715000000000003</v>
      </c>
      <c r="G408" s="1584">
        <v>7.370000000000001</v>
      </c>
      <c r="H408" s="1672">
        <v>18543.253199999999</v>
      </c>
      <c r="I408" s="1672">
        <v>21499.4784</v>
      </c>
      <c r="J408" s="1598">
        <f t="shared" si="6"/>
        <v>18543.253199999999</v>
      </c>
      <c r="K408" s="1610">
        <f t="shared" si="6"/>
        <v>21499.4784</v>
      </c>
      <c r="L408" s="543"/>
    </row>
    <row r="409" spans="1:12">
      <c r="A409" s="1995"/>
      <c r="B409" s="1844"/>
      <c r="C409" s="1586">
        <v>1200</v>
      </c>
      <c r="D409" s="1585">
        <v>3386.7729999999997</v>
      </c>
      <c r="E409" s="1575">
        <v>39.72</v>
      </c>
      <c r="F409" s="1583">
        <v>40.024999999999999</v>
      </c>
      <c r="G409" s="1584">
        <v>8.0399999999999991</v>
      </c>
      <c r="H409" s="1672">
        <v>19784.256600000001</v>
      </c>
      <c r="I409" s="1672">
        <v>22740.471600000001</v>
      </c>
      <c r="J409" s="1598">
        <f t="shared" si="6"/>
        <v>19784.256600000001</v>
      </c>
      <c r="K409" s="1610">
        <f t="shared" si="6"/>
        <v>22740.471600000001</v>
      </c>
      <c r="L409" s="543"/>
    </row>
    <row r="410" spans="1:12">
      <c r="A410" s="1995"/>
      <c r="B410" s="1844"/>
      <c r="C410" s="1586">
        <v>1300</v>
      </c>
      <c r="D410" s="1585">
        <v>3669.9949999999999</v>
      </c>
      <c r="E410" s="1575">
        <v>43.03</v>
      </c>
      <c r="F410" s="1583">
        <v>43.335000000000001</v>
      </c>
      <c r="G410" s="1584">
        <v>8.7100000000000009</v>
      </c>
      <c r="H410" s="1672">
        <v>20992.742399999999</v>
      </c>
      <c r="I410" s="1672">
        <v>23982.423600000002</v>
      </c>
      <c r="J410" s="1598">
        <f t="shared" si="6"/>
        <v>20992.742399999999</v>
      </c>
      <c r="K410" s="1610">
        <f t="shared" si="6"/>
        <v>23982.423600000002</v>
      </c>
      <c r="L410" s="543"/>
    </row>
    <row r="411" spans="1:12">
      <c r="A411" s="1995"/>
      <c r="B411" s="1844"/>
      <c r="C411" s="1586">
        <v>1400</v>
      </c>
      <c r="D411" s="1585">
        <v>3952.136</v>
      </c>
      <c r="E411" s="1575">
        <v>46.339999999999996</v>
      </c>
      <c r="F411" s="1583">
        <v>46.644999999999996</v>
      </c>
      <c r="G411" s="1584">
        <v>9.379999999999999</v>
      </c>
      <c r="H411" s="1672">
        <v>22391.5092</v>
      </c>
      <c r="I411" s="1672">
        <v>25418.471399999999</v>
      </c>
      <c r="J411" s="1598">
        <f t="shared" si="6"/>
        <v>22391.5092</v>
      </c>
      <c r="K411" s="1610">
        <f t="shared" si="6"/>
        <v>25418.471399999999</v>
      </c>
      <c r="L411" s="543"/>
    </row>
    <row r="412" spans="1:12">
      <c r="A412" s="1995"/>
      <c r="B412" s="1844"/>
      <c r="C412" s="1586">
        <v>1500</v>
      </c>
      <c r="D412" s="1585">
        <v>4235.3580000000002</v>
      </c>
      <c r="E412" s="1575">
        <v>49.650000000000006</v>
      </c>
      <c r="F412" s="1583">
        <v>49.955000000000005</v>
      </c>
      <c r="G412" s="1584">
        <v>10.050000000000001</v>
      </c>
      <c r="H412" s="1672">
        <v>23599.994999999999</v>
      </c>
      <c r="I412" s="1672">
        <v>26691.023399999998</v>
      </c>
      <c r="J412" s="1600">
        <f t="shared" si="6"/>
        <v>23599.994999999999</v>
      </c>
      <c r="K412" s="1610">
        <f t="shared" si="6"/>
        <v>26691.023399999998</v>
      </c>
      <c r="L412" s="543"/>
    </row>
    <row r="413" spans="1:12">
      <c r="A413" s="1995"/>
      <c r="B413" s="1844"/>
      <c r="C413" s="1586">
        <v>1600</v>
      </c>
      <c r="D413" s="1585">
        <v>4516.4179999999997</v>
      </c>
      <c r="E413" s="1575">
        <v>52.960000000000008</v>
      </c>
      <c r="F413" s="1583">
        <v>53.265000000000008</v>
      </c>
      <c r="G413" s="1584">
        <v>10.72</v>
      </c>
      <c r="H413" s="1672">
        <v>25328.599200000001</v>
      </c>
      <c r="I413" s="1672">
        <v>28477.930800000002</v>
      </c>
      <c r="J413" s="1598">
        <f t="shared" si="6"/>
        <v>25328.599200000001</v>
      </c>
      <c r="K413" s="1610">
        <f t="shared" si="6"/>
        <v>28477.930800000002</v>
      </c>
      <c r="L413" s="543"/>
    </row>
    <row r="414" spans="1:12">
      <c r="A414" s="1995"/>
      <c r="B414" s="1844"/>
      <c r="C414" s="1586">
        <v>1700</v>
      </c>
      <c r="D414" s="1585">
        <v>4799.6399999999994</v>
      </c>
      <c r="E414" s="1575">
        <v>56.27</v>
      </c>
      <c r="F414" s="1583">
        <v>56.575000000000003</v>
      </c>
      <c r="G414" s="1584">
        <v>11.39</v>
      </c>
      <c r="H414" s="1672">
        <v>28158.273000000001</v>
      </c>
      <c r="I414" s="1672">
        <v>31549.028399999999</v>
      </c>
      <c r="J414" s="1598">
        <f t="shared" si="6"/>
        <v>28158.273000000001</v>
      </c>
      <c r="K414" s="1610">
        <f t="shared" si="6"/>
        <v>31549.028399999999</v>
      </c>
      <c r="L414" s="543"/>
    </row>
    <row r="415" spans="1:12">
      <c r="A415" s="1995"/>
      <c r="B415" s="1844"/>
      <c r="C415" s="1586">
        <v>1800</v>
      </c>
      <c r="D415" s="1585">
        <v>5080.7</v>
      </c>
      <c r="E415" s="1575">
        <v>59.580000000000005</v>
      </c>
      <c r="F415" s="1583">
        <v>59.885000000000005</v>
      </c>
      <c r="G415" s="1584">
        <v>12.06</v>
      </c>
      <c r="H415" s="1672">
        <v>29520.6054</v>
      </c>
      <c r="I415" s="1672">
        <v>33301.735199999996</v>
      </c>
      <c r="J415" s="1598">
        <f t="shared" si="6"/>
        <v>29520.6054</v>
      </c>
      <c r="K415" s="1610">
        <f t="shared" si="6"/>
        <v>33301.735199999996</v>
      </c>
      <c r="L415" s="543"/>
    </row>
    <row r="416" spans="1:12">
      <c r="A416" s="1995"/>
      <c r="B416" s="1844"/>
      <c r="C416" s="1586">
        <v>1900</v>
      </c>
      <c r="D416" s="1585">
        <v>5363.9219999999996</v>
      </c>
      <c r="E416" s="1575">
        <v>62.89</v>
      </c>
      <c r="F416" s="1583">
        <v>63.195</v>
      </c>
      <c r="G416" s="1584">
        <v>12.73</v>
      </c>
      <c r="H416" s="1672">
        <v>30817.545599999998</v>
      </c>
      <c r="I416" s="1672">
        <v>34666.097400000006</v>
      </c>
      <c r="J416" s="1598">
        <f t="shared" si="6"/>
        <v>30817.545599999998</v>
      </c>
      <c r="K416" s="1610">
        <f t="shared" si="6"/>
        <v>34666.097400000006</v>
      </c>
      <c r="L416" s="543"/>
    </row>
    <row r="417" spans="1:12">
      <c r="A417" s="1995"/>
      <c r="B417" s="1844"/>
      <c r="C417" s="1586">
        <v>2000</v>
      </c>
      <c r="D417" s="1585">
        <v>5644.982</v>
      </c>
      <c r="E417" s="1575">
        <v>66.2</v>
      </c>
      <c r="F417" s="1583">
        <v>66.50500000000001</v>
      </c>
      <c r="G417" s="1584">
        <v>13.4</v>
      </c>
      <c r="H417" s="1672">
        <v>33323.879399999998</v>
      </c>
      <c r="I417" s="1672">
        <v>37359.570599999999</v>
      </c>
      <c r="J417" s="1598">
        <f t="shared" si="6"/>
        <v>33323.879399999998</v>
      </c>
      <c r="K417" s="1610">
        <f t="shared" si="6"/>
        <v>37359.570599999999</v>
      </c>
      <c r="L417" s="543"/>
    </row>
    <row r="418" spans="1:12">
      <c r="A418" s="1995"/>
      <c r="B418" s="1844"/>
      <c r="C418" s="1586">
        <v>2100</v>
      </c>
      <c r="D418" s="1585">
        <v>5928.2039999999997</v>
      </c>
      <c r="E418" s="1575">
        <v>69.510000000000005</v>
      </c>
      <c r="F418" s="1583">
        <v>69.815000000000012</v>
      </c>
      <c r="G418" s="1584">
        <v>14.07</v>
      </c>
      <c r="H418" s="1672">
        <v>34690.251000000004</v>
      </c>
      <c r="I418" s="1672">
        <v>38765.171399999999</v>
      </c>
      <c r="J418" s="1598">
        <f t="shared" si="6"/>
        <v>34690.251000000004</v>
      </c>
      <c r="K418" s="1610">
        <f t="shared" si="6"/>
        <v>38765.171399999999</v>
      </c>
      <c r="L418" s="543"/>
    </row>
    <row r="419" spans="1:12">
      <c r="A419" s="1995"/>
      <c r="B419" s="1844"/>
      <c r="C419" s="1586">
        <v>2200</v>
      </c>
      <c r="D419" s="1585">
        <v>6209.2640000000001</v>
      </c>
      <c r="E419" s="1575">
        <v>72.820000000000007</v>
      </c>
      <c r="F419" s="1583">
        <v>73.125000000000014</v>
      </c>
      <c r="G419" s="1584">
        <v>14.740000000000002</v>
      </c>
      <c r="H419" s="1672">
        <v>36061.630799999999</v>
      </c>
      <c r="I419" s="1672">
        <v>40174.791000000005</v>
      </c>
      <c r="J419" s="1598">
        <f t="shared" si="6"/>
        <v>36061.630799999999</v>
      </c>
      <c r="K419" s="1610">
        <f t="shared" si="6"/>
        <v>40174.791000000005</v>
      </c>
      <c r="L419" s="543"/>
    </row>
    <row r="420" spans="1:12">
      <c r="A420" s="1995"/>
      <c r="B420" s="1844"/>
      <c r="C420" s="1586">
        <v>2300</v>
      </c>
      <c r="D420" s="1585">
        <v>6491.4049999999997</v>
      </c>
      <c r="E420" s="1575">
        <v>76.13</v>
      </c>
      <c r="F420" s="1583">
        <v>76.435000000000002</v>
      </c>
      <c r="G420" s="1584">
        <v>15.409999999999998</v>
      </c>
      <c r="H420" s="1672">
        <v>37606.074000000001</v>
      </c>
      <c r="I420" s="1672">
        <v>41722.263599999998</v>
      </c>
      <c r="J420" s="1598">
        <f t="shared" si="6"/>
        <v>37606.074000000001</v>
      </c>
      <c r="K420" s="1610">
        <f t="shared" si="6"/>
        <v>41722.263599999998</v>
      </c>
      <c r="L420" s="543"/>
    </row>
    <row r="421" spans="1:12">
      <c r="A421" s="1995"/>
      <c r="B421" s="1844"/>
      <c r="C421" s="1586">
        <v>2400</v>
      </c>
      <c r="D421" s="1585">
        <v>6774.6269999999995</v>
      </c>
      <c r="E421" s="1575">
        <v>79.44</v>
      </c>
      <c r="F421" s="1583">
        <v>79.745000000000005</v>
      </c>
      <c r="G421" s="1584">
        <v>16.079999999999998</v>
      </c>
      <c r="H421" s="1672">
        <v>39115.306799999998</v>
      </c>
      <c r="I421" s="1672">
        <v>43310.964600000007</v>
      </c>
      <c r="J421" s="1598">
        <f t="shared" si="6"/>
        <v>39115.306799999998</v>
      </c>
      <c r="K421" s="1610">
        <f t="shared" si="6"/>
        <v>43310.964600000007</v>
      </c>
      <c r="L421" s="543"/>
    </row>
    <row r="422" spans="1:12">
      <c r="A422" s="1995"/>
      <c r="B422" s="1844"/>
      <c r="C422" s="1586">
        <v>2500</v>
      </c>
      <c r="D422" s="1585">
        <v>7055.6869999999999</v>
      </c>
      <c r="E422" s="1575">
        <v>82.75</v>
      </c>
      <c r="F422" s="1583">
        <v>83.055000000000007</v>
      </c>
      <c r="G422" s="1584">
        <v>16.75</v>
      </c>
      <c r="H422" s="1672">
        <v>40518.898200000003</v>
      </c>
      <c r="I422" s="1672">
        <v>44717.575199999999</v>
      </c>
      <c r="J422" s="1598">
        <f t="shared" si="6"/>
        <v>40518.898200000003</v>
      </c>
      <c r="K422" s="1610">
        <f t="shared" si="6"/>
        <v>44717.575199999999</v>
      </c>
      <c r="L422" s="543"/>
    </row>
    <row r="423" spans="1:12">
      <c r="A423" s="1995"/>
      <c r="B423" s="1844"/>
      <c r="C423" s="1586">
        <v>2600</v>
      </c>
      <c r="D423" s="1585">
        <v>7338.9089999999997</v>
      </c>
      <c r="E423" s="1575">
        <v>86.06</v>
      </c>
      <c r="F423" s="1583">
        <v>86.365000000000009</v>
      </c>
      <c r="G423" s="1584">
        <v>17.420000000000002</v>
      </c>
      <c r="H423" s="1672">
        <v>43065.471000000005</v>
      </c>
      <c r="I423" s="1672">
        <v>47414.088000000003</v>
      </c>
      <c r="J423" s="1598">
        <f t="shared" si="6"/>
        <v>43065.471000000005</v>
      </c>
      <c r="K423" s="1610">
        <f t="shared" si="6"/>
        <v>47414.088000000003</v>
      </c>
      <c r="L423" s="543"/>
    </row>
    <row r="424" spans="1:12">
      <c r="A424" s="1995"/>
      <c r="B424" s="1844"/>
      <c r="C424" s="1586">
        <v>2800</v>
      </c>
      <c r="D424" s="1585">
        <v>7905.3530000000001</v>
      </c>
      <c r="E424" s="1575">
        <v>92.679999999999993</v>
      </c>
      <c r="F424" s="1583">
        <v>92.984999999999999</v>
      </c>
      <c r="G424" s="1584">
        <v>18.759999999999998</v>
      </c>
      <c r="H424" s="1672">
        <v>46275.105000000003</v>
      </c>
      <c r="I424" s="1672">
        <v>50713.257599999997</v>
      </c>
      <c r="J424" s="1600">
        <f t="shared" si="6"/>
        <v>46275.105000000003</v>
      </c>
      <c r="K424" s="1610">
        <f t="shared" si="6"/>
        <v>50713.257599999997</v>
      </c>
      <c r="L424" s="543"/>
    </row>
    <row r="425" spans="1:12" ht="15.75" thickBot="1">
      <c r="A425" s="1995"/>
      <c r="B425" s="1845"/>
      <c r="C425" s="1587">
        <v>3000</v>
      </c>
      <c r="D425" s="1588">
        <v>8467.473</v>
      </c>
      <c r="E425" s="1579">
        <v>99.300000000000011</v>
      </c>
      <c r="F425" s="1594">
        <v>99.605000000000018</v>
      </c>
      <c r="G425" s="1595">
        <v>20.100000000000001</v>
      </c>
      <c r="H425" s="1673">
        <v>49128.565200000005</v>
      </c>
      <c r="I425" s="1673">
        <v>53641.177799999998</v>
      </c>
      <c r="J425" s="1599">
        <f t="shared" si="6"/>
        <v>49128.565200000005</v>
      </c>
      <c r="K425" s="1611">
        <f t="shared" si="6"/>
        <v>53641.177799999998</v>
      </c>
      <c r="L425" s="543"/>
    </row>
    <row r="426" spans="1:12" ht="15.75" thickBot="1">
      <c r="A426" s="1995"/>
      <c r="B426" s="1989">
        <v>500</v>
      </c>
      <c r="C426" s="1571">
        <v>400</v>
      </c>
      <c r="D426" s="1674">
        <v>1320</v>
      </c>
      <c r="E426" s="1422">
        <v>17.82</v>
      </c>
      <c r="F426" s="1423">
        <v>18.149999999999999</v>
      </c>
      <c r="G426" s="1572">
        <v>3.37</v>
      </c>
      <c r="H426" s="1671">
        <v>10385.935800000001</v>
      </c>
      <c r="I426" s="1671">
        <v>12767.380800000001</v>
      </c>
      <c r="J426" s="1597">
        <f t="shared" si="6"/>
        <v>10385.935800000001</v>
      </c>
      <c r="K426" s="1609">
        <f t="shared" si="6"/>
        <v>12767.380800000001</v>
      </c>
      <c r="L426" s="543"/>
    </row>
    <row r="427" spans="1:12" ht="15.75" thickBot="1">
      <c r="A427" s="1995"/>
      <c r="B427" s="1989"/>
      <c r="C427" s="1573">
        <v>500</v>
      </c>
      <c r="D427" s="1675">
        <v>1603</v>
      </c>
      <c r="E427" s="1575">
        <v>21.83</v>
      </c>
      <c r="F427" s="1574">
        <v>22.16</v>
      </c>
      <c r="G427" s="1576">
        <v>4.21</v>
      </c>
      <c r="H427" s="1672">
        <v>11660.170800000002</v>
      </c>
      <c r="I427" s="1672">
        <v>14020.940400000001</v>
      </c>
      <c r="J427" s="1598">
        <f t="shared" si="6"/>
        <v>11660.170800000002</v>
      </c>
      <c r="K427" s="1421">
        <f t="shared" si="6"/>
        <v>14020.940400000001</v>
      </c>
      <c r="L427" s="543"/>
    </row>
    <row r="428" spans="1:12" ht="15.75" thickBot="1">
      <c r="A428" s="1995"/>
      <c r="B428" s="1989"/>
      <c r="C428" s="1573">
        <v>600</v>
      </c>
      <c r="D428" s="1675">
        <v>1934</v>
      </c>
      <c r="E428" s="1575">
        <v>25.84</v>
      </c>
      <c r="F428" s="1574">
        <v>26.18</v>
      </c>
      <c r="G428" s="1576">
        <v>5.05</v>
      </c>
      <c r="H428" s="1672">
        <v>13011.385200000001</v>
      </c>
      <c r="I428" s="1672">
        <v>15390.3516</v>
      </c>
      <c r="J428" s="1598">
        <f t="shared" si="6"/>
        <v>13011.385200000001</v>
      </c>
      <c r="K428" s="1421">
        <f t="shared" si="6"/>
        <v>15390.3516</v>
      </c>
      <c r="L428" s="543"/>
    </row>
    <row r="429" spans="1:12" ht="15.75" thickBot="1">
      <c r="A429" s="1995"/>
      <c r="B429" s="1989"/>
      <c r="C429" s="1573">
        <v>700</v>
      </c>
      <c r="D429" s="1675">
        <v>2257</v>
      </c>
      <c r="E429" s="1575">
        <v>29.86</v>
      </c>
      <c r="F429" s="1574">
        <v>30.19</v>
      </c>
      <c r="G429" s="1576">
        <v>5.89</v>
      </c>
      <c r="H429" s="1672">
        <v>14285.620199999999</v>
      </c>
      <c r="I429" s="1672">
        <v>16643.900999999998</v>
      </c>
      <c r="J429" s="1598">
        <f t="shared" si="6"/>
        <v>14285.620199999999</v>
      </c>
      <c r="K429" s="1421">
        <f t="shared" si="6"/>
        <v>16643.900999999998</v>
      </c>
      <c r="L429" s="543"/>
    </row>
    <row r="430" spans="1:12" ht="15.75" thickBot="1">
      <c r="A430" s="1995"/>
      <c r="B430" s="1989"/>
      <c r="C430" s="1573">
        <v>800</v>
      </c>
      <c r="D430" s="1675">
        <v>2580</v>
      </c>
      <c r="E430" s="1575">
        <v>33.869999999999997</v>
      </c>
      <c r="F430" s="1574">
        <v>34.21</v>
      </c>
      <c r="G430" s="1576">
        <v>6.74</v>
      </c>
      <c r="H430" s="1672">
        <v>15675.7986</v>
      </c>
      <c r="I430" s="1672">
        <v>18032.753399999998</v>
      </c>
      <c r="J430" s="1598">
        <f t="shared" si="6"/>
        <v>15675.7986</v>
      </c>
      <c r="K430" s="1421">
        <f t="shared" si="6"/>
        <v>18032.753399999998</v>
      </c>
      <c r="L430" s="543"/>
    </row>
    <row r="431" spans="1:12" ht="15.75" thickBot="1">
      <c r="A431" s="1995"/>
      <c r="B431" s="1989"/>
      <c r="C431" s="1573">
        <v>900</v>
      </c>
      <c r="D431" s="1675">
        <v>2902</v>
      </c>
      <c r="E431" s="1575">
        <v>37.880000000000003</v>
      </c>
      <c r="F431" s="1574">
        <v>38.229999999999997</v>
      </c>
      <c r="G431" s="1576">
        <v>7.58</v>
      </c>
      <c r="H431" s="1672">
        <v>16872.146400000001</v>
      </c>
      <c r="I431" s="1672">
        <v>19247.420399999999</v>
      </c>
      <c r="J431" s="1598">
        <f t="shared" si="6"/>
        <v>16872.146400000001</v>
      </c>
      <c r="K431" s="1421">
        <f t="shared" si="6"/>
        <v>19247.420399999999</v>
      </c>
      <c r="L431" s="543"/>
    </row>
    <row r="432" spans="1:12" ht="15.75" thickBot="1">
      <c r="A432" s="1995"/>
      <c r="B432" s="1989"/>
      <c r="C432" s="1573">
        <v>1000</v>
      </c>
      <c r="D432" s="1675">
        <v>3225</v>
      </c>
      <c r="E432" s="1575">
        <v>42.04</v>
      </c>
      <c r="F432" s="1574">
        <v>42.37</v>
      </c>
      <c r="G432" s="1576">
        <v>8.42</v>
      </c>
      <c r="H432" s="1672">
        <v>18223.350599999998</v>
      </c>
      <c r="I432" s="1672">
        <v>20597.349600000001</v>
      </c>
      <c r="J432" s="1598">
        <f t="shared" si="6"/>
        <v>18223.350599999998</v>
      </c>
      <c r="K432" s="1421">
        <f t="shared" si="6"/>
        <v>20597.349600000001</v>
      </c>
      <c r="L432" s="543"/>
    </row>
    <row r="433" spans="1:12" ht="15.75" thickBot="1">
      <c r="A433" s="1995"/>
      <c r="B433" s="1989"/>
      <c r="C433" s="1573">
        <v>1100</v>
      </c>
      <c r="D433" s="1675">
        <v>3547</v>
      </c>
      <c r="E433" s="1575">
        <v>46.05</v>
      </c>
      <c r="F433" s="1574">
        <v>46.39</v>
      </c>
      <c r="G433" s="1576">
        <v>9.26</v>
      </c>
      <c r="H433" s="1672">
        <v>20321.052</v>
      </c>
      <c r="I433" s="1672">
        <v>22568.377199999999</v>
      </c>
      <c r="J433" s="1598">
        <f t="shared" si="6"/>
        <v>20321.052</v>
      </c>
      <c r="K433" s="1421">
        <f t="shared" si="6"/>
        <v>22568.377199999999</v>
      </c>
      <c r="L433" s="543"/>
    </row>
    <row r="434" spans="1:12" ht="15.75" thickBot="1">
      <c r="A434" s="1995"/>
      <c r="B434" s="1989"/>
      <c r="C434" s="1573">
        <v>1200</v>
      </c>
      <c r="D434" s="1675">
        <v>3869</v>
      </c>
      <c r="E434" s="1575">
        <v>50.06</v>
      </c>
      <c r="F434" s="1574">
        <v>50.4</v>
      </c>
      <c r="G434" s="1576">
        <v>10.11</v>
      </c>
      <c r="H434" s="1672">
        <v>21649.122600000002</v>
      </c>
      <c r="I434" s="1672">
        <v>23882.035199999998</v>
      </c>
      <c r="J434" s="1598">
        <f t="shared" si="6"/>
        <v>21649.122600000002</v>
      </c>
      <c r="K434" s="1421">
        <f t="shared" si="6"/>
        <v>23882.035199999998</v>
      </c>
      <c r="L434" s="543"/>
    </row>
    <row r="435" spans="1:12" ht="15.75" thickBot="1">
      <c r="A435" s="1995"/>
      <c r="B435" s="1989"/>
      <c r="C435" s="1573">
        <v>1300</v>
      </c>
      <c r="D435" s="1675">
        <v>4192</v>
      </c>
      <c r="E435" s="1575">
        <v>54.08</v>
      </c>
      <c r="F435" s="1574">
        <v>54.42</v>
      </c>
      <c r="G435" s="1576">
        <v>10.96</v>
      </c>
      <c r="H435" s="1672">
        <v>22977.183000000001</v>
      </c>
      <c r="I435" s="1672">
        <v>25195.693200000002</v>
      </c>
      <c r="J435" s="1598">
        <f t="shared" si="6"/>
        <v>22977.183000000001</v>
      </c>
      <c r="K435" s="1421">
        <f t="shared" si="6"/>
        <v>25195.693200000002</v>
      </c>
      <c r="L435" s="543"/>
    </row>
    <row r="436" spans="1:12" ht="15.75" thickBot="1">
      <c r="A436" s="1995"/>
      <c r="B436" s="1989"/>
      <c r="C436" s="1573">
        <v>1400</v>
      </c>
      <c r="D436" s="1675">
        <v>4514</v>
      </c>
      <c r="E436" s="1575">
        <v>58.09</v>
      </c>
      <c r="F436" s="1574">
        <v>58.43</v>
      </c>
      <c r="G436" s="1576">
        <v>10.95</v>
      </c>
      <c r="H436" s="1672">
        <v>24545.922600000002</v>
      </c>
      <c r="I436" s="1672">
        <v>26728.284</v>
      </c>
      <c r="J436" s="1598">
        <f t="shared" si="6"/>
        <v>24545.922600000002</v>
      </c>
      <c r="K436" s="1421">
        <f t="shared" si="6"/>
        <v>26728.284</v>
      </c>
      <c r="L436" s="543"/>
    </row>
    <row r="437" spans="1:12" ht="15.75" thickBot="1">
      <c r="A437" s="1995"/>
      <c r="B437" s="1989"/>
      <c r="C437" s="1573">
        <v>1500</v>
      </c>
      <c r="D437" s="1675">
        <v>4836</v>
      </c>
      <c r="E437" s="1575">
        <v>62.25</v>
      </c>
      <c r="F437" s="1574">
        <v>62.58</v>
      </c>
      <c r="G437" s="1576">
        <v>12.64</v>
      </c>
      <c r="H437" s="1672">
        <v>25834.345799999999</v>
      </c>
      <c r="I437" s="1672">
        <v>28062.036</v>
      </c>
      <c r="J437" s="1598">
        <f t="shared" si="6"/>
        <v>25834.345799999999</v>
      </c>
      <c r="K437" s="1421">
        <f t="shared" si="6"/>
        <v>28062.036</v>
      </c>
      <c r="L437" s="543"/>
    </row>
    <row r="438" spans="1:12" ht="15.75" thickBot="1">
      <c r="A438" s="1995"/>
      <c r="B438" s="1989"/>
      <c r="C438" s="1573">
        <v>1600</v>
      </c>
      <c r="D438" s="1675">
        <v>5159</v>
      </c>
      <c r="E438" s="1575">
        <v>66.260000000000005</v>
      </c>
      <c r="F438" s="1574">
        <v>66.599999999999994</v>
      </c>
      <c r="G438" s="1576">
        <v>13.48</v>
      </c>
      <c r="H438" s="1672">
        <v>27735.584999999999</v>
      </c>
      <c r="I438" s="1672">
        <v>29951.269800000002</v>
      </c>
      <c r="J438" s="1598">
        <f t="shared" si="6"/>
        <v>27735.584999999999</v>
      </c>
      <c r="K438" s="1421">
        <f t="shared" si="6"/>
        <v>29951.269800000002</v>
      </c>
      <c r="L438" s="543"/>
    </row>
    <row r="439" spans="1:12" ht="15.75" thickBot="1">
      <c r="A439" s="1995"/>
      <c r="B439" s="1989"/>
      <c r="C439" s="1573">
        <v>1700</v>
      </c>
      <c r="D439" s="1675">
        <v>5481</v>
      </c>
      <c r="E439" s="1575">
        <v>70.349999999999994</v>
      </c>
      <c r="F439" s="1574">
        <v>70.680000000000007</v>
      </c>
      <c r="G439" s="1576">
        <v>14.32</v>
      </c>
      <c r="H439" s="1672">
        <v>30565.911600000003</v>
      </c>
      <c r="I439" s="1672">
        <v>33185.036999999997</v>
      </c>
      <c r="J439" s="1598">
        <f t="shared" si="6"/>
        <v>30565.911600000003</v>
      </c>
      <c r="K439" s="1421">
        <f t="shared" si="6"/>
        <v>33185.036999999997</v>
      </c>
      <c r="L439" s="543"/>
    </row>
    <row r="440" spans="1:12" ht="15.75" thickBot="1">
      <c r="A440" s="1995"/>
      <c r="B440" s="1989"/>
      <c r="C440" s="1573">
        <v>1800</v>
      </c>
      <c r="D440" s="1675">
        <v>5803</v>
      </c>
      <c r="E440" s="1575">
        <v>74.36</v>
      </c>
      <c r="F440" s="1574">
        <v>74.7</v>
      </c>
      <c r="G440" s="1576">
        <v>15.17</v>
      </c>
      <c r="H440" s="1672">
        <v>32020.176600000003</v>
      </c>
      <c r="I440" s="1672">
        <v>35043.405599999998</v>
      </c>
      <c r="J440" s="1598">
        <f t="shared" ref="J440:K455" si="7">H440-H440*$E$3</f>
        <v>32020.176600000003</v>
      </c>
      <c r="K440" s="1421">
        <f t="shared" si="7"/>
        <v>35043.405599999998</v>
      </c>
      <c r="L440" s="543"/>
    </row>
    <row r="441" spans="1:12" ht="15.75" thickBot="1">
      <c r="A441" s="1995"/>
      <c r="B441" s="1989"/>
      <c r="C441" s="1573">
        <v>1900</v>
      </c>
      <c r="D441" s="1675">
        <v>6126</v>
      </c>
      <c r="E441" s="1575">
        <v>78.38</v>
      </c>
      <c r="F441" s="1574">
        <v>78.709999999999994</v>
      </c>
      <c r="G441" s="1576">
        <v>16.010000000000002</v>
      </c>
      <c r="H441" s="1672">
        <v>33431.152799999996</v>
      </c>
      <c r="I441" s="1672">
        <v>36474.149400000002</v>
      </c>
      <c r="J441" s="1598">
        <f t="shared" si="7"/>
        <v>33431.152799999996</v>
      </c>
      <c r="K441" s="1421">
        <f t="shared" si="7"/>
        <v>36474.149400000002</v>
      </c>
      <c r="L441" s="543"/>
    </row>
    <row r="442" spans="1:12" ht="15.75" thickBot="1">
      <c r="A442" s="1995"/>
      <c r="B442" s="1989"/>
      <c r="C442" s="1573">
        <v>2000</v>
      </c>
      <c r="D442" s="1675">
        <v>6448</v>
      </c>
      <c r="E442" s="1575">
        <v>82.53</v>
      </c>
      <c r="F442" s="1574">
        <v>82.87</v>
      </c>
      <c r="G442" s="1576">
        <v>16.850000000000001</v>
      </c>
      <c r="H442" s="1672">
        <v>36154.389600000002</v>
      </c>
      <c r="I442" s="1672">
        <v>39283.351799999997</v>
      </c>
      <c r="J442" s="1598">
        <f t="shared" si="7"/>
        <v>36154.389600000002</v>
      </c>
      <c r="K442" s="1421">
        <f t="shared" si="7"/>
        <v>39283.351799999997</v>
      </c>
      <c r="L442" s="543"/>
    </row>
    <row r="443" spans="1:12" ht="15.75" thickBot="1">
      <c r="A443" s="1995"/>
      <c r="B443" s="1989"/>
      <c r="C443" s="1573">
        <v>2100</v>
      </c>
      <c r="D443" s="1675">
        <v>6770</v>
      </c>
      <c r="E443" s="1575">
        <v>86.54</v>
      </c>
      <c r="F443" s="1574">
        <v>86.88</v>
      </c>
      <c r="G443" s="1576">
        <v>17.690000000000001</v>
      </c>
      <c r="H443" s="1672">
        <v>37605.625200000002</v>
      </c>
      <c r="I443" s="1672">
        <v>41085.355200000005</v>
      </c>
      <c r="J443" s="1598">
        <f t="shared" si="7"/>
        <v>37605.625200000002</v>
      </c>
      <c r="K443" s="1421">
        <f t="shared" si="7"/>
        <v>41085.355200000005</v>
      </c>
      <c r="L443" s="543"/>
    </row>
    <row r="444" spans="1:12" ht="15.75" thickBot="1">
      <c r="A444" s="1995"/>
      <c r="B444" s="1989"/>
      <c r="C444" s="1573">
        <v>2200</v>
      </c>
      <c r="D444" s="1675">
        <v>7093</v>
      </c>
      <c r="E444" s="1575">
        <v>90.56</v>
      </c>
      <c r="F444" s="1574">
        <v>90.89</v>
      </c>
      <c r="G444" s="1576">
        <v>18.54</v>
      </c>
      <c r="H444" s="1672">
        <v>39145.508999999998</v>
      </c>
      <c r="I444" s="1672">
        <v>42271.6152</v>
      </c>
      <c r="J444" s="1598">
        <f t="shared" si="7"/>
        <v>39145.508999999998</v>
      </c>
      <c r="K444" s="1421">
        <f t="shared" si="7"/>
        <v>42271.6152</v>
      </c>
      <c r="L444" s="543"/>
    </row>
    <row r="445" spans="1:12" ht="15.75" thickBot="1">
      <c r="A445" s="1995"/>
      <c r="B445" s="1989"/>
      <c r="C445" s="1573">
        <v>2300</v>
      </c>
      <c r="D445" s="1675">
        <v>7416</v>
      </c>
      <c r="E445" s="1575">
        <v>94.57</v>
      </c>
      <c r="F445" s="1574">
        <v>94.91</v>
      </c>
      <c r="G445" s="1576">
        <v>19.38</v>
      </c>
      <c r="H445" s="1672">
        <v>40816.309799999995</v>
      </c>
      <c r="I445" s="1672">
        <v>44161.185599999997</v>
      </c>
      <c r="J445" s="1598">
        <f t="shared" si="7"/>
        <v>40816.309799999995</v>
      </c>
      <c r="K445" s="1421">
        <f t="shared" si="7"/>
        <v>44161.185599999997</v>
      </c>
      <c r="L445" s="543"/>
    </row>
    <row r="446" spans="1:12" ht="15.75" thickBot="1">
      <c r="A446" s="1995"/>
      <c r="B446" s="1989"/>
      <c r="C446" s="1573">
        <v>2400</v>
      </c>
      <c r="D446" s="1675">
        <v>7738</v>
      </c>
      <c r="E446" s="1575">
        <v>98.59</v>
      </c>
      <c r="F446" s="1574">
        <v>98.92</v>
      </c>
      <c r="G446" s="1576">
        <v>20.22</v>
      </c>
      <c r="H446" s="1672">
        <v>42443.801399999997</v>
      </c>
      <c r="I446" s="1672">
        <v>45567.786</v>
      </c>
      <c r="J446" s="1598">
        <f t="shared" si="7"/>
        <v>42443.801399999997</v>
      </c>
      <c r="K446" s="1421">
        <f t="shared" si="7"/>
        <v>45567.786</v>
      </c>
      <c r="L446" s="543"/>
    </row>
    <row r="447" spans="1:12" ht="15.75" thickBot="1">
      <c r="A447" s="1995"/>
      <c r="B447" s="1989"/>
      <c r="C447" s="1573">
        <v>2500</v>
      </c>
      <c r="D447" s="1675">
        <v>8061</v>
      </c>
      <c r="E447" s="1575">
        <v>102.6</v>
      </c>
      <c r="F447" s="1574">
        <v>102.93</v>
      </c>
      <c r="G447" s="1576">
        <v>21.06</v>
      </c>
      <c r="H447" s="1672">
        <v>43983.6852</v>
      </c>
      <c r="I447" s="1672">
        <v>47236.995600000002</v>
      </c>
      <c r="J447" s="1598">
        <f t="shared" si="7"/>
        <v>43983.6852</v>
      </c>
      <c r="K447" s="1421">
        <f t="shared" si="7"/>
        <v>47236.995600000002</v>
      </c>
      <c r="L447" s="543"/>
    </row>
    <row r="448" spans="1:12" ht="15.75" thickBot="1">
      <c r="A448" s="1995"/>
      <c r="B448" s="1989"/>
      <c r="C448" s="1573">
        <v>2600</v>
      </c>
      <c r="D448" s="1675">
        <v>8383</v>
      </c>
      <c r="E448" s="1575">
        <v>106.61</v>
      </c>
      <c r="F448" s="1574">
        <v>106.95</v>
      </c>
      <c r="G448" s="1576">
        <v>21.91</v>
      </c>
      <c r="H448" s="1672">
        <v>46663.612800000003</v>
      </c>
      <c r="I448" s="1672">
        <v>49916.392800000001</v>
      </c>
      <c r="J448" s="1598">
        <f t="shared" si="7"/>
        <v>46663.612800000003</v>
      </c>
      <c r="K448" s="1421">
        <f t="shared" si="7"/>
        <v>49916.392800000001</v>
      </c>
      <c r="L448" s="543"/>
    </row>
    <row r="449" spans="1:12" ht="15.75" thickBot="1">
      <c r="A449" s="1995"/>
      <c r="B449" s="1989"/>
      <c r="C449" s="1573">
        <v>2800</v>
      </c>
      <c r="D449" s="1675">
        <v>9027</v>
      </c>
      <c r="E449" s="1575">
        <v>114.64</v>
      </c>
      <c r="F449" s="1574">
        <v>114.98</v>
      </c>
      <c r="G449" s="1576">
        <v>23.6</v>
      </c>
      <c r="H449" s="1672">
        <v>50190.527999999998</v>
      </c>
      <c r="I449" s="1672">
        <v>53417.808000000005</v>
      </c>
      <c r="J449" s="1598">
        <f t="shared" si="7"/>
        <v>50190.527999999998</v>
      </c>
      <c r="K449" s="1421">
        <f t="shared" si="7"/>
        <v>53417.808000000005</v>
      </c>
      <c r="L449" s="543"/>
    </row>
    <row r="450" spans="1:12" ht="15.75" thickBot="1">
      <c r="A450" s="1995"/>
      <c r="B450" s="1989"/>
      <c r="C450" s="1577">
        <v>3000</v>
      </c>
      <c r="D450" s="1676">
        <v>9672</v>
      </c>
      <c r="E450" s="1579">
        <v>122.67</v>
      </c>
      <c r="F450" s="1578">
        <v>123</v>
      </c>
      <c r="G450" s="1580">
        <v>25.28</v>
      </c>
      <c r="H450" s="1673">
        <v>53265.246599999999</v>
      </c>
      <c r="I450" s="1673">
        <v>56241.0864</v>
      </c>
      <c r="J450" s="1599">
        <f t="shared" si="7"/>
        <v>53265.246599999999</v>
      </c>
      <c r="K450" s="241">
        <f t="shared" si="7"/>
        <v>56241.0864</v>
      </c>
      <c r="L450" s="543"/>
    </row>
    <row r="451" spans="1:12" ht="15.75" thickBot="1">
      <c r="A451" s="1995"/>
      <c r="B451" s="1989">
        <v>600</v>
      </c>
      <c r="C451" s="1581">
        <v>400</v>
      </c>
      <c r="D451" s="1582">
        <v>1616.0846939999999</v>
      </c>
      <c r="E451" s="1697">
        <v>20.080000000000002</v>
      </c>
      <c r="F451" s="1698">
        <v>20.430000000000003</v>
      </c>
      <c r="G451" s="1593">
        <v>3.9200000000000004</v>
      </c>
      <c r="H451" s="1671">
        <v>11971.760400000001</v>
      </c>
      <c r="I451" s="1671">
        <v>15389.0154</v>
      </c>
      <c r="J451" s="1597">
        <f t="shared" si="7"/>
        <v>11971.760400000001</v>
      </c>
      <c r="K451" s="1609">
        <f t="shared" si="7"/>
        <v>15389.0154</v>
      </c>
      <c r="L451" s="543"/>
    </row>
    <row r="452" spans="1:12" ht="15.75" thickBot="1">
      <c r="A452" s="1995"/>
      <c r="B452" s="1989"/>
      <c r="C452" s="1586">
        <v>500</v>
      </c>
      <c r="D452" s="1585">
        <v>1915.7800320000001</v>
      </c>
      <c r="E452" s="1647">
        <v>25.1</v>
      </c>
      <c r="F452" s="1699">
        <v>25.450000000000003</v>
      </c>
      <c r="G452" s="1584">
        <v>4.9000000000000004</v>
      </c>
      <c r="H452" s="1672">
        <v>13434.460800000001</v>
      </c>
      <c r="I452" s="1672">
        <v>16864.547399999999</v>
      </c>
      <c r="J452" s="1598">
        <f t="shared" si="7"/>
        <v>13434.460800000001</v>
      </c>
      <c r="K452" s="1610">
        <f t="shared" si="7"/>
        <v>16864.547399999999</v>
      </c>
      <c r="L452" s="543"/>
    </row>
    <row r="453" spans="1:12" ht="15.75" thickBot="1">
      <c r="A453" s="1995"/>
      <c r="B453" s="1989"/>
      <c r="C453" s="1586">
        <v>600</v>
      </c>
      <c r="D453" s="1585">
        <v>2220.1056899999999</v>
      </c>
      <c r="E453" s="1647">
        <v>30.12</v>
      </c>
      <c r="F453" s="1699">
        <v>30.470000000000002</v>
      </c>
      <c r="G453" s="1584">
        <v>5.88</v>
      </c>
      <c r="H453" s="1672">
        <v>14976.027599999999</v>
      </c>
      <c r="I453" s="1672">
        <v>18504.676800000001</v>
      </c>
      <c r="J453" s="1598">
        <f t="shared" si="7"/>
        <v>14976.027599999999</v>
      </c>
      <c r="K453" s="1610">
        <f t="shared" si="7"/>
        <v>18504.676800000001</v>
      </c>
      <c r="L453" s="543"/>
    </row>
    <row r="454" spans="1:12" ht="15.75" thickBot="1">
      <c r="A454" s="1995"/>
      <c r="B454" s="1989"/>
      <c r="C454" s="1586">
        <v>700</v>
      </c>
      <c r="D454" s="1585">
        <v>2522.4836399999999</v>
      </c>
      <c r="E454" s="1647">
        <v>35.14</v>
      </c>
      <c r="F454" s="1699">
        <v>35.49</v>
      </c>
      <c r="G454" s="1584">
        <v>6.86</v>
      </c>
      <c r="H454" s="1672">
        <v>16438.7382</v>
      </c>
      <c r="I454" s="1672">
        <v>20021.6106</v>
      </c>
      <c r="J454" s="1598">
        <f t="shared" si="7"/>
        <v>16438.7382</v>
      </c>
      <c r="K454" s="1610">
        <f t="shared" si="7"/>
        <v>20021.6106</v>
      </c>
      <c r="L454" s="543"/>
    </row>
    <row r="455" spans="1:12" ht="15.75" thickBot="1">
      <c r="A455" s="1995"/>
      <c r="B455" s="1989"/>
      <c r="C455" s="1586">
        <v>800</v>
      </c>
      <c r="D455" s="1585">
        <v>2823.1124759999998</v>
      </c>
      <c r="E455" s="1647">
        <v>40.160000000000004</v>
      </c>
      <c r="F455" s="1699">
        <v>40.510000000000005</v>
      </c>
      <c r="G455" s="1584">
        <v>7.8400000000000007</v>
      </c>
      <c r="H455" s="1672">
        <v>18056.2032</v>
      </c>
      <c r="I455" s="1672">
        <v>21847.033199999998</v>
      </c>
      <c r="J455" s="1598">
        <f t="shared" si="7"/>
        <v>18056.2032</v>
      </c>
      <c r="K455" s="1610">
        <f t="shared" si="7"/>
        <v>21847.033199999998</v>
      </c>
      <c r="L455" s="543"/>
    </row>
    <row r="456" spans="1:12" ht="15.75" thickBot="1">
      <c r="A456" s="1995"/>
      <c r="B456" s="1989"/>
      <c r="C456" s="1586">
        <v>900</v>
      </c>
      <c r="D456" s="1585">
        <v>3103.02594</v>
      </c>
      <c r="E456" s="1647">
        <v>45.180000000000007</v>
      </c>
      <c r="F456" s="1699">
        <v>45.530000000000008</v>
      </c>
      <c r="G456" s="1584">
        <v>8.82</v>
      </c>
      <c r="H456" s="1672">
        <v>19440.067800000001</v>
      </c>
      <c r="I456" s="1672">
        <v>23297.911800000002</v>
      </c>
      <c r="J456" s="1598">
        <f t="shared" ref="J456:J475" si="8">H456-H456*$E$3</f>
        <v>19440.067800000001</v>
      </c>
      <c r="K456" s="1610">
        <f t="shared" ref="K456:K475" si="9">I456-I456*$E$3</f>
        <v>23297.911800000002</v>
      </c>
      <c r="L456" s="543"/>
    </row>
    <row r="457" spans="1:12" ht="15.75" thickBot="1">
      <c r="A457" s="1995"/>
      <c r="B457" s="1989"/>
      <c r="C457" s="1586">
        <v>1000</v>
      </c>
      <c r="D457" s="1585">
        <v>3424.7715840000001</v>
      </c>
      <c r="E457" s="1647">
        <v>50.2</v>
      </c>
      <c r="F457" s="1699">
        <v>50.2</v>
      </c>
      <c r="G457" s="1584">
        <v>9.8000000000000007</v>
      </c>
      <c r="H457" s="1672">
        <v>20977.677</v>
      </c>
      <c r="I457" s="1672">
        <v>24907.471799999999</v>
      </c>
      <c r="J457" s="1598">
        <f t="shared" si="8"/>
        <v>20977.677</v>
      </c>
      <c r="K457" s="1610">
        <f t="shared" si="9"/>
        <v>24907.471799999999</v>
      </c>
      <c r="L457" s="543"/>
    </row>
    <row r="458" spans="1:12" ht="15.75" thickBot="1">
      <c r="A458" s="1995"/>
      <c r="B458" s="1989"/>
      <c r="C458" s="1586">
        <v>1100</v>
      </c>
      <c r="D458" s="1585">
        <v>3729.0802500000009</v>
      </c>
      <c r="E458" s="1647">
        <v>55.220000000000006</v>
      </c>
      <c r="F458" s="1699">
        <v>55.570000000000007</v>
      </c>
      <c r="G458" s="1584">
        <v>10.780000000000001</v>
      </c>
      <c r="H458" s="1672">
        <v>22440.397799999999</v>
      </c>
      <c r="I458" s="1672">
        <v>26483.545199999997</v>
      </c>
      <c r="J458" s="1598">
        <f t="shared" si="8"/>
        <v>22440.397799999999</v>
      </c>
      <c r="K458" s="1610">
        <f t="shared" si="9"/>
        <v>26483.545199999997</v>
      </c>
      <c r="L458" s="543"/>
    </row>
    <row r="459" spans="1:12" ht="15.75" thickBot="1">
      <c r="A459" s="1995"/>
      <c r="B459" s="1989"/>
      <c r="C459" s="1586">
        <v>1200</v>
      </c>
      <c r="D459" s="1585">
        <v>4026.411576</v>
      </c>
      <c r="E459" s="1647">
        <v>60.24</v>
      </c>
      <c r="F459" s="1699">
        <v>60.59</v>
      </c>
      <c r="G459" s="1584">
        <v>11.76</v>
      </c>
      <c r="H459" s="1672">
        <v>23943.500400000001</v>
      </c>
      <c r="I459" s="1672">
        <v>28013.279999999999</v>
      </c>
      <c r="J459" s="1598">
        <f t="shared" si="8"/>
        <v>23943.500400000001</v>
      </c>
      <c r="K459" s="1610">
        <f t="shared" si="9"/>
        <v>28013.279999999999</v>
      </c>
      <c r="L459" s="543"/>
    </row>
    <row r="460" spans="1:12" ht="15.75" thickBot="1">
      <c r="A460" s="1995"/>
      <c r="B460" s="1989"/>
      <c r="C460" s="1586">
        <v>1300</v>
      </c>
      <c r="D460" s="1585">
        <v>4372.1732880000009</v>
      </c>
      <c r="E460" s="1647">
        <v>65.260000000000005</v>
      </c>
      <c r="F460" s="1699">
        <v>65.61</v>
      </c>
      <c r="G460" s="1584">
        <v>12.740000000000002</v>
      </c>
      <c r="H460" s="1672">
        <v>25406.2212</v>
      </c>
      <c r="I460" s="1672">
        <v>29543.994000000002</v>
      </c>
      <c r="J460" s="1598">
        <f t="shared" si="8"/>
        <v>25406.2212</v>
      </c>
      <c r="K460" s="1610">
        <f t="shared" si="9"/>
        <v>29543.994000000002</v>
      </c>
      <c r="L460" s="543"/>
    </row>
    <row r="461" spans="1:12" ht="15.75" thickBot="1">
      <c r="A461" s="1995"/>
      <c r="B461" s="1989"/>
      <c r="C461" s="1586">
        <v>1400</v>
      </c>
      <c r="D461" s="1585">
        <v>4707.7143120000001</v>
      </c>
      <c r="E461" s="1647">
        <v>70.28</v>
      </c>
      <c r="F461" s="1699">
        <v>70.63</v>
      </c>
      <c r="G461" s="1584">
        <v>13.72</v>
      </c>
      <c r="H461" s="1672">
        <v>27098.595000000001</v>
      </c>
      <c r="I461" s="1672">
        <v>31315.213799999998</v>
      </c>
      <c r="J461" s="1598">
        <f t="shared" si="8"/>
        <v>27098.595000000001</v>
      </c>
      <c r="K461" s="1610">
        <f t="shared" si="9"/>
        <v>31315.213799999998</v>
      </c>
      <c r="L461" s="543"/>
    </row>
    <row r="462" spans="1:12" ht="15.75" thickBot="1">
      <c r="A462" s="1995"/>
      <c r="B462" s="1989"/>
      <c r="C462" s="1586">
        <v>1500</v>
      </c>
      <c r="D462" s="1585">
        <v>5045.0989679999993</v>
      </c>
      <c r="E462" s="1647">
        <v>75.300000000000011</v>
      </c>
      <c r="F462" s="1699">
        <v>75.650000000000006</v>
      </c>
      <c r="G462" s="1584">
        <v>14.700000000000001</v>
      </c>
      <c r="H462" s="1672">
        <v>29797.321200000002</v>
      </c>
      <c r="I462" s="1672">
        <v>32883.392399999997</v>
      </c>
      <c r="J462" s="1598">
        <f t="shared" si="8"/>
        <v>29797.321200000002</v>
      </c>
      <c r="K462" s="1610">
        <f t="shared" si="9"/>
        <v>32883.392399999997</v>
      </c>
      <c r="L462" s="543"/>
    </row>
    <row r="463" spans="1:12" ht="15.75" thickBot="1">
      <c r="A463" s="1995"/>
      <c r="B463" s="1989"/>
      <c r="C463" s="1586">
        <v>1600</v>
      </c>
      <c r="D463" s="1585">
        <v>5380.6399919999994</v>
      </c>
      <c r="E463" s="1647">
        <v>80.320000000000007</v>
      </c>
      <c r="F463" s="1699">
        <v>80.67</v>
      </c>
      <c r="G463" s="1584">
        <v>15.680000000000001</v>
      </c>
      <c r="H463" s="1672">
        <v>30652.856400000001</v>
      </c>
      <c r="I463" s="1672">
        <v>35087.306400000001</v>
      </c>
      <c r="J463" s="1598">
        <f t="shared" si="8"/>
        <v>30652.856400000001</v>
      </c>
      <c r="K463" s="1610">
        <f t="shared" si="9"/>
        <v>35087.306400000001</v>
      </c>
      <c r="L463" s="543"/>
    </row>
    <row r="464" spans="1:12" ht="15.75" thickBot="1">
      <c r="A464" s="1995"/>
      <c r="B464" s="1989"/>
      <c r="C464" s="1586">
        <v>1700</v>
      </c>
      <c r="D464" s="1585">
        <v>5718.0246480000005</v>
      </c>
      <c r="E464" s="1647">
        <v>85.34</v>
      </c>
      <c r="F464" s="1699">
        <v>85.69</v>
      </c>
      <c r="G464" s="1584">
        <v>16.66</v>
      </c>
      <c r="H464" s="1672">
        <v>32912.758199999997</v>
      </c>
      <c r="I464" s="1672">
        <v>37873.762799999997</v>
      </c>
      <c r="J464" s="1598">
        <f t="shared" si="8"/>
        <v>32912.758199999997</v>
      </c>
      <c r="K464" s="1610">
        <f t="shared" si="9"/>
        <v>37873.762799999997</v>
      </c>
      <c r="L464" s="543"/>
    </row>
    <row r="465" spans="1:12" ht="15.75" thickBot="1">
      <c r="A465" s="1995"/>
      <c r="B465" s="1989"/>
      <c r="C465" s="1586">
        <v>1800</v>
      </c>
      <c r="D465" s="1585">
        <v>6052.6438560000006</v>
      </c>
      <c r="E465" s="1647">
        <v>90.360000000000014</v>
      </c>
      <c r="F465" s="1699">
        <v>90.710000000000008</v>
      </c>
      <c r="G465" s="1584">
        <v>17.64</v>
      </c>
      <c r="H465" s="1672">
        <v>34505.651400000002</v>
      </c>
      <c r="I465" s="1672">
        <v>39979.583399999996</v>
      </c>
      <c r="J465" s="1598">
        <f t="shared" si="8"/>
        <v>34505.651400000002</v>
      </c>
      <c r="K465" s="1610">
        <f t="shared" si="9"/>
        <v>39979.583399999996</v>
      </c>
      <c r="L465" s="543"/>
    </row>
    <row r="466" spans="1:12" ht="15.75" thickBot="1">
      <c r="A466" s="1995"/>
      <c r="B466" s="1989"/>
      <c r="C466" s="1586">
        <v>1900</v>
      </c>
      <c r="D466" s="1585">
        <v>6390.9503279999999</v>
      </c>
      <c r="E466" s="1647">
        <v>95.38</v>
      </c>
      <c r="F466" s="1699">
        <v>95.72999999999999</v>
      </c>
      <c r="G466" s="1584">
        <v>18.62</v>
      </c>
      <c r="H466" s="1672">
        <v>36021.402000000002</v>
      </c>
      <c r="I466" s="1672">
        <v>41618.570399999997</v>
      </c>
      <c r="J466" s="1598">
        <f t="shared" si="8"/>
        <v>36021.402000000002</v>
      </c>
      <c r="K466" s="1610">
        <f t="shared" si="9"/>
        <v>41618.570399999997</v>
      </c>
      <c r="L466" s="543"/>
    </row>
    <row r="467" spans="1:12" ht="15.75" thickBot="1">
      <c r="A467" s="1995"/>
      <c r="B467" s="1989"/>
      <c r="C467" s="1586">
        <v>2000</v>
      </c>
      <c r="D467" s="1585">
        <v>6725.569536</v>
      </c>
      <c r="E467" s="1647">
        <v>100.4</v>
      </c>
      <c r="F467" s="1699">
        <v>100.75</v>
      </c>
      <c r="G467" s="1584">
        <v>19.600000000000001</v>
      </c>
      <c r="H467" s="1672">
        <v>38950.719600000004</v>
      </c>
      <c r="I467" s="1672">
        <v>44853.439200000001</v>
      </c>
      <c r="J467" s="1598">
        <f t="shared" si="8"/>
        <v>38950.719600000004</v>
      </c>
      <c r="K467" s="1610">
        <f t="shared" si="9"/>
        <v>44853.439200000001</v>
      </c>
      <c r="L467" s="543"/>
    </row>
    <row r="468" spans="1:12" ht="15.75" thickBot="1">
      <c r="A468" s="1995"/>
      <c r="B468" s="1989"/>
      <c r="C468" s="1586">
        <v>2100</v>
      </c>
      <c r="D468" s="1585">
        <v>7055.7379020000008</v>
      </c>
      <c r="E468" s="1647">
        <v>105.42000000000002</v>
      </c>
      <c r="F468" s="1699">
        <v>105.77000000000001</v>
      </c>
      <c r="G468" s="1584">
        <v>20.580000000000002</v>
      </c>
      <c r="H468" s="1672">
        <v>40547.621399999996</v>
      </c>
      <c r="I468" s="1672">
        <v>46542.487800000003</v>
      </c>
      <c r="J468" s="1598">
        <f t="shared" si="8"/>
        <v>40547.621399999996</v>
      </c>
      <c r="K468" s="1610">
        <f t="shared" si="9"/>
        <v>46542.487800000003</v>
      </c>
      <c r="L468" s="543"/>
    </row>
    <row r="469" spans="1:12" ht="15.75" thickBot="1">
      <c r="A469" s="1995"/>
      <c r="B469" s="1989"/>
      <c r="C469" s="1586">
        <v>2200</v>
      </c>
      <c r="D469" s="1585">
        <v>7400.3388480000003</v>
      </c>
      <c r="E469" s="1647">
        <v>110.44000000000001</v>
      </c>
      <c r="F469" s="1699">
        <v>110.79</v>
      </c>
      <c r="G469" s="1584">
        <v>21.560000000000002</v>
      </c>
      <c r="H469" s="1672">
        <v>42151.540800000002</v>
      </c>
      <c r="I469" s="1672">
        <v>48234.565800000004</v>
      </c>
      <c r="J469" s="1598">
        <f t="shared" si="8"/>
        <v>42151.540800000002</v>
      </c>
      <c r="K469" s="1610">
        <f t="shared" si="9"/>
        <v>48234.565800000004</v>
      </c>
      <c r="L469" s="543"/>
    </row>
    <row r="470" spans="1:12" ht="15.75" thickBot="1">
      <c r="A470" s="1995"/>
      <c r="B470" s="1989"/>
      <c r="C470" s="1586">
        <v>2300</v>
      </c>
      <c r="D470" s="1585">
        <v>7734.0362400000004</v>
      </c>
      <c r="E470" s="1647">
        <v>115.46</v>
      </c>
      <c r="F470" s="1699">
        <v>115.80999999999999</v>
      </c>
      <c r="G470" s="1584">
        <v>22.54</v>
      </c>
      <c r="H470" s="1672">
        <v>43955.808600000004</v>
      </c>
      <c r="I470" s="1672">
        <v>50093.954400000002</v>
      </c>
      <c r="J470" s="1598">
        <f t="shared" si="8"/>
        <v>43955.808600000004</v>
      </c>
      <c r="K470" s="1610">
        <f t="shared" si="9"/>
        <v>50093.954400000002</v>
      </c>
      <c r="L470" s="543"/>
    </row>
    <row r="471" spans="1:12" ht="15.75" thickBot="1">
      <c r="A471" s="1995"/>
      <c r="B471" s="1989"/>
      <c r="C471" s="1586">
        <v>2400</v>
      </c>
      <c r="D471" s="1585">
        <v>8070.4990800000014</v>
      </c>
      <c r="E471" s="1647">
        <v>120.48</v>
      </c>
      <c r="F471" s="1699">
        <v>120.83</v>
      </c>
      <c r="G471" s="1584">
        <v>23.52</v>
      </c>
      <c r="H471" s="1672">
        <v>45720.000599999999</v>
      </c>
      <c r="I471" s="1672">
        <v>52002.415200000003</v>
      </c>
      <c r="J471" s="1598">
        <f t="shared" si="8"/>
        <v>45720.000599999999</v>
      </c>
      <c r="K471" s="1610">
        <f t="shared" si="9"/>
        <v>52002.415200000003</v>
      </c>
      <c r="L471" s="543"/>
    </row>
    <row r="472" spans="1:12" ht="15.75" thickBot="1">
      <c r="A472" s="1995"/>
      <c r="B472" s="1989"/>
      <c r="C472" s="1586">
        <v>2500</v>
      </c>
      <c r="D472" s="1585">
        <v>8406.9619199999997</v>
      </c>
      <c r="E472" s="1647">
        <v>125.5</v>
      </c>
      <c r="F472" s="1699">
        <v>125.85</v>
      </c>
      <c r="G472" s="1584">
        <v>24.5</v>
      </c>
      <c r="H472" s="1672">
        <v>48224.07</v>
      </c>
      <c r="I472" s="1672">
        <v>53691.473999999995</v>
      </c>
      <c r="J472" s="1598">
        <f t="shared" si="8"/>
        <v>48224.07</v>
      </c>
      <c r="K472" s="1610">
        <f t="shared" si="9"/>
        <v>53691.473999999995</v>
      </c>
      <c r="L472" s="543"/>
    </row>
    <row r="473" spans="1:12" ht="15.75" thickBot="1">
      <c r="A473" s="1995"/>
      <c r="B473" s="1989"/>
      <c r="C473" s="1586">
        <v>2600</v>
      </c>
      <c r="D473" s="1585">
        <v>8743.4247599999999</v>
      </c>
      <c r="E473" s="1647">
        <v>130.52000000000001</v>
      </c>
      <c r="F473" s="1699">
        <v>130.87</v>
      </c>
      <c r="G473" s="1584">
        <v>25.480000000000004</v>
      </c>
      <c r="H473" s="1672">
        <v>50337.377400000005</v>
      </c>
      <c r="I473" s="1672">
        <v>56930.361600000004</v>
      </c>
      <c r="J473" s="1598">
        <f t="shared" si="8"/>
        <v>50337.377400000005</v>
      </c>
      <c r="K473" s="1610">
        <f t="shared" si="9"/>
        <v>56930.361600000004</v>
      </c>
      <c r="L473" s="543"/>
    </row>
    <row r="474" spans="1:12" ht="15.75" thickBot="1">
      <c r="A474" s="1995"/>
      <c r="B474" s="1989"/>
      <c r="C474" s="1586">
        <v>2800</v>
      </c>
      <c r="D474" s="1585">
        <v>9416.3504400000002</v>
      </c>
      <c r="E474" s="1647">
        <v>140.56</v>
      </c>
      <c r="F474" s="1699">
        <v>140.91</v>
      </c>
      <c r="G474" s="1584">
        <v>27.44</v>
      </c>
      <c r="H474" s="1672">
        <v>54089.1924</v>
      </c>
      <c r="I474" s="1672">
        <v>60893.571600000003</v>
      </c>
      <c r="J474" s="1598">
        <f t="shared" si="8"/>
        <v>54089.1924</v>
      </c>
      <c r="K474" s="1610">
        <f t="shared" si="9"/>
        <v>60893.571600000003</v>
      </c>
      <c r="L474" s="543"/>
    </row>
    <row r="475" spans="1:12" ht="15.75" thickBot="1">
      <c r="A475" s="1996"/>
      <c r="B475" s="1989"/>
      <c r="C475" s="1587">
        <v>3000</v>
      </c>
      <c r="D475" s="1588">
        <v>10088.354304</v>
      </c>
      <c r="E475" s="1700">
        <v>150.60000000000002</v>
      </c>
      <c r="F475" s="1701">
        <v>150.95000000000002</v>
      </c>
      <c r="G475" s="1595">
        <v>29.400000000000002</v>
      </c>
      <c r="H475" s="1673">
        <v>57424.235399999998</v>
      </c>
      <c r="I475" s="1673">
        <v>64409.94</v>
      </c>
      <c r="J475" s="1599">
        <f t="shared" si="8"/>
        <v>57424.235399999998</v>
      </c>
      <c r="K475" s="241">
        <f t="shared" si="9"/>
        <v>64409.94</v>
      </c>
      <c r="L475" s="543"/>
    </row>
    <row r="476" spans="1:12">
      <c r="A476" s="346"/>
      <c r="B476" s="87"/>
      <c r="C476" s="87"/>
      <c r="D476" s="309"/>
      <c r="E476" s="86"/>
      <c r="F476" s="310"/>
      <c r="G476" s="243"/>
      <c r="H476" s="311"/>
      <c r="I476" s="311"/>
      <c r="J476" s="311"/>
      <c r="K476" s="311"/>
    </row>
    <row r="478" spans="1:12">
      <c r="A478" s="316"/>
      <c r="B478" s="316"/>
      <c r="C478" s="242"/>
      <c r="D478" s="243"/>
      <c r="H478" s="243"/>
    </row>
    <row r="479" spans="1:12">
      <c r="A479" s="1977" t="s">
        <v>230</v>
      </c>
      <c r="B479" s="1977"/>
      <c r="C479" s="1977"/>
      <c r="D479" s="1977"/>
      <c r="E479" s="1977"/>
      <c r="F479" s="1977"/>
      <c r="G479" s="1977"/>
      <c r="H479" s="1977"/>
    </row>
    <row r="480" spans="1:12" ht="33.75">
      <c r="A480" s="1424" t="s">
        <v>23</v>
      </c>
      <c r="B480" s="1424" t="s">
        <v>972</v>
      </c>
      <c r="C480" s="1974" t="s">
        <v>20</v>
      </c>
      <c r="D480" s="1975"/>
      <c r="E480" s="1975"/>
      <c r="F480" s="1976"/>
      <c r="G480" s="1425" t="s">
        <v>78</v>
      </c>
      <c r="H480" s="1426" t="s">
        <v>1788</v>
      </c>
    </row>
    <row r="481" spans="1:8" ht="29.25" customHeight="1">
      <c r="A481" s="1520" t="s">
        <v>1784</v>
      </c>
      <c r="B481" s="1520">
        <v>1</v>
      </c>
      <c r="C481" s="1972" t="s">
        <v>1786</v>
      </c>
      <c r="D481" s="1972"/>
      <c r="E481" s="1972"/>
      <c r="F481" s="1972"/>
      <c r="G481" s="1520">
        <v>329.9</v>
      </c>
      <c r="H481" s="1537">
        <f>G481-G481*$E$3</f>
        <v>329.9</v>
      </c>
    </row>
    <row r="482" spans="1:8" ht="29.25" customHeight="1">
      <c r="A482" s="1520" t="s">
        <v>1785</v>
      </c>
      <c r="B482" s="1520">
        <v>1</v>
      </c>
      <c r="C482" s="1972" t="s">
        <v>1787</v>
      </c>
      <c r="D482" s="1972"/>
      <c r="E482" s="1972"/>
      <c r="F482" s="1972"/>
      <c r="G482" s="1532">
        <v>591.83000000000004</v>
      </c>
      <c r="H482" s="1537">
        <f>G482-G482*$E$3</f>
        <v>591.83000000000004</v>
      </c>
    </row>
    <row r="483" spans="1:8" ht="29.25" customHeight="1">
      <c r="A483" s="1520" t="s">
        <v>7820</v>
      </c>
      <c r="B483" s="1520">
        <v>10</v>
      </c>
      <c r="C483" s="1972" t="s">
        <v>7821</v>
      </c>
      <c r="D483" s="1972"/>
      <c r="E483" s="1972"/>
      <c r="F483" s="1972"/>
      <c r="G483" s="1532">
        <v>4842</v>
      </c>
      <c r="H483" s="1537">
        <f>G483-G483*$E$3</f>
        <v>4842</v>
      </c>
    </row>
    <row r="484" spans="1:8" ht="15" customHeight="1">
      <c r="A484" s="316"/>
      <c r="B484" s="316"/>
      <c r="C484" s="242"/>
      <c r="D484" s="243"/>
      <c r="G484" s="59"/>
    </row>
    <row r="485" spans="1:8">
      <c r="A485" s="316"/>
      <c r="B485" s="316"/>
      <c r="C485" s="242"/>
      <c r="D485" s="243"/>
    </row>
    <row r="486" spans="1:8">
      <c r="A486" s="316"/>
      <c r="B486" s="316"/>
      <c r="C486" s="242"/>
      <c r="D486" s="243"/>
    </row>
    <row r="488" spans="1:8">
      <c r="A488" s="231" t="s">
        <v>1729</v>
      </c>
    </row>
    <row r="489" spans="1:8">
      <c r="A489" s="231" t="s">
        <v>1730</v>
      </c>
    </row>
    <row r="490" spans="1:8">
      <c r="A490" s="231" t="s">
        <v>1731</v>
      </c>
    </row>
    <row r="491" spans="1:8">
      <c r="A491" s="231"/>
    </row>
    <row r="492" spans="1:8">
      <c r="A492" s="231"/>
    </row>
    <row r="493" spans="1:8">
      <c r="A493" s="231"/>
    </row>
    <row r="495" spans="1:8">
      <c r="A495" s="231"/>
    </row>
    <row r="496" spans="1:8">
      <c r="A496" s="231"/>
    </row>
    <row r="497" spans="1:1">
      <c r="A497" s="231"/>
    </row>
    <row r="498" spans="1:1">
      <c r="A498" s="231"/>
    </row>
    <row r="499" spans="1:1">
      <c r="A499" s="231"/>
    </row>
    <row r="500" spans="1:1">
      <c r="A500" s="231"/>
    </row>
    <row r="501" spans="1:1">
      <c r="A501" s="231"/>
    </row>
    <row r="502" spans="1:1">
      <c r="A502" s="231"/>
    </row>
    <row r="503" spans="1:1">
      <c r="A503" s="231"/>
    </row>
    <row r="504" spans="1:1">
      <c r="A504" s="231"/>
    </row>
  </sheetData>
  <customSheetViews>
    <customSheetView guid="{94E74550-0B2B-4B3C-8E97-CCCC46023914}" scale="70" fitToPage="1">
      <selection sqref="A1:J1"/>
      <pageMargins left="0" right="0" top="0" bottom="0" header="0" footer="0"/>
      <pageSetup paperSize="9" scale="66" fitToHeight="2" orientation="portrait" r:id="rId1"/>
    </customSheetView>
    <customSheetView guid="{C23E91BF-4A86-4D00-A577-1A263DDCB8BC}" scale="70" fitToPage="1">
      <selection sqref="A1:J1"/>
      <pageMargins left="0" right="0" top="0" bottom="0" header="0" footer="0"/>
      <pageSetup paperSize="9" scale="66" fitToHeight="2" orientation="portrait" r:id="rId2"/>
    </customSheetView>
    <customSheetView guid="{A76FD505-AF56-4CD8-967A-59C705AF567C}" scale="70" fitToPage="1">
      <selection sqref="A1:J1"/>
      <pageMargins left="0" right="0" top="0" bottom="0" header="0" footer="0"/>
      <pageSetup paperSize="9" scale="66" fitToHeight="2" orientation="portrait" r:id="rId3"/>
    </customSheetView>
    <customSheetView guid="{D7CF3121-CFC0-4E70-8DCD-811E30042E24}" scale="70" fitToPage="1">
      <selection sqref="A1:J1"/>
      <pageMargins left="0" right="0" top="0" bottom="0" header="0" footer="0"/>
      <pageSetup paperSize="9" scale="66" fitToHeight="2" orientation="portrait" r:id="rId4"/>
    </customSheetView>
    <customSheetView guid="{3E3E5346-F5D1-49F5-AB0E-78170B65853C}" scale="70" fitToPage="1">
      <selection sqref="A1:J1"/>
      <pageMargins left="0" right="0" top="0" bottom="0" header="0" footer="0"/>
      <pageSetup paperSize="9" scale="66" fitToHeight="2" orientation="portrait" r:id="rId5"/>
    </customSheetView>
    <customSheetView guid="{A02336A9-D2FB-4D03-950A-00B6EBD6A28C}" scale="70" fitToPage="1">
      <selection sqref="A1:J1"/>
      <pageMargins left="0" right="0" top="0" bottom="0" header="0" footer="0"/>
      <pageSetup paperSize="9" scale="66" fitToHeight="2" orientation="portrait" r:id="rId6"/>
    </customSheetView>
    <customSheetView guid="{24F900A2-7147-4318-9E77-2B71404314A7}" scale="70" fitToPage="1">
      <selection sqref="A1:J1"/>
      <pageMargins left="0" right="0" top="0" bottom="0" header="0" footer="0"/>
      <pageSetup paperSize="9" scale="66" fitToHeight="2" orientation="portrait" r:id="rId7"/>
    </customSheetView>
    <customSheetView guid="{76FA2CE7-179E-4731-B7AE-63C5E5E79002}" scale="70" fitToPage="1">
      <selection activeCell="Q51" sqref="Q51"/>
      <pageMargins left="0" right="0" top="0" bottom="0" header="0" footer="0"/>
      <pageSetup paperSize="9" scale="66" fitToHeight="2" orientation="portrait" r:id="rId8"/>
    </customSheetView>
  </customSheetViews>
  <mergeCells count="34">
    <mergeCell ref="A1:K1"/>
    <mergeCell ref="E5:F5"/>
    <mergeCell ref="B451:B475"/>
    <mergeCell ref="B328:B352"/>
    <mergeCell ref="B376:B400"/>
    <mergeCell ref="B426:B450"/>
    <mergeCell ref="A5:A6"/>
    <mergeCell ref="B5:C5"/>
    <mergeCell ref="B303:B327"/>
    <mergeCell ref="B353:B375"/>
    <mergeCell ref="B205:B229"/>
    <mergeCell ref="B57:B81"/>
    <mergeCell ref="A353:A475"/>
    <mergeCell ref="A230:A352"/>
    <mergeCell ref="B253:B277"/>
    <mergeCell ref="B230:B252"/>
    <mergeCell ref="B130:B154"/>
    <mergeCell ref="A107:A229"/>
    <mergeCell ref="B107:B129"/>
    <mergeCell ref="B155:B179"/>
    <mergeCell ref="B180:B204"/>
    <mergeCell ref="J5:K5"/>
    <mergeCell ref="H5:I5"/>
    <mergeCell ref="A7:A106"/>
    <mergeCell ref="B82:B106"/>
    <mergeCell ref="B32:B56"/>
    <mergeCell ref="B7:B31"/>
    <mergeCell ref="C483:F483"/>
    <mergeCell ref="B278:B302"/>
    <mergeCell ref="C480:F480"/>
    <mergeCell ref="C481:F481"/>
    <mergeCell ref="C482:F482"/>
    <mergeCell ref="A479:H479"/>
    <mergeCell ref="B401:B425"/>
  </mergeCells>
  <pageMargins left="0" right="0" top="0" bottom="0" header="0" footer="0"/>
  <pageSetup paperSize="9" scale="21" fitToHeight="2" orientation="portrait" r:id="rId9"/>
  <drawing r:id="rId1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1">
    <pageSetUpPr fitToPage="1"/>
  </sheetPr>
  <dimension ref="A1:K530"/>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activeCell="B7" sqref="B7"/>
    </sheetView>
  </sheetViews>
  <sheetFormatPr defaultColWidth="9.28515625" defaultRowHeight="15"/>
  <cols>
    <col min="1" max="1" width="30.28515625" style="543" customWidth="1"/>
    <col min="2" max="2" width="14.7109375" style="543" bestFit="1" customWidth="1"/>
    <col min="3" max="3" width="16.140625" style="543" customWidth="1"/>
    <col min="4" max="7" width="19.7109375" style="543" customWidth="1"/>
    <col min="8" max="9" width="13.42578125" style="13" customWidth="1"/>
    <col min="10" max="11" width="14.28515625" style="543" customWidth="1"/>
    <col min="12" max="16384" width="9.28515625" style="543"/>
  </cols>
  <sheetData>
    <row r="1" spans="1:11" ht="21" customHeight="1">
      <c r="A1" s="1997" t="s">
        <v>954</v>
      </c>
      <c r="B1" s="1997"/>
      <c r="C1" s="1997"/>
      <c r="D1" s="1997"/>
      <c r="E1" s="1997"/>
      <c r="F1" s="1997"/>
      <c r="G1" s="1997"/>
      <c r="H1" s="1997"/>
      <c r="I1" s="1997"/>
      <c r="J1" s="1997"/>
      <c r="K1" s="1997"/>
    </row>
    <row r="2" spans="1:11" ht="16.5" customHeight="1"/>
    <row r="3" spans="1:11">
      <c r="D3" s="1319" t="s">
        <v>953</v>
      </c>
      <c r="E3" s="1320"/>
    </row>
    <row r="4" spans="1:11" ht="15.75" thickBot="1"/>
    <row r="5" spans="1:11" ht="38.25" customHeight="1">
      <c r="A5" s="2001" t="s">
        <v>7</v>
      </c>
      <c r="B5" s="1321"/>
      <c r="C5" s="1322"/>
      <c r="D5" s="1321" t="s">
        <v>210</v>
      </c>
      <c r="E5" s="1323"/>
      <c r="F5" s="1324"/>
      <c r="G5" s="1325" t="s">
        <v>973</v>
      </c>
      <c r="H5" s="1998" t="s">
        <v>956</v>
      </c>
      <c r="I5" s="1999"/>
      <c r="J5" s="1998" t="s">
        <v>955</v>
      </c>
      <c r="K5" s="1999"/>
    </row>
    <row r="6" spans="1:11" ht="51" customHeight="1" thickBot="1">
      <c r="A6" s="2002"/>
      <c r="B6" s="1326" t="s">
        <v>23</v>
      </c>
      <c r="C6" s="1327" t="s">
        <v>18</v>
      </c>
      <c r="D6" s="1326" t="s">
        <v>6301</v>
      </c>
      <c r="E6" s="1328" t="s">
        <v>4749</v>
      </c>
      <c r="F6" s="1329" t="s">
        <v>4750</v>
      </c>
      <c r="G6" s="1330" t="s">
        <v>974</v>
      </c>
      <c r="H6" s="1331" t="s">
        <v>4751</v>
      </c>
      <c r="I6" s="1332" t="s">
        <v>958</v>
      </c>
      <c r="J6" s="1333" t="s">
        <v>952</v>
      </c>
      <c r="K6" s="1332" t="s">
        <v>958</v>
      </c>
    </row>
    <row r="7" spans="1:11" ht="15" customHeight="1">
      <c r="A7" s="2000" t="s">
        <v>4752</v>
      </c>
      <c r="B7" s="1334" t="s">
        <v>3701</v>
      </c>
      <c r="C7" s="1335" t="s">
        <v>4225</v>
      </c>
      <c r="D7" s="1336">
        <v>300</v>
      </c>
      <c r="E7" s="1337">
        <v>40</v>
      </c>
      <c r="F7" s="1337">
        <v>328</v>
      </c>
      <c r="G7" s="1338">
        <v>216</v>
      </c>
      <c r="H7" s="1339">
        <v>6179</v>
      </c>
      <c r="I7" s="1340">
        <v>13220</v>
      </c>
      <c r="J7" s="1339">
        <f t="shared" ref="J7:J70" si="0">H7-H7*$E$3</f>
        <v>6179</v>
      </c>
      <c r="K7" s="1340">
        <f t="shared" ref="K7:K70" si="1">I7-I7*$E$3</f>
        <v>13220</v>
      </c>
    </row>
    <row r="8" spans="1:11">
      <c r="A8" s="1983"/>
      <c r="B8" s="1341" t="s">
        <v>3702</v>
      </c>
      <c r="C8" s="1342" t="s">
        <v>4226</v>
      </c>
      <c r="D8" s="1343">
        <v>300</v>
      </c>
      <c r="E8" s="1344">
        <v>40</v>
      </c>
      <c r="F8" s="1344">
        <v>369</v>
      </c>
      <c r="G8" s="1345">
        <v>243</v>
      </c>
      <c r="H8" s="1533">
        <v>6724</v>
      </c>
      <c r="I8" s="1534">
        <v>13770</v>
      </c>
      <c r="J8" s="1346">
        <f t="shared" si="0"/>
        <v>6724</v>
      </c>
      <c r="K8" s="1347">
        <f t="shared" si="1"/>
        <v>13770</v>
      </c>
    </row>
    <row r="9" spans="1:11">
      <c r="A9" s="1983"/>
      <c r="B9" s="1341" t="s">
        <v>3703</v>
      </c>
      <c r="C9" s="1342" t="s">
        <v>4227</v>
      </c>
      <c r="D9" s="1343">
        <v>300</v>
      </c>
      <c r="E9" s="1344">
        <v>40</v>
      </c>
      <c r="F9" s="1344">
        <v>410</v>
      </c>
      <c r="G9" s="1345">
        <v>270</v>
      </c>
      <c r="H9" s="1533">
        <v>7269</v>
      </c>
      <c r="I9" s="1534">
        <v>14310</v>
      </c>
      <c r="J9" s="1346">
        <f t="shared" si="0"/>
        <v>7269</v>
      </c>
      <c r="K9" s="1347">
        <f t="shared" si="1"/>
        <v>14310</v>
      </c>
    </row>
    <row r="10" spans="1:11">
      <c r="A10" s="1983"/>
      <c r="B10" s="1341" t="s">
        <v>3704</v>
      </c>
      <c r="C10" s="1342" t="s">
        <v>4228</v>
      </c>
      <c r="D10" s="1343">
        <v>300</v>
      </c>
      <c r="E10" s="1344">
        <v>40</v>
      </c>
      <c r="F10" s="1344">
        <v>451</v>
      </c>
      <c r="G10" s="1345">
        <v>297</v>
      </c>
      <c r="H10" s="1533">
        <v>7814</v>
      </c>
      <c r="I10" s="1534">
        <v>14860</v>
      </c>
      <c r="J10" s="1346">
        <f t="shared" si="0"/>
        <v>7814</v>
      </c>
      <c r="K10" s="1347">
        <f t="shared" si="1"/>
        <v>14860</v>
      </c>
    </row>
    <row r="11" spans="1:11">
      <c r="A11" s="1983"/>
      <c r="B11" s="1341" t="s">
        <v>3705</v>
      </c>
      <c r="C11" s="1342" t="s">
        <v>4229</v>
      </c>
      <c r="D11" s="1343">
        <v>300</v>
      </c>
      <c r="E11" s="1344">
        <v>40</v>
      </c>
      <c r="F11" s="1344">
        <v>492</v>
      </c>
      <c r="G11" s="1345">
        <v>324</v>
      </c>
      <c r="H11" s="1533">
        <v>8359</v>
      </c>
      <c r="I11" s="1534">
        <v>15400</v>
      </c>
      <c r="J11" s="1346">
        <f t="shared" si="0"/>
        <v>8359</v>
      </c>
      <c r="K11" s="1347">
        <f t="shared" si="1"/>
        <v>15400</v>
      </c>
    </row>
    <row r="12" spans="1:11">
      <c r="A12" s="1983"/>
      <c r="B12" s="1341" t="s">
        <v>3706</v>
      </c>
      <c r="C12" s="1342" t="s">
        <v>4230</v>
      </c>
      <c r="D12" s="1343">
        <v>300</v>
      </c>
      <c r="E12" s="1344">
        <v>40</v>
      </c>
      <c r="F12" s="1344">
        <v>533</v>
      </c>
      <c r="G12" s="1345">
        <v>351</v>
      </c>
      <c r="H12" s="1533">
        <v>8904</v>
      </c>
      <c r="I12" s="1534">
        <v>15950</v>
      </c>
      <c r="J12" s="1346">
        <f t="shared" si="0"/>
        <v>8904</v>
      </c>
      <c r="K12" s="1347">
        <f t="shared" si="1"/>
        <v>15950</v>
      </c>
    </row>
    <row r="13" spans="1:11">
      <c r="A13" s="1983"/>
      <c r="B13" s="1341" t="s">
        <v>3707</v>
      </c>
      <c r="C13" s="1342" t="s">
        <v>4231</v>
      </c>
      <c r="D13" s="1343">
        <v>300</v>
      </c>
      <c r="E13" s="1344">
        <v>40</v>
      </c>
      <c r="F13" s="1344">
        <v>574</v>
      </c>
      <c r="G13" s="1345">
        <v>378</v>
      </c>
      <c r="H13" s="1533">
        <v>9450</v>
      </c>
      <c r="I13" s="1534">
        <v>16490</v>
      </c>
      <c r="J13" s="1346">
        <f t="shared" si="0"/>
        <v>9450</v>
      </c>
      <c r="K13" s="1347">
        <f t="shared" si="1"/>
        <v>16490</v>
      </c>
    </row>
    <row r="14" spans="1:11">
      <c r="A14" s="1983"/>
      <c r="B14" s="1341" t="s">
        <v>3708</v>
      </c>
      <c r="C14" s="1342" t="s">
        <v>4232</v>
      </c>
      <c r="D14" s="1343">
        <v>300</v>
      </c>
      <c r="E14" s="1344">
        <v>40</v>
      </c>
      <c r="F14" s="1344">
        <v>615</v>
      </c>
      <c r="G14" s="1345">
        <v>405</v>
      </c>
      <c r="H14" s="1533">
        <v>9995</v>
      </c>
      <c r="I14" s="1534">
        <v>17040</v>
      </c>
      <c r="J14" s="1346">
        <f t="shared" si="0"/>
        <v>9995</v>
      </c>
      <c r="K14" s="1347">
        <f t="shared" si="1"/>
        <v>17040</v>
      </c>
    </row>
    <row r="15" spans="1:11">
      <c r="A15" s="1983"/>
      <c r="B15" s="1341" t="s">
        <v>3709</v>
      </c>
      <c r="C15" s="1342" t="s">
        <v>4233</v>
      </c>
      <c r="D15" s="1343">
        <v>300</v>
      </c>
      <c r="E15" s="1344">
        <v>40</v>
      </c>
      <c r="F15" s="1344">
        <v>656</v>
      </c>
      <c r="G15" s="1345">
        <v>432</v>
      </c>
      <c r="H15" s="1533">
        <v>10540</v>
      </c>
      <c r="I15" s="1534">
        <v>17580</v>
      </c>
      <c r="J15" s="1346">
        <f t="shared" si="0"/>
        <v>10540</v>
      </c>
      <c r="K15" s="1347">
        <f t="shared" si="1"/>
        <v>17580</v>
      </c>
    </row>
    <row r="16" spans="1:11">
      <c r="A16" s="1983"/>
      <c r="B16" s="1341" t="s">
        <v>3710</v>
      </c>
      <c r="C16" s="1342" t="s">
        <v>4234</v>
      </c>
      <c r="D16" s="1343">
        <v>300</v>
      </c>
      <c r="E16" s="1344">
        <v>40</v>
      </c>
      <c r="F16" s="1344">
        <v>697</v>
      </c>
      <c r="G16" s="1345">
        <v>459</v>
      </c>
      <c r="H16" s="1533">
        <v>11085</v>
      </c>
      <c r="I16" s="1534">
        <v>18130</v>
      </c>
      <c r="J16" s="1346">
        <f t="shared" si="0"/>
        <v>11085</v>
      </c>
      <c r="K16" s="1347">
        <f t="shared" si="1"/>
        <v>18130</v>
      </c>
    </row>
    <row r="17" spans="1:11">
      <c r="A17" s="1983"/>
      <c r="B17" s="1341" t="s">
        <v>3711</v>
      </c>
      <c r="C17" s="1342" t="s">
        <v>4235</v>
      </c>
      <c r="D17" s="1343">
        <v>300</v>
      </c>
      <c r="E17" s="1344">
        <v>40</v>
      </c>
      <c r="F17" s="1344">
        <v>738</v>
      </c>
      <c r="G17" s="1345">
        <v>486</v>
      </c>
      <c r="H17" s="1533">
        <v>11630</v>
      </c>
      <c r="I17" s="1534">
        <v>18670</v>
      </c>
      <c r="J17" s="1346">
        <f t="shared" si="0"/>
        <v>11630</v>
      </c>
      <c r="K17" s="1347">
        <f t="shared" si="1"/>
        <v>18670</v>
      </c>
    </row>
    <row r="18" spans="1:11">
      <c r="A18" s="1983"/>
      <c r="B18" s="1341" t="s">
        <v>3712</v>
      </c>
      <c r="C18" s="1342" t="s">
        <v>4236</v>
      </c>
      <c r="D18" s="1343">
        <v>300</v>
      </c>
      <c r="E18" s="1344">
        <v>40</v>
      </c>
      <c r="F18" s="1344">
        <v>779</v>
      </c>
      <c r="G18" s="1345">
        <v>513</v>
      </c>
      <c r="H18" s="1533">
        <v>12176</v>
      </c>
      <c r="I18" s="1534">
        <v>19220</v>
      </c>
      <c r="J18" s="1346">
        <f t="shared" si="0"/>
        <v>12176</v>
      </c>
      <c r="K18" s="1347">
        <f t="shared" si="1"/>
        <v>19220</v>
      </c>
    </row>
    <row r="19" spans="1:11">
      <c r="A19" s="1983"/>
      <c r="B19" s="1341" t="s">
        <v>3713</v>
      </c>
      <c r="C19" s="1342" t="s">
        <v>4237</v>
      </c>
      <c r="D19" s="1343">
        <v>300</v>
      </c>
      <c r="E19" s="1344">
        <v>40</v>
      </c>
      <c r="F19" s="1344">
        <v>820</v>
      </c>
      <c r="G19" s="1345">
        <v>540</v>
      </c>
      <c r="H19" s="1533">
        <v>12721</v>
      </c>
      <c r="I19" s="1534">
        <v>19760</v>
      </c>
      <c r="J19" s="1346">
        <f t="shared" si="0"/>
        <v>12721</v>
      </c>
      <c r="K19" s="1347">
        <f t="shared" si="1"/>
        <v>19760</v>
      </c>
    </row>
    <row r="20" spans="1:11">
      <c r="A20" s="1983"/>
      <c r="B20" s="1341" t="s">
        <v>3714</v>
      </c>
      <c r="C20" s="1342" t="s">
        <v>4238</v>
      </c>
      <c r="D20" s="1343">
        <v>300</v>
      </c>
      <c r="E20" s="1344">
        <v>40</v>
      </c>
      <c r="F20" s="1344">
        <v>861</v>
      </c>
      <c r="G20" s="1345">
        <v>567</v>
      </c>
      <c r="H20" s="1533">
        <v>13266</v>
      </c>
      <c r="I20" s="1534">
        <v>20310</v>
      </c>
      <c r="J20" s="1346">
        <f t="shared" si="0"/>
        <v>13266</v>
      </c>
      <c r="K20" s="1347">
        <f t="shared" si="1"/>
        <v>20310</v>
      </c>
    </row>
    <row r="21" spans="1:11">
      <c r="A21" s="1983"/>
      <c r="B21" s="1341" t="s">
        <v>3715</v>
      </c>
      <c r="C21" s="1342" t="s">
        <v>4239</v>
      </c>
      <c r="D21" s="1343">
        <v>300</v>
      </c>
      <c r="E21" s="1344">
        <v>40</v>
      </c>
      <c r="F21" s="1344">
        <v>902</v>
      </c>
      <c r="G21" s="1345">
        <v>594</v>
      </c>
      <c r="H21" s="1533">
        <v>13811</v>
      </c>
      <c r="I21" s="1534">
        <v>20850</v>
      </c>
      <c r="J21" s="1346">
        <f t="shared" si="0"/>
        <v>13811</v>
      </c>
      <c r="K21" s="1347">
        <f t="shared" si="1"/>
        <v>20850</v>
      </c>
    </row>
    <row r="22" spans="1:11">
      <c r="A22" s="1983"/>
      <c r="B22" s="1341" t="s">
        <v>3716</v>
      </c>
      <c r="C22" s="1342" t="s">
        <v>4240</v>
      </c>
      <c r="D22" s="1343">
        <v>300</v>
      </c>
      <c r="E22" s="1344">
        <v>40</v>
      </c>
      <c r="F22" s="1344">
        <v>943</v>
      </c>
      <c r="G22" s="1345">
        <v>621</v>
      </c>
      <c r="H22" s="1533">
        <v>14356</v>
      </c>
      <c r="I22" s="1534">
        <v>21400</v>
      </c>
      <c r="J22" s="1346">
        <f t="shared" si="0"/>
        <v>14356</v>
      </c>
      <c r="K22" s="1347">
        <f t="shared" si="1"/>
        <v>21400</v>
      </c>
    </row>
    <row r="23" spans="1:11">
      <c r="A23" s="1983"/>
      <c r="B23" s="1341" t="s">
        <v>3717</v>
      </c>
      <c r="C23" s="1342" t="s">
        <v>4241</v>
      </c>
      <c r="D23" s="1343">
        <v>300</v>
      </c>
      <c r="E23" s="1344">
        <v>40</v>
      </c>
      <c r="F23" s="1344">
        <v>984</v>
      </c>
      <c r="G23" s="1345">
        <v>648</v>
      </c>
      <c r="H23" s="1533">
        <v>14901</v>
      </c>
      <c r="I23" s="1534">
        <v>21940</v>
      </c>
      <c r="J23" s="1346">
        <f t="shared" si="0"/>
        <v>14901</v>
      </c>
      <c r="K23" s="1347">
        <f t="shared" si="1"/>
        <v>21940</v>
      </c>
    </row>
    <row r="24" spans="1:11">
      <c r="A24" s="1983"/>
      <c r="B24" s="1341" t="s">
        <v>3718</v>
      </c>
      <c r="C24" s="1342" t="s">
        <v>4242</v>
      </c>
      <c r="D24" s="1343">
        <v>300</v>
      </c>
      <c r="E24" s="1344">
        <v>40</v>
      </c>
      <c r="F24" s="1344">
        <v>1025</v>
      </c>
      <c r="G24" s="1345">
        <v>675</v>
      </c>
      <c r="H24" s="1533">
        <v>15447</v>
      </c>
      <c r="I24" s="1534">
        <v>22490</v>
      </c>
      <c r="J24" s="1346">
        <f t="shared" si="0"/>
        <v>15447</v>
      </c>
      <c r="K24" s="1347">
        <f t="shared" si="1"/>
        <v>22490</v>
      </c>
    </row>
    <row r="25" spans="1:11">
      <c r="A25" s="1983"/>
      <c r="B25" s="1341" t="s">
        <v>3719</v>
      </c>
      <c r="C25" s="1342" t="s">
        <v>4243</v>
      </c>
      <c r="D25" s="1343">
        <v>300</v>
      </c>
      <c r="E25" s="1344">
        <v>40</v>
      </c>
      <c r="F25" s="1344">
        <v>1066</v>
      </c>
      <c r="G25" s="1345">
        <v>702</v>
      </c>
      <c r="H25" s="1533">
        <v>15992</v>
      </c>
      <c r="I25" s="1534">
        <v>23030</v>
      </c>
      <c r="J25" s="1346">
        <f t="shared" si="0"/>
        <v>15992</v>
      </c>
      <c r="K25" s="1347">
        <f t="shared" si="1"/>
        <v>23030</v>
      </c>
    </row>
    <row r="26" spans="1:11">
      <c r="A26" s="1983"/>
      <c r="B26" s="1341" t="s">
        <v>3720</v>
      </c>
      <c r="C26" s="1342" t="s">
        <v>4244</v>
      </c>
      <c r="D26" s="1343">
        <v>300</v>
      </c>
      <c r="E26" s="1344">
        <v>40</v>
      </c>
      <c r="F26" s="1344">
        <v>1107</v>
      </c>
      <c r="G26" s="1345">
        <v>729</v>
      </c>
      <c r="H26" s="1533">
        <v>16537</v>
      </c>
      <c r="I26" s="1534">
        <v>23580</v>
      </c>
      <c r="J26" s="1346">
        <f t="shared" si="0"/>
        <v>16537</v>
      </c>
      <c r="K26" s="1347">
        <f t="shared" si="1"/>
        <v>23580</v>
      </c>
    </row>
    <row r="27" spans="1:11">
      <c r="A27" s="1983"/>
      <c r="B27" s="1341" t="s">
        <v>3721</v>
      </c>
      <c r="C27" s="1342" t="s">
        <v>4245</v>
      </c>
      <c r="D27" s="1343">
        <v>300</v>
      </c>
      <c r="E27" s="1344">
        <v>40</v>
      </c>
      <c r="F27" s="1344">
        <v>1148</v>
      </c>
      <c r="G27" s="1345">
        <v>756</v>
      </c>
      <c r="H27" s="1533">
        <v>17082</v>
      </c>
      <c r="I27" s="1534">
        <v>24120</v>
      </c>
      <c r="J27" s="1346">
        <f t="shared" si="0"/>
        <v>17082</v>
      </c>
      <c r="K27" s="1347">
        <f t="shared" si="1"/>
        <v>24120</v>
      </c>
    </row>
    <row r="28" spans="1:11">
      <c r="A28" s="1983"/>
      <c r="B28" s="1341" t="s">
        <v>3722</v>
      </c>
      <c r="C28" s="1342" t="s">
        <v>4246</v>
      </c>
      <c r="D28" s="1343">
        <v>300</v>
      </c>
      <c r="E28" s="1344">
        <v>40</v>
      </c>
      <c r="F28" s="1344">
        <v>1189</v>
      </c>
      <c r="G28" s="1345">
        <v>783</v>
      </c>
      <c r="H28" s="1533">
        <v>17627</v>
      </c>
      <c r="I28" s="1534">
        <v>24670</v>
      </c>
      <c r="J28" s="1346">
        <f t="shared" si="0"/>
        <v>17627</v>
      </c>
      <c r="K28" s="1347">
        <f t="shared" si="1"/>
        <v>24670</v>
      </c>
    </row>
    <row r="29" spans="1:11">
      <c r="A29" s="1983"/>
      <c r="B29" s="1341" t="s">
        <v>3723</v>
      </c>
      <c r="C29" s="1342" t="s">
        <v>4247</v>
      </c>
      <c r="D29" s="1343">
        <v>300</v>
      </c>
      <c r="E29" s="1344">
        <v>40</v>
      </c>
      <c r="F29" s="1344">
        <v>1230</v>
      </c>
      <c r="G29" s="1345">
        <v>810</v>
      </c>
      <c r="H29" s="1533">
        <v>18172</v>
      </c>
      <c r="I29" s="1534">
        <v>25220</v>
      </c>
      <c r="J29" s="1346">
        <f t="shared" si="0"/>
        <v>18172</v>
      </c>
      <c r="K29" s="1347">
        <f t="shared" si="1"/>
        <v>25220</v>
      </c>
    </row>
    <row r="30" spans="1:11">
      <c r="A30" s="1983"/>
      <c r="B30" s="1341" t="s">
        <v>3724</v>
      </c>
      <c r="C30" s="1342" t="s">
        <v>4248</v>
      </c>
      <c r="D30" s="1343">
        <v>300</v>
      </c>
      <c r="E30" s="1344">
        <v>40</v>
      </c>
      <c r="F30" s="1344">
        <v>1271</v>
      </c>
      <c r="G30" s="1345">
        <v>837</v>
      </c>
      <c r="H30" s="1533">
        <v>18718</v>
      </c>
      <c r="I30" s="1534">
        <v>25760</v>
      </c>
      <c r="J30" s="1346">
        <f t="shared" si="0"/>
        <v>18718</v>
      </c>
      <c r="K30" s="1347">
        <f t="shared" si="1"/>
        <v>25760</v>
      </c>
    </row>
    <row r="31" spans="1:11">
      <c r="A31" s="1983"/>
      <c r="B31" s="1341" t="s">
        <v>3725</v>
      </c>
      <c r="C31" s="1342" t="s">
        <v>4249</v>
      </c>
      <c r="D31" s="1343">
        <v>300</v>
      </c>
      <c r="E31" s="1344">
        <v>40</v>
      </c>
      <c r="F31" s="1344">
        <v>1312</v>
      </c>
      <c r="G31" s="1345">
        <v>864</v>
      </c>
      <c r="H31" s="1533">
        <v>19263</v>
      </c>
      <c r="I31" s="1534">
        <v>26310</v>
      </c>
      <c r="J31" s="1346">
        <f t="shared" si="0"/>
        <v>19263</v>
      </c>
      <c r="K31" s="1347">
        <f t="shared" si="1"/>
        <v>26310</v>
      </c>
    </row>
    <row r="32" spans="1:11">
      <c r="A32" s="1983"/>
      <c r="B32" s="1341" t="s">
        <v>3726</v>
      </c>
      <c r="C32" s="1342" t="s">
        <v>4250</v>
      </c>
      <c r="D32" s="1343">
        <v>300</v>
      </c>
      <c r="E32" s="1344">
        <v>40</v>
      </c>
      <c r="F32" s="1344">
        <v>1353</v>
      </c>
      <c r="G32" s="1345">
        <v>891</v>
      </c>
      <c r="H32" s="1533">
        <v>19808</v>
      </c>
      <c r="I32" s="1534">
        <v>26850</v>
      </c>
      <c r="J32" s="1346">
        <f t="shared" si="0"/>
        <v>19808</v>
      </c>
      <c r="K32" s="1347">
        <f t="shared" si="1"/>
        <v>26850</v>
      </c>
    </row>
    <row r="33" spans="1:11">
      <c r="A33" s="1983"/>
      <c r="B33" s="1341" t="s">
        <v>3727</v>
      </c>
      <c r="C33" s="1342" t="s">
        <v>4251</v>
      </c>
      <c r="D33" s="1343">
        <v>300</v>
      </c>
      <c r="E33" s="1344">
        <v>40</v>
      </c>
      <c r="F33" s="1344">
        <v>1394</v>
      </c>
      <c r="G33" s="1345">
        <v>918</v>
      </c>
      <c r="H33" s="1533">
        <v>20353</v>
      </c>
      <c r="I33" s="1534">
        <v>27400</v>
      </c>
      <c r="J33" s="1346">
        <f t="shared" si="0"/>
        <v>20353</v>
      </c>
      <c r="K33" s="1347">
        <f t="shared" si="1"/>
        <v>27400</v>
      </c>
    </row>
    <row r="34" spans="1:11">
      <c r="A34" s="1983"/>
      <c r="B34" s="1341" t="s">
        <v>3728</v>
      </c>
      <c r="C34" s="1342" t="s">
        <v>4252</v>
      </c>
      <c r="D34" s="1343">
        <v>300</v>
      </c>
      <c r="E34" s="1344">
        <v>40</v>
      </c>
      <c r="F34" s="1344">
        <v>1435</v>
      </c>
      <c r="G34" s="1345">
        <v>945</v>
      </c>
      <c r="H34" s="1533">
        <v>20898</v>
      </c>
      <c r="I34" s="1534">
        <v>27940</v>
      </c>
      <c r="J34" s="1346">
        <f t="shared" si="0"/>
        <v>20898</v>
      </c>
      <c r="K34" s="1347">
        <f t="shared" si="1"/>
        <v>27940</v>
      </c>
    </row>
    <row r="35" spans="1:11">
      <c r="A35" s="1983"/>
      <c r="B35" s="1341" t="s">
        <v>3729</v>
      </c>
      <c r="C35" s="1342" t="s">
        <v>4253</v>
      </c>
      <c r="D35" s="1343">
        <v>300</v>
      </c>
      <c r="E35" s="1344">
        <v>40</v>
      </c>
      <c r="F35" s="1344">
        <v>1476</v>
      </c>
      <c r="G35" s="1345">
        <v>972</v>
      </c>
      <c r="H35" s="1533">
        <v>21443</v>
      </c>
      <c r="I35" s="1534">
        <v>28490</v>
      </c>
      <c r="J35" s="1346">
        <f t="shared" si="0"/>
        <v>21443</v>
      </c>
      <c r="K35" s="1347">
        <f t="shared" si="1"/>
        <v>28490</v>
      </c>
    </row>
    <row r="36" spans="1:11">
      <c r="A36" s="1983"/>
      <c r="B36" s="1341" t="s">
        <v>3730</v>
      </c>
      <c r="C36" s="1342" t="s">
        <v>4254</v>
      </c>
      <c r="D36" s="1343">
        <v>300</v>
      </c>
      <c r="E36" s="1344">
        <v>40</v>
      </c>
      <c r="F36" s="1344">
        <v>1517</v>
      </c>
      <c r="G36" s="1345">
        <v>999</v>
      </c>
      <c r="H36" s="1533">
        <v>21989</v>
      </c>
      <c r="I36" s="1534">
        <v>29030</v>
      </c>
      <c r="J36" s="1346">
        <f t="shared" si="0"/>
        <v>21989</v>
      </c>
      <c r="K36" s="1347">
        <f t="shared" si="1"/>
        <v>29030</v>
      </c>
    </row>
    <row r="37" spans="1:11">
      <c r="A37" s="1983"/>
      <c r="B37" s="1341" t="s">
        <v>3731</v>
      </c>
      <c r="C37" s="1342" t="s">
        <v>4255</v>
      </c>
      <c r="D37" s="1343">
        <v>300</v>
      </c>
      <c r="E37" s="1344">
        <v>40</v>
      </c>
      <c r="F37" s="1344">
        <v>1558</v>
      </c>
      <c r="G37" s="1345">
        <v>1026</v>
      </c>
      <c r="H37" s="1533">
        <v>22534</v>
      </c>
      <c r="I37" s="1534">
        <v>29580</v>
      </c>
      <c r="J37" s="1346">
        <f t="shared" si="0"/>
        <v>22534</v>
      </c>
      <c r="K37" s="1347">
        <f t="shared" si="1"/>
        <v>29580</v>
      </c>
    </row>
    <row r="38" spans="1:11">
      <c r="A38" s="1983"/>
      <c r="B38" s="1341" t="s">
        <v>3732</v>
      </c>
      <c r="C38" s="1342" t="s">
        <v>4256</v>
      </c>
      <c r="D38" s="1343">
        <v>300</v>
      </c>
      <c r="E38" s="1344">
        <v>40</v>
      </c>
      <c r="F38" s="1344">
        <v>1599</v>
      </c>
      <c r="G38" s="1345">
        <v>1053</v>
      </c>
      <c r="H38" s="1533">
        <v>23079</v>
      </c>
      <c r="I38" s="1534">
        <v>30120</v>
      </c>
      <c r="J38" s="1346">
        <f t="shared" si="0"/>
        <v>23079</v>
      </c>
      <c r="K38" s="1347">
        <f t="shared" si="1"/>
        <v>30120</v>
      </c>
    </row>
    <row r="39" spans="1:11">
      <c r="A39" s="1983"/>
      <c r="B39" s="1341" t="s">
        <v>3733</v>
      </c>
      <c r="C39" s="1342" t="s">
        <v>4257</v>
      </c>
      <c r="D39" s="1343">
        <v>300</v>
      </c>
      <c r="E39" s="1344">
        <v>40</v>
      </c>
      <c r="F39" s="1344">
        <v>1640</v>
      </c>
      <c r="G39" s="1345">
        <v>1080</v>
      </c>
      <c r="H39" s="1533">
        <v>23624</v>
      </c>
      <c r="I39" s="1534">
        <v>30670</v>
      </c>
      <c r="J39" s="1346">
        <f t="shared" si="0"/>
        <v>23624</v>
      </c>
      <c r="K39" s="1347">
        <f t="shared" si="1"/>
        <v>30670</v>
      </c>
    </row>
    <row r="40" spans="1:11">
      <c r="A40" s="1983"/>
      <c r="B40" s="1341" t="s">
        <v>3734</v>
      </c>
      <c r="C40" s="1342" t="s">
        <v>4258</v>
      </c>
      <c r="D40" s="1343">
        <v>300</v>
      </c>
      <c r="E40" s="1344">
        <v>40</v>
      </c>
      <c r="F40" s="1344">
        <v>1681</v>
      </c>
      <c r="G40" s="1345">
        <v>1107</v>
      </c>
      <c r="H40" s="1533">
        <v>24169</v>
      </c>
      <c r="I40" s="1534">
        <v>31210</v>
      </c>
      <c r="J40" s="1346">
        <f t="shared" si="0"/>
        <v>24169</v>
      </c>
      <c r="K40" s="1347">
        <f t="shared" si="1"/>
        <v>31210</v>
      </c>
    </row>
    <row r="41" spans="1:11">
      <c r="A41" s="1983"/>
      <c r="B41" s="1341" t="s">
        <v>3735</v>
      </c>
      <c r="C41" s="1342" t="s">
        <v>4259</v>
      </c>
      <c r="D41" s="1343">
        <v>300</v>
      </c>
      <c r="E41" s="1344">
        <v>40</v>
      </c>
      <c r="F41" s="1344">
        <v>1722</v>
      </c>
      <c r="G41" s="1345">
        <v>1134</v>
      </c>
      <c r="H41" s="1533">
        <v>24714</v>
      </c>
      <c r="I41" s="1534">
        <v>31760</v>
      </c>
      <c r="J41" s="1346">
        <f t="shared" si="0"/>
        <v>24714</v>
      </c>
      <c r="K41" s="1347">
        <f t="shared" si="1"/>
        <v>31760</v>
      </c>
    </row>
    <row r="42" spans="1:11">
      <c r="A42" s="1983"/>
      <c r="B42" s="1341" t="s">
        <v>3736</v>
      </c>
      <c r="C42" s="1342" t="s">
        <v>4260</v>
      </c>
      <c r="D42" s="1343">
        <v>300</v>
      </c>
      <c r="E42" s="1344">
        <v>40</v>
      </c>
      <c r="F42" s="1344">
        <v>1763</v>
      </c>
      <c r="G42" s="1345">
        <v>1161</v>
      </c>
      <c r="H42" s="1533">
        <v>25260</v>
      </c>
      <c r="I42" s="1534">
        <v>32300</v>
      </c>
      <c r="J42" s="1346">
        <f t="shared" si="0"/>
        <v>25260</v>
      </c>
      <c r="K42" s="1347">
        <f t="shared" si="1"/>
        <v>32300</v>
      </c>
    </row>
    <row r="43" spans="1:11">
      <c r="A43" s="1983"/>
      <c r="B43" s="1341" t="s">
        <v>3737</v>
      </c>
      <c r="C43" s="1342" t="s">
        <v>4261</v>
      </c>
      <c r="D43" s="1343">
        <v>300</v>
      </c>
      <c r="E43" s="1344">
        <v>40</v>
      </c>
      <c r="F43" s="1344">
        <v>1804</v>
      </c>
      <c r="G43" s="1345">
        <v>1188</v>
      </c>
      <c r="H43" s="1533">
        <v>25805</v>
      </c>
      <c r="I43" s="1534">
        <v>32850</v>
      </c>
      <c r="J43" s="1346">
        <f t="shared" si="0"/>
        <v>25805</v>
      </c>
      <c r="K43" s="1347">
        <f t="shared" si="1"/>
        <v>32850</v>
      </c>
    </row>
    <row r="44" spans="1:11">
      <c r="A44" s="1983"/>
      <c r="B44" s="1341" t="s">
        <v>3738</v>
      </c>
      <c r="C44" s="1342" t="s">
        <v>4262</v>
      </c>
      <c r="D44" s="1343">
        <v>300</v>
      </c>
      <c r="E44" s="1344">
        <v>40</v>
      </c>
      <c r="F44" s="1344">
        <v>1845</v>
      </c>
      <c r="G44" s="1345">
        <v>1215</v>
      </c>
      <c r="H44" s="1533">
        <v>26350</v>
      </c>
      <c r="I44" s="1534">
        <v>33390</v>
      </c>
      <c r="J44" s="1346">
        <f t="shared" si="0"/>
        <v>26350</v>
      </c>
      <c r="K44" s="1347">
        <f t="shared" si="1"/>
        <v>33390</v>
      </c>
    </row>
    <row r="45" spans="1:11">
      <c r="A45" s="1983"/>
      <c r="B45" s="1341" t="s">
        <v>3739</v>
      </c>
      <c r="C45" s="1342" t="s">
        <v>4263</v>
      </c>
      <c r="D45" s="1343">
        <v>300</v>
      </c>
      <c r="E45" s="1344">
        <v>40</v>
      </c>
      <c r="F45" s="1344">
        <v>1886</v>
      </c>
      <c r="G45" s="1345">
        <v>1242</v>
      </c>
      <c r="H45" s="1533">
        <v>26895</v>
      </c>
      <c r="I45" s="1534">
        <v>33940</v>
      </c>
      <c r="J45" s="1346">
        <f t="shared" si="0"/>
        <v>26895</v>
      </c>
      <c r="K45" s="1347">
        <f t="shared" si="1"/>
        <v>33940</v>
      </c>
    </row>
    <row r="46" spans="1:11">
      <c r="A46" s="1983"/>
      <c r="B46" s="1341" t="s">
        <v>3740</v>
      </c>
      <c r="C46" s="1342" t="s">
        <v>4264</v>
      </c>
      <c r="D46" s="1343">
        <v>300</v>
      </c>
      <c r="E46" s="1344">
        <v>40</v>
      </c>
      <c r="F46" s="1344">
        <v>1927</v>
      </c>
      <c r="G46" s="1345">
        <v>1269</v>
      </c>
      <c r="H46" s="1533">
        <v>27440</v>
      </c>
      <c r="I46" s="1534">
        <v>34480</v>
      </c>
      <c r="J46" s="1346">
        <f t="shared" si="0"/>
        <v>27440</v>
      </c>
      <c r="K46" s="1347">
        <f t="shared" si="1"/>
        <v>34480</v>
      </c>
    </row>
    <row r="47" spans="1:11">
      <c r="A47" s="1983"/>
      <c r="B47" s="1341" t="s">
        <v>3741</v>
      </c>
      <c r="C47" s="1342" t="s">
        <v>4265</v>
      </c>
      <c r="D47" s="1343">
        <v>300</v>
      </c>
      <c r="E47" s="1344">
        <v>40</v>
      </c>
      <c r="F47" s="1344">
        <v>1968</v>
      </c>
      <c r="G47" s="1345">
        <v>1296</v>
      </c>
      <c r="H47" s="1533">
        <v>27986</v>
      </c>
      <c r="I47" s="1534">
        <v>35030</v>
      </c>
      <c r="J47" s="1346">
        <f t="shared" si="0"/>
        <v>27986</v>
      </c>
      <c r="K47" s="1347">
        <f t="shared" si="1"/>
        <v>35030</v>
      </c>
    </row>
    <row r="48" spans="1:11">
      <c r="A48" s="1983"/>
      <c r="B48" s="1341" t="s">
        <v>3742</v>
      </c>
      <c r="C48" s="1342" t="s">
        <v>4266</v>
      </c>
      <c r="D48" s="1343">
        <v>300</v>
      </c>
      <c r="E48" s="1344">
        <v>40</v>
      </c>
      <c r="F48" s="1344">
        <v>2009</v>
      </c>
      <c r="G48" s="1345">
        <v>1323</v>
      </c>
      <c r="H48" s="1533">
        <v>28531</v>
      </c>
      <c r="I48" s="1534">
        <v>35570</v>
      </c>
      <c r="J48" s="1346">
        <f t="shared" si="0"/>
        <v>28531</v>
      </c>
      <c r="K48" s="1347">
        <f t="shared" si="1"/>
        <v>35570</v>
      </c>
    </row>
    <row r="49" spans="1:11" ht="15.75" thickBot="1">
      <c r="A49" s="1983"/>
      <c r="B49" s="1348" t="s">
        <v>3743</v>
      </c>
      <c r="C49" s="1349" t="s">
        <v>4267</v>
      </c>
      <c r="D49" s="1350">
        <v>300</v>
      </c>
      <c r="E49" s="1351">
        <v>40</v>
      </c>
      <c r="F49" s="1351">
        <v>2050</v>
      </c>
      <c r="G49" s="1352">
        <v>1350</v>
      </c>
      <c r="H49" s="1533">
        <v>29076</v>
      </c>
      <c r="I49" s="1534">
        <v>36120</v>
      </c>
      <c r="J49" s="1353">
        <f t="shared" si="0"/>
        <v>29076</v>
      </c>
      <c r="K49" s="1354">
        <f t="shared" si="1"/>
        <v>36120</v>
      </c>
    </row>
    <row r="50" spans="1:11">
      <c r="A50" s="1983"/>
      <c r="B50" s="1334" t="s">
        <v>3744</v>
      </c>
      <c r="C50" s="1335" t="s">
        <v>4268</v>
      </c>
      <c r="D50" s="1355">
        <v>500</v>
      </c>
      <c r="E50" s="1356">
        <v>40</v>
      </c>
      <c r="F50" s="1356">
        <v>328</v>
      </c>
      <c r="G50" s="1357">
        <v>312</v>
      </c>
      <c r="H50" s="1533">
        <v>6800</v>
      </c>
      <c r="I50" s="1534">
        <v>13840</v>
      </c>
      <c r="J50" s="1339">
        <f t="shared" si="0"/>
        <v>6800</v>
      </c>
      <c r="K50" s="1340">
        <f t="shared" si="1"/>
        <v>13840</v>
      </c>
    </row>
    <row r="51" spans="1:11">
      <c r="A51" s="1983"/>
      <c r="B51" s="1341" t="s">
        <v>3745</v>
      </c>
      <c r="C51" s="1342" t="s">
        <v>4269</v>
      </c>
      <c r="D51" s="1343">
        <v>500</v>
      </c>
      <c r="E51" s="1344">
        <v>40</v>
      </c>
      <c r="F51" s="1344">
        <v>369</v>
      </c>
      <c r="G51" s="1345">
        <v>351</v>
      </c>
      <c r="H51" s="1533">
        <v>7400</v>
      </c>
      <c r="I51" s="1534">
        <v>14440</v>
      </c>
      <c r="J51" s="1346">
        <f t="shared" si="0"/>
        <v>7400</v>
      </c>
      <c r="K51" s="1347">
        <f t="shared" si="1"/>
        <v>14440</v>
      </c>
    </row>
    <row r="52" spans="1:11">
      <c r="A52" s="1983"/>
      <c r="B52" s="1341" t="s">
        <v>3746</v>
      </c>
      <c r="C52" s="1342" t="s">
        <v>4270</v>
      </c>
      <c r="D52" s="1343">
        <v>500</v>
      </c>
      <c r="E52" s="1344">
        <v>40</v>
      </c>
      <c r="F52" s="1344">
        <v>410</v>
      </c>
      <c r="G52" s="1345">
        <v>390</v>
      </c>
      <c r="H52" s="1533">
        <v>8001</v>
      </c>
      <c r="I52" s="1534">
        <v>15040</v>
      </c>
      <c r="J52" s="1346">
        <f t="shared" si="0"/>
        <v>8001</v>
      </c>
      <c r="K52" s="1347">
        <f t="shared" si="1"/>
        <v>15040</v>
      </c>
    </row>
    <row r="53" spans="1:11">
      <c r="A53" s="1983"/>
      <c r="B53" s="1341" t="s">
        <v>3747</v>
      </c>
      <c r="C53" s="1342" t="s">
        <v>4271</v>
      </c>
      <c r="D53" s="1343">
        <v>500</v>
      </c>
      <c r="E53" s="1344">
        <v>40</v>
      </c>
      <c r="F53" s="1344">
        <v>451</v>
      </c>
      <c r="G53" s="1345">
        <v>429</v>
      </c>
      <c r="H53" s="1533">
        <v>8601</v>
      </c>
      <c r="I53" s="1534">
        <v>15640</v>
      </c>
      <c r="J53" s="1346">
        <f t="shared" si="0"/>
        <v>8601</v>
      </c>
      <c r="K53" s="1347">
        <f t="shared" si="1"/>
        <v>15640</v>
      </c>
    </row>
    <row r="54" spans="1:11">
      <c r="A54" s="1983"/>
      <c r="B54" s="1341" t="s">
        <v>3748</v>
      </c>
      <c r="C54" s="1342" t="s">
        <v>4272</v>
      </c>
      <c r="D54" s="1343">
        <v>500</v>
      </c>
      <c r="E54" s="1344">
        <v>40</v>
      </c>
      <c r="F54" s="1344">
        <v>492</v>
      </c>
      <c r="G54" s="1345">
        <v>468</v>
      </c>
      <c r="H54" s="1533">
        <v>9201</v>
      </c>
      <c r="I54" s="1534">
        <v>16240</v>
      </c>
      <c r="J54" s="1346">
        <f t="shared" si="0"/>
        <v>9201</v>
      </c>
      <c r="K54" s="1347">
        <f t="shared" si="1"/>
        <v>16240</v>
      </c>
    </row>
    <row r="55" spans="1:11">
      <c r="A55" s="1983"/>
      <c r="B55" s="1341" t="s">
        <v>3749</v>
      </c>
      <c r="C55" s="1342" t="s">
        <v>4273</v>
      </c>
      <c r="D55" s="1343">
        <v>500</v>
      </c>
      <c r="E55" s="1344">
        <v>40</v>
      </c>
      <c r="F55" s="1344">
        <v>533</v>
      </c>
      <c r="G55" s="1345">
        <v>507</v>
      </c>
      <c r="H55" s="1533">
        <v>9801</v>
      </c>
      <c r="I55" s="1534">
        <v>16840</v>
      </c>
      <c r="J55" s="1346">
        <f t="shared" si="0"/>
        <v>9801</v>
      </c>
      <c r="K55" s="1347">
        <f t="shared" si="1"/>
        <v>16840</v>
      </c>
    </row>
    <row r="56" spans="1:11">
      <c r="A56" s="1983"/>
      <c r="B56" s="1341" t="s">
        <v>3750</v>
      </c>
      <c r="C56" s="1342" t="s">
        <v>4274</v>
      </c>
      <c r="D56" s="1343">
        <v>500</v>
      </c>
      <c r="E56" s="1344">
        <v>40</v>
      </c>
      <c r="F56" s="1344">
        <v>574</v>
      </c>
      <c r="G56" s="1345">
        <v>546</v>
      </c>
      <c r="H56" s="1533">
        <v>10402</v>
      </c>
      <c r="I56" s="1534">
        <v>17440</v>
      </c>
      <c r="J56" s="1346">
        <f t="shared" si="0"/>
        <v>10402</v>
      </c>
      <c r="K56" s="1347">
        <f t="shared" si="1"/>
        <v>17440</v>
      </c>
    </row>
    <row r="57" spans="1:11">
      <c r="A57" s="1983"/>
      <c r="B57" s="1341" t="s">
        <v>3751</v>
      </c>
      <c r="C57" s="1342" t="s">
        <v>4275</v>
      </c>
      <c r="D57" s="1343">
        <v>500</v>
      </c>
      <c r="E57" s="1344">
        <v>40</v>
      </c>
      <c r="F57" s="1344">
        <v>615</v>
      </c>
      <c r="G57" s="1345">
        <v>585</v>
      </c>
      <c r="H57" s="1533">
        <v>11002</v>
      </c>
      <c r="I57" s="1534">
        <v>18040</v>
      </c>
      <c r="J57" s="1346">
        <f t="shared" si="0"/>
        <v>11002</v>
      </c>
      <c r="K57" s="1347">
        <f t="shared" si="1"/>
        <v>18040</v>
      </c>
    </row>
    <row r="58" spans="1:11">
      <c r="A58" s="1983"/>
      <c r="B58" s="1341" t="s">
        <v>3752</v>
      </c>
      <c r="C58" s="1342" t="s">
        <v>4276</v>
      </c>
      <c r="D58" s="1343">
        <v>500</v>
      </c>
      <c r="E58" s="1344">
        <v>40</v>
      </c>
      <c r="F58" s="1344">
        <v>656</v>
      </c>
      <c r="G58" s="1345">
        <v>624</v>
      </c>
      <c r="H58" s="1533">
        <v>11602</v>
      </c>
      <c r="I58" s="1534">
        <v>18640</v>
      </c>
      <c r="J58" s="1346">
        <f t="shared" si="0"/>
        <v>11602</v>
      </c>
      <c r="K58" s="1347">
        <f t="shared" si="1"/>
        <v>18640</v>
      </c>
    </row>
    <row r="59" spans="1:11">
      <c r="A59" s="1983"/>
      <c r="B59" s="1341" t="s">
        <v>3753</v>
      </c>
      <c r="C59" s="1342" t="s">
        <v>4277</v>
      </c>
      <c r="D59" s="1343">
        <v>500</v>
      </c>
      <c r="E59" s="1344">
        <v>40</v>
      </c>
      <c r="F59" s="1344">
        <v>697</v>
      </c>
      <c r="G59" s="1345">
        <v>663</v>
      </c>
      <c r="H59" s="1533">
        <v>12202</v>
      </c>
      <c r="I59" s="1534">
        <v>19250</v>
      </c>
      <c r="J59" s="1346">
        <f t="shared" si="0"/>
        <v>12202</v>
      </c>
      <c r="K59" s="1347">
        <f t="shared" si="1"/>
        <v>19250</v>
      </c>
    </row>
    <row r="60" spans="1:11">
      <c r="A60" s="1983"/>
      <c r="B60" s="1341" t="s">
        <v>3754</v>
      </c>
      <c r="C60" s="1342" t="s">
        <v>4278</v>
      </c>
      <c r="D60" s="1343">
        <v>500</v>
      </c>
      <c r="E60" s="1344">
        <v>40</v>
      </c>
      <c r="F60" s="1344">
        <v>738</v>
      </c>
      <c r="G60" s="1345">
        <v>702</v>
      </c>
      <c r="H60" s="1533">
        <v>12803</v>
      </c>
      <c r="I60" s="1534">
        <v>19850</v>
      </c>
      <c r="J60" s="1346">
        <f t="shared" si="0"/>
        <v>12803</v>
      </c>
      <c r="K60" s="1347">
        <f t="shared" si="1"/>
        <v>19850</v>
      </c>
    </row>
    <row r="61" spans="1:11">
      <c r="A61" s="1983"/>
      <c r="B61" s="1341" t="s">
        <v>3755</v>
      </c>
      <c r="C61" s="1342" t="s">
        <v>4279</v>
      </c>
      <c r="D61" s="1343">
        <v>500</v>
      </c>
      <c r="E61" s="1344">
        <v>40</v>
      </c>
      <c r="F61" s="1344">
        <v>779</v>
      </c>
      <c r="G61" s="1345">
        <v>741</v>
      </c>
      <c r="H61" s="1533">
        <v>13403</v>
      </c>
      <c r="I61" s="1534">
        <v>20450</v>
      </c>
      <c r="J61" s="1346">
        <f t="shared" si="0"/>
        <v>13403</v>
      </c>
      <c r="K61" s="1347">
        <f t="shared" si="1"/>
        <v>20450</v>
      </c>
    </row>
    <row r="62" spans="1:11">
      <c r="A62" s="1983"/>
      <c r="B62" s="1341" t="s">
        <v>3756</v>
      </c>
      <c r="C62" s="1342" t="s">
        <v>4280</v>
      </c>
      <c r="D62" s="1343">
        <v>500</v>
      </c>
      <c r="E62" s="1344">
        <v>40</v>
      </c>
      <c r="F62" s="1344">
        <v>820</v>
      </c>
      <c r="G62" s="1345">
        <v>780</v>
      </c>
      <c r="H62" s="1533">
        <v>14003</v>
      </c>
      <c r="I62" s="1534">
        <v>21050</v>
      </c>
      <c r="J62" s="1346">
        <f t="shared" si="0"/>
        <v>14003</v>
      </c>
      <c r="K62" s="1347">
        <f t="shared" si="1"/>
        <v>21050</v>
      </c>
    </row>
    <row r="63" spans="1:11">
      <c r="A63" s="1983"/>
      <c r="B63" s="1341" t="s">
        <v>3757</v>
      </c>
      <c r="C63" s="1342" t="s">
        <v>4281</v>
      </c>
      <c r="D63" s="1343">
        <v>500</v>
      </c>
      <c r="E63" s="1344">
        <v>40</v>
      </c>
      <c r="F63" s="1344">
        <v>861</v>
      </c>
      <c r="G63" s="1345">
        <v>819</v>
      </c>
      <c r="H63" s="1533">
        <v>14604</v>
      </c>
      <c r="I63" s="1534">
        <v>21650</v>
      </c>
      <c r="J63" s="1346">
        <f t="shared" si="0"/>
        <v>14604</v>
      </c>
      <c r="K63" s="1347">
        <f t="shared" si="1"/>
        <v>21650</v>
      </c>
    </row>
    <row r="64" spans="1:11">
      <c r="A64" s="1983"/>
      <c r="B64" s="1341" t="s">
        <v>3758</v>
      </c>
      <c r="C64" s="1342" t="s">
        <v>4282</v>
      </c>
      <c r="D64" s="1343">
        <v>500</v>
      </c>
      <c r="E64" s="1344">
        <v>40</v>
      </c>
      <c r="F64" s="1344">
        <v>902</v>
      </c>
      <c r="G64" s="1345">
        <v>858</v>
      </c>
      <c r="H64" s="1533">
        <v>15204</v>
      </c>
      <c r="I64" s="1534">
        <v>22250</v>
      </c>
      <c r="J64" s="1346">
        <f t="shared" si="0"/>
        <v>15204</v>
      </c>
      <c r="K64" s="1347">
        <f t="shared" si="1"/>
        <v>22250</v>
      </c>
    </row>
    <row r="65" spans="1:11">
      <c r="A65" s="1983"/>
      <c r="B65" s="1341" t="s">
        <v>3759</v>
      </c>
      <c r="C65" s="1342" t="s">
        <v>4283</v>
      </c>
      <c r="D65" s="1343">
        <v>500</v>
      </c>
      <c r="E65" s="1344">
        <v>40</v>
      </c>
      <c r="F65" s="1344">
        <v>943</v>
      </c>
      <c r="G65" s="1345">
        <v>897</v>
      </c>
      <c r="H65" s="1533">
        <v>15804</v>
      </c>
      <c r="I65" s="1534">
        <v>22850</v>
      </c>
      <c r="J65" s="1346">
        <f t="shared" si="0"/>
        <v>15804</v>
      </c>
      <c r="K65" s="1347">
        <f t="shared" si="1"/>
        <v>22850</v>
      </c>
    </row>
    <row r="66" spans="1:11">
      <c r="A66" s="1983"/>
      <c r="B66" s="1341" t="s">
        <v>3760</v>
      </c>
      <c r="C66" s="1342" t="s">
        <v>4284</v>
      </c>
      <c r="D66" s="1343">
        <v>500</v>
      </c>
      <c r="E66" s="1344">
        <v>40</v>
      </c>
      <c r="F66" s="1344">
        <v>984</v>
      </c>
      <c r="G66" s="1345">
        <v>936</v>
      </c>
      <c r="H66" s="1533">
        <v>16404</v>
      </c>
      <c r="I66" s="1534">
        <v>23450</v>
      </c>
      <c r="J66" s="1346">
        <f t="shared" si="0"/>
        <v>16404</v>
      </c>
      <c r="K66" s="1347">
        <f t="shared" si="1"/>
        <v>23450</v>
      </c>
    </row>
    <row r="67" spans="1:11">
      <c r="A67" s="1983"/>
      <c r="B67" s="1341" t="s">
        <v>3761</v>
      </c>
      <c r="C67" s="1342" t="s">
        <v>4285</v>
      </c>
      <c r="D67" s="1343">
        <v>500</v>
      </c>
      <c r="E67" s="1344">
        <v>40</v>
      </c>
      <c r="F67" s="1344">
        <v>1025</v>
      </c>
      <c r="G67" s="1345">
        <v>975</v>
      </c>
      <c r="H67" s="1533">
        <v>17005</v>
      </c>
      <c r="I67" s="1534">
        <v>24050</v>
      </c>
      <c r="J67" s="1346">
        <f t="shared" si="0"/>
        <v>17005</v>
      </c>
      <c r="K67" s="1347">
        <f t="shared" si="1"/>
        <v>24050</v>
      </c>
    </row>
    <row r="68" spans="1:11">
      <c r="A68" s="1983"/>
      <c r="B68" s="1341" t="s">
        <v>3762</v>
      </c>
      <c r="C68" s="1342" t="s">
        <v>4286</v>
      </c>
      <c r="D68" s="1343">
        <v>500</v>
      </c>
      <c r="E68" s="1344">
        <v>40</v>
      </c>
      <c r="F68" s="1344">
        <v>1066</v>
      </c>
      <c r="G68" s="1345">
        <v>1014</v>
      </c>
      <c r="H68" s="1533">
        <v>17605</v>
      </c>
      <c r="I68" s="1534">
        <v>24650</v>
      </c>
      <c r="J68" s="1346">
        <f t="shared" si="0"/>
        <v>17605</v>
      </c>
      <c r="K68" s="1347">
        <f t="shared" si="1"/>
        <v>24650</v>
      </c>
    </row>
    <row r="69" spans="1:11">
      <c r="A69" s="1983"/>
      <c r="B69" s="1341" t="s">
        <v>3763</v>
      </c>
      <c r="C69" s="1342" t="s">
        <v>4287</v>
      </c>
      <c r="D69" s="1343">
        <v>500</v>
      </c>
      <c r="E69" s="1344">
        <v>40</v>
      </c>
      <c r="F69" s="1344">
        <v>1107</v>
      </c>
      <c r="G69" s="1345">
        <v>1053</v>
      </c>
      <c r="H69" s="1533">
        <v>18205</v>
      </c>
      <c r="I69" s="1534">
        <v>25250</v>
      </c>
      <c r="J69" s="1346">
        <f t="shared" si="0"/>
        <v>18205</v>
      </c>
      <c r="K69" s="1347">
        <f t="shared" si="1"/>
        <v>25250</v>
      </c>
    </row>
    <row r="70" spans="1:11">
      <c r="A70" s="1983"/>
      <c r="B70" s="1341" t="s">
        <v>3764</v>
      </c>
      <c r="C70" s="1342" t="s">
        <v>4288</v>
      </c>
      <c r="D70" s="1343">
        <v>500</v>
      </c>
      <c r="E70" s="1344">
        <v>40</v>
      </c>
      <c r="F70" s="1344">
        <v>1148</v>
      </c>
      <c r="G70" s="1345">
        <v>1092</v>
      </c>
      <c r="H70" s="1533">
        <v>18806</v>
      </c>
      <c r="I70" s="1534">
        <v>25850</v>
      </c>
      <c r="J70" s="1346">
        <f t="shared" si="0"/>
        <v>18806</v>
      </c>
      <c r="K70" s="1347">
        <f t="shared" si="1"/>
        <v>25850</v>
      </c>
    </row>
    <row r="71" spans="1:11">
      <c r="A71" s="1983"/>
      <c r="B71" s="1341" t="s">
        <v>3765</v>
      </c>
      <c r="C71" s="1342" t="s">
        <v>4289</v>
      </c>
      <c r="D71" s="1343">
        <v>500</v>
      </c>
      <c r="E71" s="1344">
        <v>40</v>
      </c>
      <c r="F71" s="1344">
        <v>1189</v>
      </c>
      <c r="G71" s="1345">
        <v>1131</v>
      </c>
      <c r="H71" s="1533">
        <v>19406</v>
      </c>
      <c r="I71" s="1534">
        <v>26450</v>
      </c>
      <c r="J71" s="1346">
        <f t="shared" ref="J71:J134" si="2">H71-H71*$E$3</f>
        <v>19406</v>
      </c>
      <c r="K71" s="1347">
        <f t="shared" ref="K71:K134" si="3">I71-I71*$E$3</f>
        <v>26450</v>
      </c>
    </row>
    <row r="72" spans="1:11">
      <c r="A72" s="1983"/>
      <c r="B72" s="1341" t="s">
        <v>3766</v>
      </c>
      <c r="C72" s="1342" t="s">
        <v>4290</v>
      </c>
      <c r="D72" s="1343">
        <v>500</v>
      </c>
      <c r="E72" s="1344">
        <v>40</v>
      </c>
      <c r="F72" s="1344">
        <v>1230</v>
      </c>
      <c r="G72" s="1345">
        <v>1170</v>
      </c>
      <c r="H72" s="1533">
        <v>20006</v>
      </c>
      <c r="I72" s="1534">
        <v>27050</v>
      </c>
      <c r="J72" s="1346">
        <f t="shared" si="2"/>
        <v>20006</v>
      </c>
      <c r="K72" s="1347">
        <f t="shared" si="3"/>
        <v>27050</v>
      </c>
    </row>
    <row r="73" spans="1:11">
      <c r="A73" s="1983"/>
      <c r="B73" s="1341" t="s">
        <v>3767</v>
      </c>
      <c r="C73" s="1342" t="s">
        <v>4291</v>
      </c>
      <c r="D73" s="1343">
        <v>500</v>
      </c>
      <c r="E73" s="1344">
        <v>40</v>
      </c>
      <c r="F73" s="1344">
        <v>1271</v>
      </c>
      <c r="G73" s="1345">
        <v>1209</v>
      </c>
      <c r="H73" s="1533">
        <v>20606</v>
      </c>
      <c r="I73" s="1534">
        <v>27650</v>
      </c>
      <c r="J73" s="1346">
        <f t="shared" si="2"/>
        <v>20606</v>
      </c>
      <c r="K73" s="1347">
        <f t="shared" si="3"/>
        <v>27650</v>
      </c>
    </row>
    <row r="74" spans="1:11">
      <c r="A74" s="1983"/>
      <c r="B74" s="1341" t="s">
        <v>3768</v>
      </c>
      <c r="C74" s="1342" t="s">
        <v>4292</v>
      </c>
      <c r="D74" s="1343">
        <v>500</v>
      </c>
      <c r="E74" s="1344">
        <v>40</v>
      </c>
      <c r="F74" s="1344">
        <v>1312</v>
      </c>
      <c r="G74" s="1345">
        <v>1248</v>
      </c>
      <c r="H74" s="1533">
        <v>21207</v>
      </c>
      <c r="I74" s="1534">
        <v>28250</v>
      </c>
      <c r="J74" s="1346">
        <f t="shared" si="2"/>
        <v>21207</v>
      </c>
      <c r="K74" s="1347">
        <f t="shared" si="3"/>
        <v>28250</v>
      </c>
    </row>
    <row r="75" spans="1:11">
      <c r="A75" s="1983"/>
      <c r="B75" s="1341" t="s">
        <v>3769</v>
      </c>
      <c r="C75" s="1342" t="s">
        <v>4293</v>
      </c>
      <c r="D75" s="1343">
        <v>500</v>
      </c>
      <c r="E75" s="1344">
        <v>40</v>
      </c>
      <c r="F75" s="1344">
        <v>1353</v>
      </c>
      <c r="G75" s="1345">
        <v>1287</v>
      </c>
      <c r="H75" s="1533">
        <v>21807</v>
      </c>
      <c r="I75" s="1534">
        <v>28850</v>
      </c>
      <c r="J75" s="1346">
        <f t="shared" si="2"/>
        <v>21807</v>
      </c>
      <c r="K75" s="1347">
        <f t="shared" si="3"/>
        <v>28850</v>
      </c>
    </row>
    <row r="76" spans="1:11">
      <c r="A76" s="1983"/>
      <c r="B76" s="1341" t="s">
        <v>3770</v>
      </c>
      <c r="C76" s="1342" t="s">
        <v>4294</v>
      </c>
      <c r="D76" s="1343">
        <v>500</v>
      </c>
      <c r="E76" s="1344">
        <v>40</v>
      </c>
      <c r="F76" s="1344">
        <v>1394</v>
      </c>
      <c r="G76" s="1345">
        <v>1326</v>
      </c>
      <c r="H76" s="1533">
        <v>22407</v>
      </c>
      <c r="I76" s="1534">
        <v>29450</v>
      </c>
      <c r="J76" s="1346">
        <f t="shared" si="2"/>
        <v>22407</v>
      </c>
      <c r="K76" s="1347">
        <f t="shared" si="3"/>
        <v>29450</v>
      </c>
    </row>
    <row r="77" spans="1:11">
      <c r="A77" s="1983"/>
      <c r="B77" s="1341" t="s">
        <v>3771</v>
      </c>
      <c r="C77" s="1342" t="s">
        <v>4295</v>
      </c>
      <c r="D77" s="1343">
        <v>500</v>
      </c>
      <c r="E77" s="1344">
        <v>40</v>
      </c>
      <c r="F77" s="1344">
        <v>1435</v>
      </c>
      <c r="G77" s="1345">
        <v>1365</v>
      </c>
      <c r="H77" s="1533">
        <v>23007</v>
      </c>
      <c r="I77" s="1534">
        <v>30050</v>
      </c>
      <c r="J77" s="1346">
        <f t="shared" si="2"/>
        <v>23007</v>
      </c>
      <c r="K77" s="1347">
        <f t="shared" si="3"/>
        <v>30050</v>
      </c>
    </row>
    <row r="78" spans="1:11">
      <c r="A78" s="1983"/>
      <c r="B78" s="1341" t="s">
        <v>3772</v>
      </c>
      <c r="C78" s="1342" t="s">
        <v>4296</v>
      </c>
      <c r="D78" s="1343">
        <v>500</v>
      </c>
      <c r="E78" s="1344">
        <v>40</v>
      </c>
      <c r="F78" s="1344">
        <v>1476</v>
      </c>
      <c r="G78" s="1345">
        <v>1404</v>
      </c>
      <c r="H78" s="1533">
        <v>23608</v>
      </c>
      <c r="I78" s="1534">
        <v>30650</v>
      </c>
      <c r="J78" s="1346">
        <f t="shared" si="2"/>
        <v>23608</v>
      </c>
      <c r="K78" s="1347">
        <f t="shared" si="3"/>
        <v>30650</v>
      </c>
    </row>
    <row r="79" spans="1:11">
      <c r="A79" s="1983"/>
      <c r="B79" s="1341" t="s">
        <v>3773</v>
      </c>
      <c r="C79" s="1342" t="s">
        <v>4297</v>
      </c>
      <c r="D79" s="1343">
        <v>500</v>
      </c>
      <c r="E79" s="1344">
        <v>40</v>
      </c>
      <c r="F79" s="1344">
        <v>1517</v>
      </c>
      <c r="G79" s="1345">
        <v>1443</v>
      </c>
      <c r="H79" s="1533">
        <v>24208</v>
      </c>
      <c r="I79" s="1534">
        <v>31250</v>
      </c>
      <c r="J79" s="1346">
        <f t="shared" si="2"/>
        <v>24208</v>
      </c>
      <c r="K79" s="1347">
        <f t="shared" si="3"/>
        <v>31250</v>
      </c>
    </row>
    <row r="80" spans="1:11">
      <c r="A80" s="1983"/>
      <c r="B80" s="1341" t="s">
        <v>3774</v>
      </c>
      <c r="C80" s="1342" t="s">
        <v>4298</v>
      </c>
      <c r="D80" s="1343">
        <v>500</v>
      </c>
      <c r="E80" s="1344">
        <v>40</v>
      </c>
      <c r="F80" s="1344">
        <v>1558</v>
      </c>
      <c r="G80" s="1345">
        <v>1482</v>
      </c>
      <c r="H80" s="1533">
        <v>24808</v>
      </c>
      <c r="I80" s="1534">
        <v>31850</v>
      </c>
      <c r="J80" s="1346">
        <f t="shared" si="2"/>
        <v>24808</v>
      </c>
      <c r="K80" s="1347">
        <f t="shared" si="3"/>
        <v>31850</v>
      </c>
    </row>
    <row r="81" spans="1:11">
      <c r="A81" s="1983"/>
      <c r="B81" s="1341" t="s">
        <v>3775</v>
      </c>
      <c r="C81" s="1342" t="s">
        <v>4299</v>
      </c>
      <c r="D81" s="1343">
        <v>500</v>
      </c>
      <c r="E81" s="1344">
        <v>40</v>
      </c>
      <c r="F81" s="1344">
        <v>1599</v>
      </c>
      <c r="G81" s="1345">
        <v>1521</v>
      </c>
      <c r="H81" s="1533">
        <v>25409</v>
      </c>
      <c r="I81" s="1534">
        <v>32450</v>
      </c>
      <c r="J81" s="1346">
        <f t="shared" si="2"/>
        <v>25409</v>
      </c>
      <c r="K81" s="1347">
        <f t="shared" si="3"/>
        <v>32450</v>
      </c>
    </row>
    <row r="82" spans="1:11">
      <c r="A82" s="1983"/>
      <c r="B82" s="1341" t="s">
        <v>3776</v>
      </c>
      <c r="C82" s="1342" t="s">
        <v>4300</v>
      </c>
      <c r="D82" s="1343">
        <v>500</v>
      </c>
      <c r="E82" s="1344">
        <v>40</v>
      </c>
      <c r="F82" s="1344">
        <v>1640</v>
      </c>
      <c r="G82" s="1345">
        <v>1560</v>
      </c>
      <c r="H82" s="1533">
        <v>26009</v>
      </c>
      <c r="I82" s="1534">
        <v>33050</v>
      </c>
      <c r="J82" s="1346">
        <f t="shared" si="2"/>
        <v>26009</v>
      </c>
      <c r="K82" s="1347">
        <f t="shared" si="3"/>
        <v>33050</v>
      </c>
    </row>
    <row r="83" spans="1:11">
      <c r="A83" s="1983"/>
      <c r="B83" s="1341" t="s">
        <v>3777</v>
      </c>
      <c r="C83" s="1342" t="s">
        <v>4301</v>
      </c>
      <c r="D83" s="1343">
        <v>500</v>
      </c>
      <c r="E83" s="1344">
        <v>40</v>
      </c>
      <c r="F83" s="1344">
        <v>1681</v>
      </c>
      <c r="G83" s="1345">
        <v>1599</v>
      </c>
      <c r="H83" s="1533">
        <v>26609</v>
      </c>
      <c r="I83" s="1534">
        <v>33650</v>
      </c>
      <c r="J83" s="1346">
        <f t="shared" si="2"/>
        <v>26609</v>
      </c>
      <c r="K83" s="1347">
        <f t="shared" si="3"/>
        <v>33650</v>
      </c>
    </row>
    <row r="84" spans="1:11">
      <c r="A84" s="1983"/>
      <c r="B84" s="1341" t="s">
        <v>3778</v>
      </c>
      <c r="C84" s="1342" t="s">
        <v>4302</v>
      </c>
      <c r="D84" s="1343">
        <v>500</v>
      </c>
      <c r="E84" s="1344">
        <v>40</v>
      </c>
      <c r="F84" s="1344">
        <v>1722</v>
      </c>
      <c r="G84" s="1345">
        <v>1638</v>
      </c>
      <c r="H84" s="1533">
        <v>27209</v>
      </c>
      <c r="I84" s="1534">
        <v>34250</v>
      </c>
      <c r="J84" s="1346">
        <f t="shared" si="2"/>
        <v>27209</v>
      </c>
      <c r="K84" s="1347">
        <f t="shared" si="3"/>
        <v>34250</v>
      </c>
    </row>
    <row r="85" spans="1:11">
      <c r="A85" s="1983"/>
      <c r="B85" s="1341" t="s">
        <v>3779</v>
      </c>
      <c r="C85" s="1342" t="s">
        <v>4303</v>
      </c>
      <c r="D85" s="1343">
        <v>500</v>
      </c>
      <c r="E85" s="1344">
        <v>40</v>
      </c>
      <c r="F85" s="1344">
        <v>1763</v>
      </c>
      <c r="G85" s="1345">
        <v>1677</v>
      </c>
      <c r="H85" s="1533">
        <v>27810</v>
      </c>
      <c r="I85" s="1534">
        <v>34850</v>
      </c>
      <c r="J85" s="1346">
        <f t="shared" si="2"/>
        <v>27810</v>
      </c>
      <c r="K85" s="1347">
        <f t="shared" si="3"/>
        <v>34850</v>
      </c>
    </row>
    <row r="86" spans="1:11">
      <c r="A86" s="1983"/>
      <c r="B86" s="1341" t="s">
        <v>3780</v>
      </c>
      <c r="C86" s="1342" t="s">
        <v>4304</v>
      </c>
      <c r="D86" s="1343">
        <v>500</v>
      </c>
      <c r="E86" s="1344">
        <v>40</v>
      </c>
      <c r="F86" s="1344">
        <v>1804</v>
      </c>
      <c r="G86" s="1345">
        <v>1716</v>
      </c>
      <c r="H86" s="1533">
        <v>28410</v>
      </c>
      <c r="I86" s="1534">
        <v>35450</v>
      </c>
      <c r="J86" s="1346">
        <f t="shared" si="2"/>
        <v>28410</v>
      </c>
      <c r="K86" s="1347">
        <f t="shared" si="3"/>
        <v>35450</v>
      </c>
    </row>
    <row r="87" spans="1:11">
      <c r="A87" s="1983"/>
      <c r="B87" s="1341" t="s">
        <v>3781</v>
      </c>
      <c r="C87" s="1342" t="s">
        <v>4305</v>
      </c>
      <c r="D87" s="1343">
        <v>500</v>
      </c>
      <c r="E87" s="1344">
        <v>40</v>
      </c>
      <c r="F87" s="1344">
        <v>1845</v>
      </c>
      <c r="G87" s="1345">
        <v>1755</v>
      </c>
      <c r="H87" s="1533">
        <v>29010</v>
      </c>
      <c r="I87" s="1534">
        <v>36050</v>
      </c>
      <c r="J87" s="1346">
        <f t="shared" si="2"/>
        <v>29010</v>
      </c>
      <c r="K87" s="1347">
        <f t="shared" si="3"/>
        <v>36050</v>
      </c>
    </row>
    <row r="88" spans="1:11">
      <c r="A88" s="1983"/>
      <c r="B88" s="1341" t="s">
        <v>3782</v>
      </c>
      <c r="C88" s="1342" t="s">
        <v>4306</v>
      </c>
      <c r="D88" s="1343">
        <v>500</v>
      </c>
      <c r="E88" s="1344">
        <v>40</v>
      </c>
      <c r="F88" s="1344">
        <v>1886</v>
      </c>
      <c r="G88" s="1345">
        <v>1794</v>
      </c>
      <c r="H88" s="1533">
        <v>29610</v>
      </c>
      <c r="I88" s="1534">
        <v>36650</v>
      </c>
      <c r="J88" s="1346">
        <f t="shared" si="2"/>
        <v>29610</v>
      </c>
      <c r="K88" s="1347">
        <f t="shared" si="3"/>
        <v>36650</v>
      </c>
    </row>
    <row r="89" spans="1:11">
      <c r="A89" s="1983"/>
      <c r="B89" s="1341" t="s">
        <v>3783</v>
      </c>
      <c r="C89" s="1342" t="s">
        <v>4307</v>
      </c>
      <c r="D89" s="1343">
        <v>500</v>
      </c>
      <c r="E89" s="1344">
        <v>40</v>
      </c>
      <c r="F89" s="1344">
        <v>1927</v>
      </c>
      <c r="G89" s="1345">
        <v>1833</v>
      </c>
      <c r="H89" s="1533">
        <v>30211</v>
      </c>
      <c r="I89" s="1534">
        <v>37250</v>
      </c>
      <c r="J89" s="1346">
        <f t="shared" si="2"/>
        <v>30211</v>
      </c>
      <c r="K89" s="1347">
        <f t="shared" si="3"/>
        <v>37250</v>
      </c>
    </row>
    <row r="90" spans="1:11">
      <c r="A90" s="1983"/>
      <c r="B90" s="1341" t="s">
        <v>3784</v>
      </c>
      <c r="C90" s="1342" t="s">
        <v>4308</v>
      </c>
      <c r="D90" s="1343">
        <v>500</v>
      </c>
      <c r="E90" s="1344">
        <v>40</v>
      </c>
      <c r="F90" s="1344">
        <v>1968</v>
      </c>
      <c r="G90" s="1345">
        <v>1872</v>
      </c>
      <c r="H90" s="1533">
        <v>30811</v>
      </c>
      <c r="I90" s="1534">
        <v>37850</v>
      </c>
      <c r="J90" s="1346">
        <f t="shared" si="2"/>
        <v>30811</v>
      </c>
      <c r="K90" s="1347">
        <f t="shared" si="3"/>
        <v>37850</v>
      </c>
    </row>
    <row r="91" spans="1:11">
      <c r="A91" s="1983"/>
      <c r="B91" s="1341" t="s">
        <v>3785</v>
      </c>
      <c r="C91" s="1342" t="s">
        <v>4309</v>
      </c>
      <c r="D91" s="1343">
        <v>500</v>
      </c>
      <c r="E91" s="1344">
        <v>40</v>
      </c>
      <c r="F91" s="1344">
        <v>2009</v>
      </c>
      <c r="G91" s="1345">
        <v>1911</v>
      </c>
      <c r="H91" s="1533">
        <v>31411</v>
      </c>
      <c r="I91" s="1534">
        <v>38450</v>
      </c>
      <c r="J91" s="1346">
        <f t="shared" si="2"/>
        <v>31411</v>
      </c>
      <c r="K91" s="1347">
        <f t="shared" si="3"/>
        <v>38450</v>
      </c>
    </row>
    <row r="92" spans="1:11" ht="15.75" thickBot="1">
      <c r="A92" s="1983"/>
      <c r="B92" s="1348" t="s">
        <v>3786</v>
      </c>
      <c r="C92" s="1349" t="s">
        <v>4310</v>
      </c>
      <c r="D92" s="1350">
        <v>500</v>
      </c>
      <c r="E92" s="1351">
        <v>40</v>
      </c>
      <c r="F92" s="1351">
        <v>2050</v>
      </c>
      <c r="G92" s="1352">
        <v>1950</v>
      </c>
      <c r="H92" s="1533">
        <v>32012</v>
      </c>
      <c r="I92" s="1534">
        <v>39050</v>
      </c>
      <c r="J92" s="1353">
        <f t="shared" si="2"/>
        <v>32012</v>
      </c>
      <c r="K92" s="1354">
        <f t="shared" si="3"/>
        <v>39050</v>
      </c>
    </row>
    <row r="93" spans="1:11">
      <c r="A93" s="1983"/>
      <c r="B93" s="1334" t="s">
        <v>3787</v>
      </c>
      <c r="C93" s="1335" t="s">
        <v>4311</v>
      </c>
      <c r="D93" s="1355">
        <v>750</v>
      </c>
      <c r="E93" s="1356">
        <v>40</v>
      </c>
      <c r="F93" s="1356">
        <v>164</v>
      </c>
      <c r="G93" s="1357">
        <v>208</v>
      </c>
      <c r="H93" s="1533">
        <v>7807</v>
      </c>
      <c r="I93" s="1534">
        <v>14850</v>
      </c>
      <c r="J93" s="1339">
        <f t="shared" si="2"/>
        <v>7807</v>
      </c>
      <c r="K93" s="1340">
        <f t="shared" si="3"/>
        <v>14850</v>
      </c>
    </row>
    <row r="94" spans="1:11">
      <c r="A94" s="1983"/>
      <c r="B94" s="1341" t="s">
        <v>3788</v>
      </c>
      <c r="C94" s="1342" t="s">
        <v>4312</v>
      </c>
      <c r="D94" s="1343">
        <v>750</v>
      </c>
      <c r="E94" s="1344">
        <v>40</v>
      </c>
      <c r="F94" s="1344">
        <v>205</v>
      </c>
      <c r="G94" s="1345">
        <v>260</v>
      </c>
      <c r="H94" s="1533">
        <v>8736</v>
      </c>
      <c r="I94" s="1534">
        <v>15780</v>
      </c>
      <c r="J94" s="1346">
        <f t="shared" si="2"/>
        <v>8736</v>
      </c>
      <c r="K94" s="1347">
        <f t="shared" si="3"/>
        <v>15780</v>
      </c>
    </row>
    <row r="95" spans="1:11">
      <c r="A95" s="1983"/>
      <c r="B95" s="1341" t="s">
        <v>3789</v>
      </c>
      <c r="C95" s="1342" t="s">
        <v>4313</v>
      </c>
      <c r="D95" s="1343">
        <v>750</v>
      </c>
      <c r="E95" s="1344">
        <v>40</v>
      </c>
      <c r="F95" s="1344">
        <v>246</v>
      </c>
      <c r="G95" s="1345">
        <v>312</v>
      </c>
      <c r="H95" s="1533">
        <v>9664</v>
      </c>
      <c r="I95" s="1534">
        <v>16710</v>
      </c>
      <c r="J95" s="1346">
        <f t="shared" si="2"/>
        <v>9664</v>
      </c>
      <c r="K95" s="1347">
        <f t="shared" si="3"/>
        <v>16710</v>
      </c>
    </row>
    <row r="96" spans="1:11">
      <c r="A96" s="1983"/>
      <c r="B96" s="1341" t="s">
        <v>3790</v>
      </c>
      <c r="C96" s="1342" t="s">
        <v>4314</v>
      </c>
      <c r="D96" s="1343">
        <v>750</v>
      </c>
      <c r="E96" s="1344">
        <v>40</v>
      </c>
      <c r="F96" s="1344">
        <v>287</v>
      </c>
      <c r="G96" s="1345">
        <v>364</v>
      </c>
      <c r="H96" s="1533">
        <v>10593</v>
      </c>
      <c r="I96" s="1534">
        <v>17640</v>
      </c>
      <c r="J96" s="1346">
        <f t="shared" si="2"/>
        <v>10593</v>
      </c>
      <c r="K96" s="1347">
        <f t="shared" si="3"/>
        <v>17640</v>
      </c>
    </row>
    <row r="97" spans="1:11">
      <c r="A97" s="1983"/>
      <c r="B97" s="1341" t="s">
        <v>3791</v>
      </c>
      <c r="C97" s="1342" t="s">
        <v>4315</v>
      </c>
      <c r="D97" s="1343">
        <v>750</v>
      </c>
      <c r="E97" s="1344">
        <v>40</v>
      </c>
      <c r="F97" s="1344">
        <v>328</v>
      </c>
      <c r="G97" s="1345">
        <v>416</v>
      </c>
      <c r="H97" s="1533">
        <v>11521</v>
      </c>
      <c r="I97" s="1534">
        <v>18560</v>
      </c>
      <c r="J97" s="1346">
        <f t="shared" si="2"/>
        <v>11521</v>
      </c>
      <c r="K97" s="1347">
        <f t="shared" si="3"/>
        <v>18560</v>
      </c>
    </row>
    <row r="98" spans="1:11">
      <c r="A98" s="1983"/>
      <c r="B98" s="1341" t="s">
        <v>3792</v>
      </c>
      <c r="C98" s="1342" t="s">
        <v>4316</v>
      </c>
      <c r="D98" s="1343">
        <v>750</v>
      </c>
      <c r="E98" s="1344">
        <v>40</v>
      </c>
      <c r="F98" s="1344">
        <v>369</v>
      </c>
      <c r="G98" s="1345">
        <v>468</v>
      </c>
      <c r="H98" s="1533">
        <v>12450</v>
      </c>
      <c r="I98" s="1534">
        <v>19490</v>
      </c>
      <c r="J98" s="1346">
        <f t="shared" si="2"/>
        <v>12450</v>
      </c>
      <c r="K98" s="1347">
        <f t="shared" si="3"/>
        <v>19490</v>
      </c>
    </row>
    <row r="99" spans="1:11">
      <c r="A99" s="1983"/>
      <c r="B99" s="1341" t="s">
        <v>3793</v>
      </c>
      <c r="C99" s="1342" t="s">
        <v>4317</v>
      </c>
      <c r="D99" s="1343">
        <v>750</v>
      </c>
      <c r="E99" s="1344">
        <v>40</v>
      </c>
      <c r="F99" s="1344">
        <v>410</v>
      </c>
      <c r="G99" s="1345">
        <v>520</v>
      </c>
      <c r="H99" s="1533">
        <v>13378</v>
      </c>
      <c r="I99" s="1534">
        <v>20420</v>
      </c>
      <c r="J99" s="1346">
        <f t="shared" si="2"/>
        <v>13378</v>
      </c>
      <c r="K99" s="1347">
        <f t="shared" si="3"/>
        <v>20420</v>
      </c>
    </row>
    <row r="100" spans="1:11">
      <c r="A100" s="1983"/>
      <c r="B100" s="1341" t="s">
        <v>3794</v>
      </c>
      <c r="C100" s="1342" t="s">
        <v>4318</v>
      </c>
      <c r="D100" s="1343">
        <v>750</v>
      </c>
      <c r="E100" s="1344">
        <v>40</v>
      </c>
      <c r="F100" s="1344">
        <v>451</v>
      </c>
      <c r="G100" s="1345">
        <v>572</v>
      </c>
      <c r="H100" s="1533">
        <v>14307</v>
      </c>
      <c r="I100" s="1534">
        <v>21350</v>
      </c>
      <c r="J100" s="1346">
        <f t="shared" si="2"/>
        <v>14307</v>
      </c>
      <c r="K100" s="1347">
        <f t="shared" si="3"/>
        <v>21350</v>
      </c>
    </row>
    <row r="101" spans="1:11">
      <c r="A101" s="1983"/>
      <c r="B101" s="1341" t="s">
        <v>3795</v>
      </c>
      <c r="C101" s="1342" t="s">
        <v>4319</v>
      </c>
      <c r="D101" s="1343">
        <v>750</v>
      </c>
      <c r="E101" s="1344">
        <v>40</v>
      </c>
      <c r="F101" s="1344">
        <v>492</v>
      </c>
      <c r="G101" s="1345">
        <v>624</v>
      </c>
      <c r="H101" s="1533">
        <v>15236</v>
      </c>
      <c r="I101" s="1534">
        <v>22280</v>
      </c>
      <c r="J101" s="1346">
        <f t="shared" si="2"/>
        <v>15236</v>
      </c>
      <c r="K101" s="1347">
        <f t="shared" si="3"/>
        <v>22280</v>
      </c>
    </row>
    <row r="102" spans="1:11">
      <c r="A102" s="1983"/>
      <c r="B102" s="1341" t="s">
        <v>3796</v>
      </c>
      <c r="C102" s="1342" t="s">
        <v>4320</v>
      </c>
      <c r="D102" s="1343">
        <v>750</v>
      </c>
      <c r="E102" s="1344">
        <v>40</v>
      </c>
      <c r="F102" s="1344">
        <v>533</v>
      </c>
      <c r="G102" s="1345">
        <v>676</v>
      </c>
      <c r="H102" s="1533">
        <v>16164</v>
      </c>
      <c r="I102" s="1534">
        <v>23210</v>
      </c>
      <c r="J102" s="1346">
        <f t="shared" si="2"/>
        <v>16164</v>
      </c>
      <c r="K102" s="1347">
        <f t="shared" si="3"/>
        <v>23210</v>
      </c>
    </row>
    <row r="103" spans="1:11">
      <c r="A103" s="1983"/>
      <c r="B103" s="1341" t="s">
        <v>3797</v>
      </c>
      <c r="C103" s="1342" t="s">
        <v>4321</v>
      </c>
      <c r="D103" s="1343">
        <v>750</v>
      </c>
      <c r="E103" s="1344">
        <v>40</v>
      </c>
      <c r="F103" s="1344">
        <v>574</v>
      </c>
      <c r="G103" s="1345">
        <v>728</v>
      </c>
      <c r="H103" s="1533">
        <v>17093</v>
      </c>
      <c r="I103" s="1534">
        <v>24140</v>
      </c>
      <c r="J103" s="1346">
        <f t="shared" si="2"/>
        <v>17093</v>
      </c>
      <c r="K103" s="1347">
        <f t="shared" si="3"/>
        <v>24140</v>
      </c>
    </row>
    <row r="104" spans="1:11">
      <c r="A104" s="1983"/>
      <c r="B104" s="1341" t="s">
        <v>3798</v>
      </c>
      <c r="C104" s="1342" t="s">
        <v>4322</v>
      </c>
      <c r="D104" s="1343">
        <v>750</v>
      </c>
      <c r="E104" s="1344">
        <v>40</v>
      </c>
      <c r="F104" s="1344">
        <v>615</v>
      </c>
      <c r="G104" s="1345">
        <v>780</v>
      </c>
      <c r="H104" s="1533">
        <v>18021</v>
      </c>
      <c r="I104" s="1534">
        <v>25060</v>
      </c>
      <c r="J104" s="1346">
        <f t="shared" si="2"/>
        <v>18021</v>
      </c>
      <c r="K104" s="1347">
        <f t="shared" si="3"/>
        <v>25060</v>
      </c>
    </row>
    <row r="105" spans="1:11" ht="15.75" thickBot="1">
      <c r="A105" s="1983"/>
      <c r="B105" s="1348" t="s">
        <v>3799</v>
      </c>
      <c r="C105" s="1349" t="s">
        <v>4323</v>
      </c>
      <c r="D105" s="1350">
        <v>750</v>
      </c>
      <c r="E105" s="1351">
        <v>40</v>
      </c>
      <c r="F105" s="1351">
        <v>656</v>
      </c>
      <c r="G105" s="1352">
        <v>832</v>
      </c>
      <c r="H105" s="1533">
        <v>18950</v>
      </c>
      <c r="I105" s="1534">
        <v>25990</v>
      </c>
      <c r="J105" s="1353">
        <f t="shared" si="2"/>
        <v>18950</v>
      </c>
      <c r="K105" s="1354">
        <f t="shared" si="3"/>
        <v>25990</v>
      </c>
    </row>
    <row r="106" spans="1:11">
      <c r="A106" s="1983"/>
      <c r="B106" s="1334" t="s">
        <v>3800</v>
      </c>
      <c r="C106" s="1335" t="s">
        <v>4324</v>
      </c>
      <c r="D106" s="1355">
        <v>900</v>
      </c>
      <c r="E106" s="1356">
        <v>40</v>
      </c>
      <c r="F106" s="1356">
        <v>164</v>
      </c>
      <c r="G106" s="1357">
        <v>238.4</v>
      </c>
      <c r="H106" s="1533">
        <v>8298</v>
      </c>
      <c r="I106" s="1534">
        <v>15340</v>
      </c>
      <c r="J106" s="1339">
        <f t="shared" si="2"/>
        <v>8298</v>
      </c>
      <c r="K106" s="1340">
        <f t="shared" si="3"/>
        <v>15340</v>
      </c>
    </row>
    <row r="107" spans="1:11">
      <c r="A107" s="1983"/>
      <c r="B107" s="1341" t="s">
        <v>3801</v>
      </c>
      <c r="C107" s="1342" t="s">
        <v>4325</v>
      </c>
      <c r="D107" s="1343">
        <v>900</v>
      </c>
      <c r="E107" s="1344">
        <v>40</v>
      </c>
      <c r="F107" s="1344">
        <v>205</v>
      </c>
      <c r="G107" s="1345">
        <v>298</v>
      </c>
      <c r="H107" s="1533">
        <v>9332</v>
      </c>
      <c r="I107" s="1534">
        <v>16380</v>
      </c>
      <c r="J107" s="1346">
        <f t="shared" si="2"/>
        <v>9332</v>
      </c>
      <c r="K107" s="1347">
        <f t="shared" si="3"/>
        <v>16380</v>
      </c>
    </row>
    <row r="108" spans="1:11">
      <c r="A108" s="1983"/>
      <c r="B108" s="1341" t="s">
        <v>3802</v>
      </c>
      <c r="C108" s="1342" t="s">
        <v>4326</v>
      </c>
      <c r="D108" s="1343">
        <v>900</v>
      </c>
      <c r="E108" s="1344">
        <v>40</v>
      </c>
      <c r="F108" s="1344">
        <v>246</v>
      </c>
      <c r="G108" s="1345">
        <v>357.6</v>
      </c>
      <c r="H108" s="1533">
        <v>10366</v>
      </c>
      <c r="I108" s="1534">
        <v>17410</v>
      </c>
      <c r="J108" s="1346">
        <f t="shared" si="2"/>
        <v>10366</v>
      </c>
      <c r="K108" s="1347">
        <f t="shared" si="3"/>
        <v>17410</v>
      </c>
    </row>
    <row r="109" spans="1:11">
      <c r="A109" s="1983"/>
      <c r="B109" s="1341" t="s">
        <v>3803</v>
      </c>
      <c r="C109" s="1342" t="s">
        <v>4327</v>
      </c>
      <c r="D109" s="1343">
        <v>900</v>
      </c>
      <c r="E109" s="1344">
        <v>40</v>
      </c>
      <c r="F109" s="1344">
        <v>287</v>
      </c>
      <c r="G109" s="1345">
        <v>417.2</v>
      </c>
      <c r="H109" s="1533">
        <v>11401</v>
      </c>
      <c r="I109" s="1534">
        <v>18440</v>
      </c>
      <c r="J109" s="1346">
        <f t="shared" si="2"/>
        <v>11401</v>
      </c>
      <c r="K109" s="1347">
        <f t="shared" si="3"/>
        <v>18440</v>
      </c>
    </row>
    <row r="110" spans="1:11">
      <c r="A110" s="1983"/>
      <c r="B110" s="1341" t="s">
        <v>3804</v>
      </c>
      <c r="C110" s="1342" t="s">
        <v>4328</v>
      </c>
      <c r="D110" s="1343">
        <v>900</v>
      </c>
      <c r="E110" s="1344">
        <v>40</v>
      </c>
      <c r="F110" s="1344">
        <v>328</v>
      </c>
      <c r="G110" s="1345">
        <v>476.8</v>
      </c>
      <c r="H110" s="1533">
        <v>12435</v>
      </c>
      <c r="I110" s="1534">
        <v>19480</v>
      </c>
      <c r="J110" s="1346">
        <f t="shared" si="2"/>
        <v>12435</v>
      </c>
      <c r="K110" s="1347">
        <f t="shared" si="3"/>
        <v>19480</v>
      </c>
    </row>
    <row r="111" spans="1:11">
      <c r="A111" s="1983"/>
      <c r="B111" s="1341" t="s">
        <v>3805</v>
      </c>
      <c r="C111" s="1342" t="s">
        <v>4329</v>
      </c>
      <c r="D111" s="1343">
        <v>900</v>
      </c>
      <c r="E111" s="1344">
        <v>40</v>
      </c>
      <c r="F111" s="1344">
        <v>369</v>
      </c>
      <c r="G111" s="1345">
        <v>536.4</v>
      </c>
      <c r="H111" s="1533">
        <v>13469</v>
      </c>
      <c r="I111" s="1534">
        <v>20510</v>
      </c>
      <c r="J111" s="1346">
        <f t="shared" si="2"/>
        <v>13469</v>
      </c>
      <c r="K111" s="1347">
        <f t="shared" si="3"/>
        <v>20510</v>
      </c>
    </row>
    <row r="112" spans="1:11">
      <c r="A112" s="1983"/>
      <c r="B112" s="1341" t="s">
        <v>3806</v>
      </c>
      <c r="C112" s="1342" t="s">
        <v>4330</v>
      </c>
      <c r="D112" s="1343">
        <v>900</v>
      </c>
      <c r="E112" s="1344">
        <v>40</v>
      </c>
      <c r="F112" s="1344">
        <v>410</v>
      </c>
      <c r="G112" s="1345">
        <v>596</v>
      </c>
      <c r="H112" s="1533">
        <v>14503</v>
      </c>
      <c r="I112" s="1534">
        <v>21550</v>
      </c>
      <c r="J112" s="1346">
        <f t="shared" si="2"/>
        <v>14503</v>
      </c>
      <c r="K112" s="1347">
        <f t="shared" si="3"/>
        <v>21550</v>
      </c>
    </row>
    <row r="113" spans="1:11">
      <c r="A113" s="1983"/>
      <c r="B113" s="1341" t="s">
        <v>3807</v>
      </c>
      <c r="C113" s="1342" t="s">
        <v>4331</v>
      </c>
      <c r="D113" s="1343">
        <v>900</v>
      </c>
      <c r="E113" s="1344">
        <v>40</v>
      </c>
      <c r="F113" s="1344">
        <v>451</v>
      </c>
      <c r="G113" s="1345">
        <v>655.6</v>
      </c>
      <c r="H113" s="1533">
        <v>15537</v>
      </c>
      <c r="I113" s="1534">
        <v>22580</v>
      </c>
      <c r="J113" s="1346">
        <f t="shared" si="2"/>
        <v>15537</v>
      </c>
      <c r="K113" s="1347">
        <f t="shared" si="3"/>
        <v>22580</v>
      </c>
    </row>
    <row r="114" spans="1:11">
      <c r="A114" s="1983"/>
      <c r="B114" s="1341" t="s">
        <v>3808</v>
      </c>
      <c r="C114" s="1342" t="s">
        <v>4332</v>
      </c>
      <c r="D114" s="1343">
        <v>900</v>
      </c>
      <c r="E114" s="1344">
        <v>40</v>
      </c>
      <c r="F114" s="1344">
        <v>492</v>
      </c>
      <c r="G114" s="1345">
        <v>715.2</v>
      </c>
      <c r="H114" s="1533">
        <v>16571</v>
      </c>
      <c r="I114" s="1534">
        <v>23610</v>
      </c>
      <c r="J114" s="1346">
        <f t="shared" si="2"/>
        <v>16571</v>
      </c>
      <c r="K114" s="1347">
        <f t="shared" si="3"/>
        <v>23610</v>
      </c>
    </row>
    <row r="115" spans="1:11">
      <c r="A115" s="1983"/>
      <c r="B115" s="1341" t="s">
        <v>3809</v>
      </c>
      <c r="C115" s="1342" t="s">
        <v>4333</v>
      </c>
      <c r="D115" s="1343">
        <v>900</v>
      </c>
      <c r="E115" s="1344">
        <v>40</v>
      </c>
      <c r="F115" s="1344">
        <v>533</v>
      </c>
      <c r="G115" s="1345">
        <v>774.80000000000007</v>
      </c>
      <c r="H115" s="1533">
        <v>17605</v>
      </c>
      <c r="I115" s="1534">
        <v>24650</v>
      </c>
      <c r="J115" s="1346">
        <f t="shared" si="2"/>
        <v>17605</v>
      </c>
      <c r="K115" s="1347">
        <f t="shared" si="3"/>
        <v>24650</v>
      </c>
    </row>
    <row r="116" spans="1:11">
      <c r="A116" s="1983"/>
      <c r="B116" s="1341" t="s">
        <v>3810</v>
      </c>
      <c r="C116" s="1342" t="s">
        <v>4334</v>
      </c>
      <c r="D116" s="1343">
        <v>900</v>
      </c>
      <c r="E116" s="1344">
        <v>40</v>
      </c>
      <c r="F116" s="1344">
        <v>574</v>
      </c>
      <c r="G116" s="1345">
        <v>834.4</v>
      </c>
      <c r="H116" s="1533">
        <v>18639</v>
      </c>
      <c r="I116" s="1534">
        <v>25680</v>
      </c>
      <c r="J116" s="1346">
        <f t="shared" si="2"/>
        <v>18639</v>
      </c>
      <c r="K116" s="1347">
        <f t="shared" si="3"/>
        <v>25680</v>
      </c>
    </row>
    <row r="117" spans="1:11">
      <c r="A117" s="1983"/>
      <c r="B117" s="1341" t="s">
        <v>3811</v>
      </c>
      <c r="C117" s="1342" t="s">
        <v>4335</v>
      </c>
      <c r="D117" s="1343">
        <v>900</v>
      </c>
      <c r="E117" s="1344">
        <v>40</v>
      </c>
      <c r="F117" s="1344">
        <v>615</v>
      </c>
      <c r="G117" s="1345">
        <v>894</v>
      </c>
      <c r="H117" s="1533">
        <v>19673</v>
      </c>
      <c r="I117" s="1534">
        <v>26720</v>
      </c>
      <c r="J117" s="1346">
        <f t="shared" si="2"/>
        <v>19673</v>
      </c>
      <c r="K117" s="1347">
        <f t="shared" si="3"/>
        <v>26720</v>
      </c>
    </row>
    <row r="118" spans="1:11" ht="15.75" thickBot="1">
      <c r="A118" s="1983"/>
      <c r="B118" s="1348" t="s">
        <v>3812</v>
      </c>
      <c r="C118" s="1349" t="s">
        <v>4336</v>
      </c>
      <c r="D118" s="1350">
        <v>900</v>
      </c>
      <c r="E118" s="1351">
        <v>40</v>
      </c>
      <c r="F118" s="1351">
        <v>656</v>
      </c>
      <c r="G118" s="1352">
        <v>953.6</v>
      </c>
      <c r="H118" s="1533">
        <v>20707</v>
      </c>
      <c r="I118" s="1534">
        <v>27750</v>
      </c>
      <c r="J118" s="1353">
        <f t="shared" si="2"/>
        <v>20707</v>
      </c>
      <c r="K118" s="1354">
        <f t="shared" si="3"/>
        <v>27750</v>
      </c>
    </row>
    <row r="119" spans="1:11">
      <c r="A119" s="1983"/>
      <c r="B119" s="1334" t="s">
        <v>3813</v>
      </c>
      <c r="C119" s="1335" t="s">
        <v>4337</v>
      </c>
      <c r="D119" s="1355">
        <v>1100</v>
      </c>
      <c r="E119" s="1356">
        <v>40</v>
      </c>
      <c r="F119" s="1356">
        <v>164</v>
      </c>
      <c r="G119" s="1357">
        <v>259.2</v>
      </c>
      <c r="H119" s="1533">
        <v>8683</v>
      </c>
      <c r="I119" s="1534">
        <v>15730</v>
      </c>
      <c r="J119" s="1339">
        <f t="shared" si="2"/>
        <v>8683</v>
      </c>
      <c r="K119" s="1340">
        <f t="shared" si="3"/>
        <v>15730</v>
      </c>
    </row>
    <row r="120" spans="1:11">
      <c r="A120" s="1983"/>
      <c r="B120" s="1341" t="s">
        <v>3814</v>
      </c>
      <c r="C120" s="1342" t="s">
        <v>4338</v>
      </c>
      <c r="D120" s="1343">
        <v>1100</v>
      </c>
      <c r="E120" s="1344">
        <v>40</v>
      </c>
      <c r="F120" s="1344">
        <v>205</v>
      </c>
      <c r="G120" s="1345">
        <v>324</v>
      </c>
      <c r="H120" s="1533">
        <v>9813</v>
      </c>
      <c r="I120" s="1534">
        <v>16860</v>
      </c>
      <c r="J120" s="1346">
        <f t="shared" si="2"/>
        <v>9813</v>
      </c>
      <c r="K120" s="1347">
        <f t="shared" si="3"/>
        <v>16860</v>
      </c>
    </row>
    <row r="121" spans="1:11">
      <c r="A121" s="1983"/>
      <c r="B121" s="1341" t="s">
        <v>3815</v>
      </c>
      <c r="C121" s="1342" t="s">
        <v>4339</v>
      </c>
      <c r="D121" s="1343">
        <v>1100</v>
      </c>
      <c r="E121" s="1344">
        <v>40</v>
      </c>
      <c r="F121" s="1344">
        <v>246</v>
      </c>
      <c r="G121" s="1345">
        <v>388.79999999999995</v>
      </c>
      <c r="H121" s="1533">
        <v>10943</v>
      </c>
      <c r="I121" s="1534">
        <v>17990</v>
      </c>
      <c r="J121" s="1346">
        <f t="shared" si="2"/>
        <v>10943</v>
      </c>
      <c r="K121" s="1347">
        <f t="shared" si="3"/>
        <v>17990</v>
      </c>
    </row>
    <row r="122" spans="1:11">
      <c r="A122" s="1983"/>
      <c r="B122" s="1341" t="s">
        <v>3816</v>
      </c>
      <c r="C122" s="1342" t="s">
        <v>4340</v>
      </c>
      <c r="D122" s="1343">
        <v>1100</v>
      </c>
      <c r="E122" s="1344">
        <v>40</v>
      </c>
      <c r="F122" s="1344">
        <v>287</v>
      </c>
      <c r="G122" s="1345">
        <v>453.59999999999997</v>
      </c>
      <c r="H122" s="1533">
        <v>12074</v>
      </c>
      <c r="I122" s="1534">
        <v>19120</v>
      </c>
      <c r="J122" s="1346">
        <f t="shared" si="2"/>
        <v>12074</v>
      </c>
      <c r="K122" s="1347">
        <f t="shared" si="3"/>
        <v>19120</v>
      </c>
    </row>
    <row r="123" spans="1:11">
      <c r="A123" s="1983"/>
      <c r="B123" s="1341" t="s">
        <v>3817</v>
      </c>
      <c r="C123" s="1342" t="s">
        <v>4341</v>
      </c>
      <c r="D123" s="1343">
        <v>1100</v>
      </c>
      <c r="E123" s="1344">
        <v>40</v>
      </c>
      <c r="F123" s="1344">
        <v>328</v>
      </c>
      <c r="G123" s="1345">
        <v>518.4</v>
      </c>
      <c r="H123" s="1533">
        <v>13204</v>
      </c>
      <c r="I123" s="1534">
        <v>20250</v>
      </c>
      <c r="J123" s="1346">
        <f t="shared" si="2"/>
        <v>13204</v>
      </c>
      <c r="K123" s="1347">
        <f t="shared" si="3"/>
        <v>20250</v>
      </c>
    </row>
    <row r="124" spans="1:11">
      <c r="A124" s="1983"/>
      <c r="B124" s="1341" t="s">
        <v>3818</v>
      </c>
      <c r="C124" s="1342" t="s">
        <v>4342</v>
      </c>
      <c r="D124" s="1343">
        <v>1100</v>
      </c>
      <c r="E124" s="1344">
        <v>40</v>
      </c>
      <c r="F124" s="1344">
        <v>369</v>
      </c>
      <c r="G124" s="1345">
        <v>583.19999999999993</v>
      </c>
      <c r="H124" s="1533">
        <v>14334</v>
      </c>
      <c r="I124" s="1534">
        <v>21380</v>
      </c>
      <c r="J124" s="1346">
        <f t="shared" si="2"/>
        <v>14334</v>
      </c>
      <c r="K124" s="1347">
        <f t="shared" si="3"/>
        <v>21380</v>
      </c>
    </row>
    <row r="125" spans="1:11">
      <c r="A125" s="1983"/>
      <c r="B125" s="1341" t="s">
        <v>3819</v>
      </c>
      <c r="C125" s="1342" t="s">
        <v>4343</v>
      </c>
      <c r="D125" s="1343">
        <v>1100</v>
      </c>
      <c r="E125" s="1344">
        <v>40</v>
      </c>
      <c r="F125" s="1344">
        <v>410</v>
      </c>
      <c r="G125" s="1345">
        <v>648</v>
      </c>
      <c r="H125" s="1533">
        <v>15464</v>
      </c>
      <c r="I125" s="1534">
        <v>22510</v>
      </c>
      <c r="J125" s="1346">
        <f t="shared" si="2"/>
        <v>15464</v>
      </c>
      <c r="K125" s="1347">
        <f t="shared" si="3"/>
        <v>22510</v>
      </c>
    </row>
    <row r="126" spans="1:11">
      <c r="A126" s="1983"/>
      <c r="B126" s="1341" t="s">
        <v>3820</v>
      </c>
      <c r="C126" s="1342" t="s">
        <v>4344</v>
      </c>
      <c r="D126" s="1343">
        <v>1100</v>
      </c>
      <c r="E126" s="1344">
        <v>40</v>
      </c>
      <c r="F126" s="1344">
        <v>451</v>
      </c>
      <c r="G126" s="1345">
        <v>712.8</v>
      </c>
      <c r="H126" s="1533">
        <v>16594</v>
      </c>
      <c r="I126" s="1534">
        <v>23640</v>
      </c>
      <c r="J126" s="1346">
        <f t="shared" si="2"/>
        <v>16594</v>
      </c>
      <c r="K126" s="1347">
        <f t="shared" si="3"/>
        <v>23640</v>
      </c>
    </row>
    <row r="127" spans="1:11">
      <c r="A127" s="1983"/>
      <c r="B127" s="1341" t="s">
        <v>3821</v>
      </c>
      <c r="C127" s="1342" t="s">
        <v>4345</v>
      </c>
      <c r="D127" s="1343">
        <v>1100</v>
      </c>
      <c r="E127" s="1344">
        <v>40</v>
      </c>
      <c r="F127" s="1344">
        <v>492</v>
      </c>
      <c r="G127" s="1345">
        <v>777.59999999999991</v>
      </c>
      <c r="H127" s="1533">
        <v>17725</v>
      </c>
      <c r="I127" s="1534">
        <v>24770</v>
      </c>
      <c r="J127" s="1346">
        <f t="shared" si="2"/>
        <v>17725</v>
      </c>
      <c r="K127" s="1347">
        <f t="shared" si="3"/>
        <v>24770</v>
      </c>
    </row>
    <row r="128" spans="1:11">
      <c r="A128" s="1983"/>
      <c r="B128" s="1341" t="s">
        <v>3822</v>
      </c>
      <c r="C128" s="1342" t="s">
        <v>4346</v>
      </c>
      <c r="D128" s="1343">
        <v>1100</v>
      </c>
      <c r="E128" s="1344">
        <v>40</v>
      </c>
      <c r="F128" s="1344">
        <v>533</v>
      </c>
      <c r="G128" s="1345">
        <v>842.4</v>
      </c>
      <c r="H128" s="1533">
        <v>18855</v>
      </c>
      <c r="I128" s="1534">
        <v>25900</v>
      </c>
      <c r="J128" s="1346">
        <f t="shared" si="2"/>
        <v>18855</v>
      </c>
      <c r="K128" s="1347">
        <f t="shared" si="3"/>
        <v>25900</v>
      </c>
    </row>
    <row r="129" spans="1:11">
      <c r="A129" s="1983"/>
      <c r="B129" s="1341" t="s">
        <v>3823</v>
      </c>
      <c r="C129" s="1342" t="s">
        <v>4347</v>
      </c>
      <c r="D129" s="1343">
        <v>1100</v>
      </c>
      <c r="E129" s="1344">
        <v>40</v>
      </c>
      <c r="F129" s="1344">
        <v>574</v>
      </c>
      <c r="G129" s="1345">
        <v>907.19999999999993</v>
      </c>
      <c r="H129" s="1533">
        <v>19985</v>
      </c>
      <c r="I129" s="1534">
        <v>27030</v>
      </c>
      <c r="J129" s="1346">
        <f t="shared" si="2"/>
        <v>19985</v>
      </c>
      <c r="K129" s="1347">
        <f t="shared" si="3"/>
        <v>27030</v>
      </c>
    </row>
    <row r="130" spans="1:11" ht="15" customHeight="1">
      <c r="A130" s="1983"/>
      <c r="B130" s="1341" t="s">
        <v>3824</v>
      </c>
      <c r="C130" s="1342" t="s">
        <v>4348</v>
      </c>
      <c r="D130" s="1343">
        <v>1100</v>
      </c>
      <c r="E130" s="1344">
        <v>40</v>
      </c>
      <c r="F130" s="1344">
        <v>615</v>
      </c>
      <c r="G130" s="1345">
        <v>972</v>
      </c>
      <c r="H130" s="1533">
        <v>21115</v>
      </c>
      <c r="I130" s="1534">
        <v>28160</v>
      </c>
      <c r="J130" s="1346">
        <f t="shared" si="2"/>
        <v>21115</v>
      </c>
      <c r="K130" s="1347">
        <f t="shared" si="3"/>
        <v>28160</v>
      </c>
    </row>
    <row r="131" spans="1:11" ht="15.75" thickBot="1">
      <c r="A131" s="1983"/>
      <c r="B131" s="1348" t="s">
        <v>3825</v>
      </c>
      <c r="C131" s="1349" t="s">
        <v>4349</v>
      </c>
      <c r="D131" s="1350">
        <v>1100</v>
      </c>
      <c r="E131" s="1351">
        <v>40</v>
      </c>
      <c r="F131" s="1351">
        <v>656</v>
      </c>
      <c r="G131" s="1352">
        <v>1036.8</v>
      </c>
      <c r="H131" s="1533">
        <v>22245</v>
      </c>
      <c r="I131" s="1534">
        <v>29290</v>
      </c>
      <c r="J131" s="1353">
        <f t="shared" si="2"/>
        <v>22245</v>
      </c>
      <c r="K131" s="1354">
        <f t="shared" si="3"/>
        <v>29290</v>
      </c>
    </row>
    <row r="132" spans="1:11">
      <c r="A132" s="1983"/>
      <c r="B132" s="1334" t="s">
        <v>3826</v>
      </c>
      <c r="C132" s="1335" t="s">
        <v>4350</v>
      </c>
      <c r="D132" s="1355">
        <v>1200</v>
      </c>
      <c r="E132" s="1356">
        <v>40</v>
      </c>
      <c r="F132" s="1356">
        <v>164</v>
      </c>
      <c r="G132" s="1357">
        <v>300.39999999999998</v>
      </c>
      <c r="H132" s="1533">
        <v>9786</v>
      </c>
      <c r="I132" s="1534">
        <v>16830</v>
      </c>
      <c r="J132" s="1339">
        <f t="shared" si="2"/>
        <v>9786</v>
      </c>
      <c r="K132" s="1340">
        <f t="shared" si="3"/>
        <v>16830</v>
      </c>
    </row>
    <row r="133" spans="1:11">
      <c r="A133" s="1983"/>
      <c r="B133" s="1341" t="s">
        <v>3827</v>
      </c>
      <c r="C133" s="1342" t="s">
        <v>4351</v>
      </c>
      <c r="D133" s="1343">
        <v>1200</v>
      </c>
      <c r="E133" s="1344">
        <v>40</v>
      </c>
      <c r="F133" s="1344">
        <v>205</v>
      </c>
      <c r="G133" s="1345">
        <v>375.5</v>
      </c>
      <c r="H133" s="1533">
        <v>11057</v>
      </c>
      <c r="I133" s="1534">
        <v>18100</v>
      </c>
      <c r="J133" s="1346">
        <f t="shared" si="2"/>
        <v>11057</v>
      </c>
      <c r="K133" s="1347">
        <f t="shared" si="3"/>
        <v>18100</v>
      </c>
    </row>
    <row r="134" spans="1:11">
      <c r="A134" s="1983"/>
      <c r="B134" s="1341" t="s">
        <v>3828</v>
      </c>
      <c r="C134" s="1342" t="s">
        <v>4352</v>
      </c>
      <c r="D134" s="1343">
        <v>1200</v>
      </c>
      <c r="E134" s="1344">
        <v>40</v>
      </c>
      <c r="F134" s="1344">
        <v>246</v>
      </c>
      <c r="G134" s="1345">
        <v>450.59999999999997</v>
      </c>
      <c r="H134" s="1533">
        <v>12328</v>
      </c>
      <c r="I134" s="1534">
        <v>19370</v>
      </c>
      <c r="J134" s="1346">
        <f t="shared" si="2"/>
        <v>12328</v>
      </c>
      <c r="K134" s="1347">
        <f t="shared" si="3"/>
        <v>19370</v>
      </c>
    </row>
    <row r="135" spans="1:11">
      <c r="A135" s="1983"/>
      <c r="B135" s="1341" t="s">
        <v>3829</v>
      </c>
      <c r="C135" s="1342" t="s">
        <v>4353</v>
      </c>
      <c r="D135" s="1343">
        <v>1200</v>
      </c>
      <c r="E135" s="1344">
        <v>40</v>
      </c>
      <c r="F135" s="1344">
        <v>287</v>
      </c>
      <c r="G135" s="1345">
        <v>525.69999999999993</v>
      </c>
      <c r="H135" s="1533">
        <v>13599</v>
      </c>
      <c r="I135" s="1534">
        <v>20640</v>
      </c>
      <c r="J135" s="1346">
        <f t="shared" ref="J135:J198" si="4">H135-H135*$E$3</f>
        <v>13599</v>
      </c>
      <c r="K135" s="1347">
        <f t="shared" ref="K135:K198" si="5">I135-I135*$E$3</f>
        <v>20640</v>
      </c>
    </row>
    <row r="136" spans="1:11">
      <c r="A136" s="1983"/>
      <c r="B136" s="1341" t="s">
        <v>3830</v>
      </c>
      <c r="C136" s="1342" t="s">
        <v>4354</v>
      </c>
      <c r="D136" s="1343">
        <v>1200</v>
      </c>
      <c r="E136" s="1344">
        <v>40</v>
      </c>
      <c r="F136" s="1344">
        <v>328</v>
      </c>
      <c r="G136" s="1345">
        <v>600.79999999999995</v>
      </c>
      <c r="H136" s="1533">
        <v>14870</v>
      </c>
      <c r="I136" s="1534">
        <v>21910</v>
      </c>
      <c r="J136" s="1346">
        <f t="shared" si="4"/>
        <v>14870</v>
      </c>
      <c r="K136" s="1347">
        <f t="shared" si="5"/>
        <v>21910</v>
      </c>
    </row>
    <row r="137" spans="1:11">
      <c r="A137" s="1983"/>
      <c r="B137" s="1341" t="s">
        <v>3831</v>
      </c>
      <c r="C137" s="1342" t="s">
        <v>4355</v>
      </c>
      <c r="D137" s="1343">
        <v>1200</v>
      </c>
      <c r="E137" s="1344">
        <v>40</v>
      </c>
      <c r="F137" s="1344">
        <v>369</v>
      </c>
      <c r="G137" s="1345">
        <v>675.9</v>
      </c>
      <c r="H137" s="1533">
        <v>16141</v>
      </c>
      <c r="I137" s="1534">
        <v>23180</v>
      </c>
      <c r="J137" s="1346">
        <f t="shared" si="4"/>
        <v>16141</v>
      </c>
      <c r="K137" s="1347">
        <f t="shared" si="5"/>
        <v>23180</v>
      </c>
    </row>
    <row r="138" spans="1:11">
      <c r="A138" s="1983"/>
      <c r="B138" s="1341" t="s">
        <v>3832</v>
      </c>
      <c r="C138" s="1342" t="s">
        <v>4356</v>
      </c>
      <c r="D138" s="1343">
        <v>1200</v>
      </c>
      <c r="E138" s="1344">
        <v>40</v>
      </c>
      <c r="F138" s="1344">
        <v>410</v>
      </c>
      <c r="G138" s="1345">
        <v>751</v>
      </c>
      <c r="H138" s="1533">
        <v>17412</v>
      </c>
      <c r="I138" s="1534">
        <v>24450</v>
      </c>
      <c r="J138" s="1346">
        <f t="shared" si="4"/>
        <v>17412</v>
      </c>
      <c r="K138" s="1347">
        <f t="shared" si="5"/>
        <v>24450</v>
      </c>
    </row>
    <row r="139" spans="1:11">
      <c r="A139" s="1983"/>
      <c r="B139" s="1341" t="s">
        <v>3833</v>
      </c>
      <c r="C139" s="1342" t="s">
        <v>4357</v>
      </c>
      <c r="D139" s="1343">
        <v>1200</v>
      </c>
      <c r="E139" s="1344">
        <v>40</v>
      </c>
      <c r="F139" s="1344">
        <v>451</v>
      </c>
      <c r="G139" s="1345">
        <v>826.09999999999991</v>
      </c>
      <c r="H139" s="1533">
        <v>18682</v>
      </c>
      <c r="I139" s="1534">
        <v>25730</v>
      </c>
      <c r="J139" s="1346">
        <f t="shared" si="4"/>
        <v>18682</v>
      </c>
      <c r="K139" s="1347">
        <f t="shared" si="5"/>
        <v>25730</v>
      </c>
    </row>
    <row r="140" spans="1:11">
      <c r="A140" s="1983"/>
      <c r="B140" s="1341" t="s">
        <v>3834</v>
      </c>
      <c r="C140" s="1342" t="s">
        <v>4358</v>
      </c>
      <c r="D140" s="1343">
        <v>1200</v>
      </c>
      <c r="E140" s="1344">
        <v>40</v>
      </c>
      <c r="F140" s="1344">
        <v>492</v>
      </c>
      <c r="G140" s="1345">
        <v>901.19999999999993</v>
      </c>
      <c r="H140" s="1533">
        <v>19953</v>
      </c>
      <c r="I140" s="1534">
        <v>27000</v>
      </c>
      <c r="J140" s="1346">
        <f t="shared" si="4"/>
        <v>19953</v>
      </c>
      <c r="K140" s="1347">
        <f t="shared" si="5"/>
        <v>27000</v>
      </c>
    </row>
    <row r="141" spans="1:11">
      <c r="A141" s="1983"/>
      <c r="B141" s="1341" t="s">
        <v>3835</v>
      </c>
      <c r="C141" s="1342" t="s">
        <v>4359</v>
      </c>
      <c r="D141" s="1343">
        <v>1200</v>
      </c>
      <c r="E141" s="1344">
        <v>40</v>
      </c>
      <c r="F141" s="1344">
        <v>533</v>
      </c>
      <c r="G141" s="1345">
        <v>976.3</v>
      </c>
      <c r="H141" s="1533">
        <v>21224</v>
      </c>
      <c r="I141" s="1534">
        <v>28270</v>
      </c>
      <c r="J141" s="1346">
        <f t="shared" si="4"/>
        <v>21224</v>
      </c>
      <c r="K141" s="1347">
        <f t="shared" si="5"/>
        <v>28270</v>
      </c>
    </row>
    <row r="142" spans="1:11">
      <c r="A142" s="1983"/>
      <c r="B142" s="1341" t="s">
        <v>3836</v>
      </c>
      <c r="C142" s="1342" t="s">
        <v>4360</v>
      </c>
      <c r="D142" s="1343">
        <v>1200</v>
      </c>
      <c r="E142" s="1344">
        <v>40</v>
      </c>
      <c r="F142" s="1344">
        <v>574</v>
      </c>
      <c r="G142" s="1345">
        <v>1051.3999999999999</v>
      </c>
      <c r="H142" s="1533">
        <v>22495</v>
      </c>
      <c r="I142" s="1534">
        <v>29540</v>
      </c>
      <c r="J142" s="1346">
        <f t="shared" si="4"/>
        <v>22495</v>
      </c>
      <c r="K142" s="1347">
        <f t="shared" si="5"/>
        <v>29540</v>
      </c>
    </row>
    <row r="143" spans="1:11">
      <c r="A143" s="1983"/>
      <c r="B143" s="1341" t="s">
        <v>3837</v>
      </c>
      <c r="C143" s="1342" t="s">
        <v>4361</v>
      </c>
      <c r="D143" s="1343">
        <v>1200</v>
      </c>
      <c r="E143" s="1344">
        <v>40</v>
      </c>
      <c r="F143" s="1344">
        <v>615</v>
      </c>
      <c r="G143" s="1345">
        <v>1126.5</v>
      </c>
      <c r="H143" s="1533">
        <v>23766</v>
      </c>
      <c r="I143" s="1534">
        <v>30810</v>
      </c>
      <c r="J143" s="1346">
        <f t="shared" si="4"/>
        <v>23766</v>
      </c>
      <c r="K143" s="1347">
        <f t="shared" si="5"/>
        <v>30810</v>
      </c>
    </row>
    <row r="144" spans="1:11" ht="15.75" thickBot="1">
      <c r="A144" s="1983"/>
      <c r="B144" s="1348" t="s">
        <v>3838</v>
      </c>
      <c r="C144" s="1349" t="s">
        <v>4362</v>
      </c>
      <c r="D144" s="1350">
        <v>1200</v>
      </c>
      <c r="E144" s="1351">
        <v>40</v>
      </c>
      <c r="F144" s="1351">
        <v>656</v>
      </c>
      <c r="G144" s="1352">
        <v>1201.5999999999999</v>
      </c>
      <c r="H144" s="1533">
        <v>25037</v>
      </c>
      <c r="I144" s="1534">
        <v>32080</v>
      </c>
      <c r="J144" s="1353">
        <f t="shared" si="4"/>
        <v>25037</v>
      </c>
      <c r="K144" s="1354">
        <f t="shared" si="5"/>
        <v>32080</v>
      </c>
    </row>
    <row r="145" spans="1:11">
      <c r="A145" s="1983"/>
      <c r="B145" s="1334" t="s">
        <v>3839</v>
      </c>
      <c r="C145" s="1335" t="s">
        <v>4363</v>
      </c>
      <c r="D145" s="1355">
        <v>1500</v>
      </c>
      <c r="E145" s="1356">
        <v>40</v>
      </c>
      <c r="F145" s="1356">
        <v>164</v>
      </c>
      <c r="G145" s="1357">
        <v>362.4</v>
      </c>
      <c r="H145" s="1533">
        <v>10779</v>
      </c>
      <c r="I145" s="1534">
        <v>17820</v>
      </c>
      <c r="J145" s="1339">
        <f t="shared" si="4"/>
        <v>10779</v>
      </c>
      <c r="K145" s="1340">
        <f t="shared" si="5"/>
        <v>17820</v>
      </c>
    </row>
    <row r="146" spans="1:11">
      <c r="A146" s="1983"/>
      <c r="B146" s="1341" t="s">
        <v>3840</v>
      </c>
      <c r="C146" s="1342" t="s">
        <v>4364</v>
      </c>
      <c r="D146" s="1343">
        <v>1500</v>
      </c>
      <c r="E146" s="1344">
        <v>40</v>
      </c>
      <c r="F146" s="1344">
        <v>205</v>
      </c>
      <c r="G146" s="1345">
        <v>453</v>
      </c>
      <c r="H146" s="1533">
        <v>12260</v>
      </c>
      <c r="I146" s="1534">
        <v>19300</v>
      </c>
      <c r="J146" s="1346">
        <f t="shared" si="4"/>
        <v>12260</v>
      </c>
      <c r="K146" s="1347">
        <f t="shared" si="5"/>
        <v>19300</v>
      </c>
    </row>
    <row r="147" spans="1:11">
      <c r="A147" s="1983"/>
      <c r="B147" s="1341" t="s">
        <v>3841</v>
      </c>
      <c r="C147" s="1342" t="s">
        <v>4365</v>
      </c>
      <c r="D147" s="1343">
        <v>1500</v>
      </c>
      <c r="E147" s="1344">
        <v>40</v>
      </c>
      <c r="F147" s="1344">
        <v>246</v>
      </c>
      <c r="G147" s="1345">
        <v>543.59999999999991</v>
      </c>
      <c r="H147" s="1533">
        <v>13741</v>
      </c>
      <c r="I147" s="1534">
        <v>20780</v>
      </c>
      <c r="J147" s="1346">
        <f t="shared" si="4"/>
        <v>13741</v>
      </c>
      <c r="K147" s="1347">
        <f t="shared" si="5"/>
        <v>20780</v>
      </c>
    </row>
    <row r="148" spans="1:11">
      <c r="A148" s="1983"/>
      <c r="B148" s="1341" t="s">
        <v>3842</v>
      </c>
      <c r="C148" s="1342" t="s">
        <v>4366</v>
      </c>
      <c r="D148" s="1343">
        <v>1500</v>
      </c>
      <c r="E148" s="1344">
        <v>40</v>
      </c>
      <c r="F148" s="1344">
        <v>287</v>
      </c>
      <c r="G148" s="1345">
        <v>634.19999999999993</v>
      </c>
      <c r="H148" s="1533">
        <v>15221</v>
      </c>
      <c r="I148" s="1534">
        <v>22260</v>
      </c>
      <c r="J148" s="1346">
        <f t="shared" si="4"/>
        <v>15221</v>
      </c>
      <c r="K148" s="1347">
        <f t="shared" si="5"/>
        <v>22260</v>
      </c>
    </row>
    <row r="149" spans="1:11">
      <c r="A149" s="1983"/>
      <c r="B149" s="1341" t="s">
        <v>3843</v>
      </c>
      <c r="C149" s="1342" t="s">
        <v>4367</v>
      </c>
      <c r="D149" s="1343">
        <v>1500</v>
      </c>
      <c r="E149" s="1344">
        <v>40</v>
      </c>
      <c r="F149" s="1344">
        <v>328</v>
      </c>
      <c r="G149" s="1345">
        <v>724.8</v>
      </c>
      <c r="H149" s="1533">
        <v>16702</v>
      </c>
      <c r="I149" s="1534">
        <v>23740</v>
      </c>
      <c r="J149" s="1346">
        <f t="shared" si="4"/>
        <v>16702</v>
      </c>
      <c r="K149" s="1347">
        <f t="shared" si="5"/>
        <v>23740</v>
      </c>
    </row>
    <row r="150" spans="1:11">
      <c r="A150" s="1983"/>
      <c r="B150" s="1341" t="s">
        <v>3844</v>
      </c>
      <c r="C150" s="1342" t="s">
        <v>4368</v>
      </c>
      <c r="D150" s="1343">
        <v>1500</v>
      </c>
      <c r="E150" s="1344">
        <v>40</v>
      </c>
      <c r="F150" s="1344">
        <v>369</v>
      </c>
      <c r="G150" s="1345">
        <v>815.4</v>
      </c>
      <c r="H150" s="1533">
        <v>18183</v>
      </c>
      <c r="I150" s="1534">
        <v>25230</v>
      </c>
      <c r="J150" s="1346">
        <f t="shared" si="4"/>
        <v>18183</v>
      </c>
      <c r="K150" s="1347">
        <f t="shared" si="5"/>
        <v>25230</v>
      </c>
    </row>
    <row r="151" spans="1:11">
      <c r="A151" s="1983"/>
      <c r="B151" s="1341" t="s">
        <v>3845</v>
      </c>
      <c r="C151" s="1342" t="s">
        <v>4369</v>
      </c>
      <c r="D151" s="1343">
        <v>1500</v>
      </c>
      <c r="E151" s="1344">
        <v>40</v>
      </c>
      <c r="F151" s="1344">
        <v>410</v>
      </c>
      <c r="G151" s="1345">
        <v>906</v>
      </c>
      <c r="H151" s="1533">
        <v>19664</v>
      </c>
      <c r="I151" s="1534">
        <v>26710</v>
      </c>
      <c r="J151" s="1346">
        <f t="shared" si="4"/>
        <v>19664</v>
      </c>
      <c r="K151" s="1347">
        <f t="shared" si="5"/>
        <v>26710</v>
      </c>
    </row>
    <row r="152" spans="1:11">
      <c r="A152" s="1983"/>
      <c r="B152" s="1341" t="s">
        <v>3846</v>
      </c>
      <c r="C152" s="1342" t="s">
        <v>4370</v>
      </c>
      <c r="D152" s="1343">
        <v>1500</v>
      </c>
      <c r="E152" s="1344">
        <v>40</v>
      </c>
      <c r="F152" s="1344">
        <v>451</v>
      </c>
      <c r="G152" s="1345">
        <v>996.59999999999991</v>
      </c>
      <c r="H152" s="1533">
        <v>21144</v>
      </c>
      <c r="I152" s="1534">
        <v>28190</v>
      </c>
      <c r="J152" s="1346">
        <f t="shared" si="4"/>
        <v>21144</v>
      </c>
      <c r="K152" s="1347">
        <f t="shared" si="5"/>
        <v>28190</v>
      </c>
    </row>
    <row r="153" spans="1:11">
      <c r="A153" s="1983"/>
      <c r="B153" s="1341" t="s">
        <v>3847</v>
      </c>
      <c r="C153" s="1342" t="s">
        <v>4371</v>
      </c>
      <c r="D153" s="1343">
        <v>1500</v>
      </c>
      <c r="E153" s="1344">
        <v>40</v>
      </c>
      <c r="F153" s="1344">
        <v>492</v>
      </c>
      <c r="G153" s="1345">
        <v>1087.1999999999998</v>
      </c>
      <c r="H153" s="1533">
        <v>22625</v>
      </c>
      <c r="I153" s="1534">
        <v>29670</v>
      </c>
      <c r="J153" s="1346">
        <f t="shared" si="4"/>
        <v>22625</v>
      </c>
      <c r="K153" s="1347">
        <f t="shared" si="5"/>
        <v>29670</v>
      </c>
    </row>
    <row r="154" spans="1:11">
      <c r="A154" s="1983"/>
      <c r="B154" s="1341" t="s">
        <v>3848</v>
      </c>
      <c r="C154" s="1342" t="s">
        <v>4372</v>
      </c>
      <c r="D154" s="1343">
        <v>1500</v>
      </c>
      <c r="E154" s="1344">
        <v>40</v>
      </c>
      <c r="F154" s="1344">
        <v>533</v>
      </c>
      <c r="G154" s="1345">
        <v>1177.8</v>
      </c>
      <c r="H154" s="1533">
        <v>24106</v>
      </c>
      <c r="I154" s="1534">
        <v>31150</v>
      </c>
      <c r="J154" s="1346">
        <f t="shared" si="4"/>
        <v>24106</v>
      </c>
      <c r="K154" s="1347">
        <f t="shared" si="5"/>
        <v>31150</v>
      </c>
    </row>
    <row r="155" spans="1:11">
      <c r="A155" s="1983"/>
      <c r="B155" s="1341" t="s">
        <v>3849</v>
      </c>
      <c r="C155" s="1342" t="s">
        <v>4373</v>
      </c>
      <c r="D155" s="1343">
        <v>1500</v>
      </c>
      <c r="E155" s="1344">
        <v>40</v>
      </c>
      <c r="F155" s="1344">
        <v>574</v>
      </c>
      <c r="G155" s="1345">
        <v>1268.3999999999999</v>
      </c>
      <c r="H155" s="1533">
        <v>25587</v>
      </c>
      <c r="I155" s="1534">
        <v>32630</v>
      </c>
      <c r="J155" s="1346">
        <f t="shared" si="4"/>
        <v>25587</v>
      </c>
      <c r="K155" s="1347">
        <f t="shared" si="5"/>
        <v>32630</v>
      </c>
    </row>
    <row r="156" spans="1:11">
      <c r="A156" s="1983"/>
      <c r="B156" s="1341" t="s">
        <v>3850</v>
      </c>
      <c r="C156" s="1342" t="s">
        <v>4374</v>
      </c>
      <c r="D156" s="1343">
        <v>1500</v>
      </c>
      <c r="E156" s="1344">
        <v>40</v>
      </c>
      <c r="F156" s="1344">
        <v>615</v>
      </c>
      <c r="G156" s="1345">
        <v>1359</v>
      </c>
      <c r="H156" s="1533">
        <v>27068</v>
      </c>
      <c r="I156" s="1534">
        <v>34110</v>
      </c>
      <c r="J156" s="1346">
        <f t="shared" si="4"/>
        <v>27068</v>
      </c>
      <c r="K156" s="1347">
        <f t="shared" si="5"/>
        <v>34110</v>
      </c>
    </row>
    <row r="157" spans="1:11" ht="15.75" thickBot="1">
      <c r="A157" s="1983"/>
      <c r="B157" s="1348" t="s">
        <v>3851</v>
      </c>
      <c r="C157" s="1349" t="s">
        <v>4375</v>
      </c>
      <c r="D157" s="1350">
        <v>1500</v>
      </c>
      <c r="E157" s="1351">
        <v>40</v>
      </c>
      <c r="F157" s="1351">
        <v>656</v>
      </c>
      <c r="G157" s="1352">
        <v>1449.6</v>
      </c>
      <c r="H157" s="1533">
        <v>28548</v>
      </c>
      <c r="I157" s="1534">
        <v>35590</v>
      </c>
      <c r="J157" s="1353">
        <f t="shared" si="4"/>
        <v>28548</v>
      </c>
      <c r="K157" s="1354">
        <f t="shared" si="5"/>
        <v>35590</v>
      </c>
    </row>
    <row r="158" spans="1:11">
      <c r="A158" s="1983"/>
      <c r="B158" s="1334" t="s">
        <v>3852</v>
      </c>
      <c r="C158" s="1335" t="s">
        <v>4376</v>
      </c>
      <c r="D158" s="1355">
        <v>1750</v>
      </c>
      <c r="E158" s="1356">
        <v>40</v>
      </c>
      <c r="F158" s="1356">
        <v>164</v>
      </c>
      <c r="G158" s="1357">
        <v>413.2</v>
      </c>
      <c r="H158" s="1533">
        <v>11662</v>
      </c>
      <c r="I158" s="1534">
        <v>18700</v>
      </c>
      <c r="J158" s="1339">
        <f t="shared" si="4"/>
        <v>11662</v>
      </c>
      <c r="K158" s="1340">
        <f t="shared" si="5"/>
        <v>18700</v>
      </c>
    </row>
    <row r="159" spans="1:11">
      <c r="A159" s="1983"/>
      <c r="B159" s="1341" t="s">
        <v>3853</v>
      </c>
      <c r="C159" s="1342" t="s">
        <v>4377</v>
      </c>
      <c r="D159" s="1343">
        <v>1750</v>
      </c>
      <c r="E159" s="1344">
        <v>40</v>
      </c>
      <c r="F159" s="1344">
        <v>205</v>
      </c>
      <c r="G159" s="1345">
        <v>516.5</v>
      </c>
      <c r="H159" s="1533">
        <v>13343</v>
      </c>
      <c r="I159" s="1534">
        <v>20390</v>
      </c>
      <c r="J159" s="1346">
        <f t="shared" si="4"/>
        <v>13343</v>
      </c>
      <c r="K159" s="1347">
        <f t="shared" si="5"/>
        <v>20390</v>
      </c>
    </row>
    <row r="160" spans="1:11">
      <c r="A160" s="1983"/>
      <c r="B160" s="1341" t="s">
        <v>3854</v>
      </c>
      <c r="C160" s="1342" t="s">
        <v>4378</v>
      </c>
      <c r="D160" s="1343">
        <v>1750</v>
      </c>
      <c r="E160" s="1344">
        <v>40</v>
      </c>
      <c r="F160" s="1344">
        <v>246</v>
      </c>
      <c r="G160" s="1345">
        <v>619.79999999999995</v>
      </c>
      <c r="H160" s="1533">
        <v>15024</v>
      </c>
      <c r="I160" s="1534">
        <v>22070</v>
      </c>
      <c r="J160" s="1346">
        <f t="shared" si="4"/>
        <v>15024</v>
      </c>
      <c r="K160" s="1347">
        <f t="shared" si="5"/>
        <v>22070</v>
      </c>
    </row>
    <row r="161" spans="1:11">
      <c r="A161" s="1983"/>
      <c r="B161" s="1341" t="s">
        <v>3855</v>
      </c>
      <c r="C161" s="1342" t="s">
        <v>4379</v>
      </c>
      <c r="D161" s="1343">
        <v>1750</v>
      </c>
      <c r="E161" s="1344">
        <v>40</v>
      </c>
      <c r="F161" s="1344">
        <v>287</v>
      </c>
      <c r="G161" s="1345">
        <v>723.1</v>
      </c>
      <c r="H161" s="1533">
        <v>16706</v>
      </c>
      <c r="I161" s="1534">
        <v>23750</v>
      </c>
      <c r="J161" s="1346">
        <f t="shared" si="4"/>
        <v>16706</v>
      </c>
      <c r="K161" s="1347">
        <f t="shared" si="5"/>
        <v>23750</v>
      </c>
    </row>
    <row r="162" spans="1:11">
      <c r="A162" s="1983"/>
      <c r="B162" s="1341" t="s">
        <v>3856</v>
      </c>
      <c r="C162" s="1342" t="s">
        <v>4380</v>
      </c>
      <c r="D162" s="1343">
        <v>1750</v>
      </c>
      <c r="E162" s="1344">
        <v>40</v>
      </c>
      <c r="F162" s="1344">
        <v>328</v>
      </c>
      <c r="G162" s="1345">
        <v>826.4</v>
      </c>
      <c r="H162" s="1533">
        <v>18387</v>
      </c>
      <c r="I162" s="1534">
        <v>25430</v>
      </c>
      <c r="J162" s="1346">
        <f t="shared" si="4"/>
        <v>18387</v>
      </c>
      <c r="K162" s="1347">
        <f t="shared" si="5"/>
        <v>25430</v>
      </c>
    </row>
    <row r="163" spans="1:11">
      <c r="A163" s="1983"/>
      <c r="B163" s="1341" t="s">
        <v>3857</v>
      </c>
      <c r="C163" s="1342" t="s">
        <v>4381</v>
      </c>
      <c r="D163" s="1343">
        <v>1750</v>
      </c>
      <c r="E163" s="1344">
        <v>40</v>
      </c>
      <c r="F163" s="1344">
        <v>369</v>
      </c>
      <c r="G163" s="1345">
        <v>929.69999999999993</v>
      </c>
      <c r="H163" s="1533">
        <v>20068</v>
      </c>
      <c r="I163" s="1534">
        <v>27110</v>
      </c>
      <c r="J163" s="1346">
        <f t="shared" si="4"/>
        <v>20068</v>
      </c>
      <c r="K163" s="1347">
        <f t="shared" si="5"/>
        <v>27110</v>
      </c>
    </row>
    <row r="164" spans="1:11">
      <c r="A164" s="1983"/>
      <c r="B164" s="1341" t="s">
        <v>3858</v>
      </c>
      <c r="C164" s="1342" t="s">
        <v>4382</v>
      </c>
      <c r="D164" s="1343">
        <v>1750</v>
      </c>
      <c r="E164" s="1344">
        <v>40</v>
      </c>
      <c r="F164" s="1344">
        <v>410</v>
      </c>
      <c r="G164" s="1345">
        <v>1033</v>
      </c>
      <c r="H164" s="1533">
        <v>21749</v>
      </c>
      <c r="I164" s="1534">
        <v>28790</v>
      </c>
      <c r="J164" s="1346">
        <f t="shared" si="4"/>
        <v>21749</v>
      </c>
      <c r="K164" s="1347">
        <f t="shared" si="5"/>
        <v>28790</v>
      </c>
    </row>
    <row r="165" spans="1:11">
      <c r="A165" s="1983"/>
      <c r="B165" s="1341" t="s">
        <v>3859</v>
      </c>
      <c r="C165" s="1342" t="s">
        <v>4383</v>
      </c>
      <c r="D165" s="1343">
        <v>1750</v>
      </c>
      <c r="E165" s="1344">
        <v>40</v>
      </c>
      <c r="F165" s="1344">
        <v>451</v>
      </c>
      <c r="G165" s="1345">
        <v>1136.3</v>
      </c>
      <c r="H165" s="1533">
        <v>23431</v>
      </c>
      <c r="I165" s="1534">
        <v>30470</v>
      </c>
      <c r="J165" s="1346">
        <f t="shared" si="4"/>
        <v>23431</v>
      </c>
      <c r="K165" s="1347">
        <f t="shared" si="5"/>
        <v>30470</v>
      </c>
    </row>
    <row r="166" spans="1:11">
      <c r="A166" s="1983"/>
      <c r="B166" s="1341" t="s">
        <v>3860</v>
      </c>
      <c r="C166" s="1342" t="s">
        <v>4384</v>
      </c>
      <c r="D166" s="1343">
        <v>1750</v>
      </c>
      <c r="E166" s="1344">
        <v>40</v>
      </c>
      <c r="F166" s="1344">
        <v>492</v>
      </c>
      <c r="G166" s="1345">
        <v>1239.5999999999999</v>
      </c>
      <c r="H166" s="1533">
        <v>25112</v>
      </c>
      <c r="I166" s="1534">
        <v>32150</v>
      </c>
      <c r="J166" s="1346">
        <f t="shared" si="4"/>
        <v>25112</v>
      </c>
      <c r="K166" s="1347">
        <f t="shared" si="5"/>
        <v>32150</v>
      </c>
    </row>
    <row r="167" spans="1:11">
      <c r="A167" s="1983"/>
      <c r="B167" s="1341" t="s">
        <v>3861</v>
      </c>
      <c r="C167" s="1342" t="s">
        <v>4385</v>
      </c>
      <c r="D167" s="1343">
        <v>1750</v>
      </c>
      <c r="E167" s="1344">
        <v>40</v>
      </c>
      <c r="F167" s="1344">
        <v>533</v>
      </c>
      <c r="G167" s="1345">
        <v>1342.8999999999999</v>
      </c>
      <c r="H167" s="1533">
        <v>26793</v>
      </c>
      <c r="I167" s="1534">
        <v>33840</v>
      </c>
      <c r="J167" s="1346">
        <f t="shared" si="4"/>
        <v>26793</v>
      </c>
      <c r="K167" s="1347">
        <f t="shared" si="5"/>
        <v>33840</v>
      </c>
    </row>
    <row r="168" spans="1:11">
      <c r="A168" s="1983"/>
      <c r="B168" s="1341" t="s">
        <v>3862</v>
      </c>
      <c r="C168" s="1342" t="s">
        <v>4386</v>
      </c>
      <c r="D168" s="1343">
        <v>1750</v>
      </c>
      <c r="E168" s="1344">
        <v>40</v>
      </c>
      <c r="F168" s="1344">
        <v>574</v>
      </c>
      <c r="G168" s="1345">
        <v>1446.2</v>
      </c>
      <c r="H168" s="1533">
        <v>28474</v>
      </c>
      <c r="I168" s="1534">
        <v>35520</v>
      </c>
      <c r="J168" s="1346">
        <f t="shared" si="4"/>
        <v>28474</v>
      </c>
      <c r="K168" s="1347">
        <f t="shared" si="5"/>
        <v>35520</v>
      </c>
    </row>
    <row r="169" spans="1:11">
      <c r="A169" s="1983"/>
      <c r="B169" s="1341" t="s">
        <v>3863</v>
      </c>
      <c r="C169" s="1342" t="s">
        <v>4387</v>
      </c>
      <c r="D169" s="1343">
        <v>1750</v>
      </c>
      <c r="E169" s="1344">
        <v>40</v>
      </c>
      <c r="F169" s="1344">
        <v>615</v>
      </c>
      <c r="G169" s="1345">
        <v>1549.5</v>
      </c>
      <c r="H169" s="1533">
        <v>30156</v>
      </c>
      <c r="I169" s="1534">
        <v>37200</v>
      </c>
      <c r="J169" s="1346">
        <f t="shared" si="4"/>
        <v>30156</v>
      </c>
      <c r="K169" s="1347">
        <f t="shared" si="5"/>
        <v>37200</v>
      </c>
    </row>
    <row r="170" spans="1:11" ht="15.75" thickBot="1">
      <c r="A170" s="1983"/>
      <c r="B170" s="1348" t="s">
        <v>3864</v>
      </c>
      <c r="C170" s="1349" t="s">
        <v>4388</v>
      </c>
      <c r="D170" s="1350">
        <v>1750</v>
      </c>
      <c r="E170" s="1351">
        <v>40</v>
      </c>
      <c r="F170" s="1351">
        <v>656</v>
      </c>
      <c r="G170" s="1352">
        <v>1652.8</v>
      </c>
      <c r="H170" s="1533">
        <v>31837</v>
      </c>
      <c r="I170" s="1534">
        <v>38880</v>
      </c>
      <c r="J170" s="1353">
        <f t="shared" si="4"/>
        <v>31837</v>
      </c>
      <c r="K170" s="1354">
        <f t="shared" si="5"/>
        <v>38880</v>
      </c>
    </row>
    <row r="171" spans="1:11">
      <c r="A171" s="1983"/>
      <c r="B171" s="1334" t="s">
        <v>3865</v>
      </c>
      <c r="C171" s="1335" t="s">
        <v>4389</v>
      </c>
      <c r="D171" s="1355">
        <v>2000</v>
      </c>
      <c r="E171" s="1356">
        <v>40</v>
      </c>
      <c r="F171" s="1356">
        <v>164</v>
      </c>
      <c r="G171" s="1357">
        <v>465.2</v>
      </c>
      <c r="H171" s="1533">
        <v>12445</v>
      </c>
      <c r="I171" s="1534">
        <v>19490</v>
      </c>
      <c r="J171" s="1339">
        <f t="shared" si="4"/>
        <v>12445</v>
      </c>
      <c r="K171" s="1340">
        <f t="shared" si="5"/>
        <v>19490</v>
      </c>
    </row>
    <row r="172" spans="1:11">
      <c r="A172" s="1983"/>
      <c r="B172" s="1341" t="s">
        <v>3866</v>
      </c>
      <c r="C172" s="1342" t="s">
        <v>4390</v>
      </c>
      <c r="D172" s="1343">
        <v>2000</v>
      </c>
      <c r="E172" s="1344">
        <v>40</v>
      </c>
      <c r="F172" s="1344">
        <v>205</v>
      </c>
      <c r="G172" s="1345">
        <v>581.5</v>
      </c>
      <c r="H172" s="1533">
        <v>14305</v>
      </c>
      <c r="I172" s="1534">
        <v>21350</v>
      </c>
      <c r="J172" s="1346">
        <f t="shared" si="4"/>
        <v>14305</v>
      </c>
      <c r="K172" s="1347">
        <f t="shared" si="5"/>
        <v>21350</v>
      </c>
    </row>
    <row r="173" spans="1:11">
      <c r="A173" s="1983"/>
      <c r="B173" s="1341" t="s">
        <v>3867</v>
      </c>
      <c r="C173" s="1342" t="s">
        <v>4391</v>
      </c>
      <c r="D173" s="1343">
        <v>2000</v>
      </c>
      <c r="E173" s="1344">
        <v>40</v>
      </c>
      <c r="F173" s="1344">
        <v>246</v>
      </c>
      <c r="G173" s="1345">
        <v>697.8</v>
      </c>
      <c r="H173" s="1533">
        <v>16164</v>
      </c>
      <c r="I173" s="1534">
        <v>23210</v>
      </c>
      <c r="J173" s="1346">
        <f t="shared" si="4"/>
        <v>16164</v>
      </c>
      <c r="K173" s="1347">
        <f t="shared" si="5"/>
        <v>23210</v>
      </c>
    </row>
    <row r="174" spans="1:11">
      <c r="A174" s="1983"/>
      <c r="B174" s="1341" t="s">
        <v>3868</v>
      </c>
      <c r="C174" s="1342" t="s">
        <v>4392</v>
      </c>
      <c r="D174" s="1343">
        <v>2000</v>
      </c>
      <c r="E174" s="1344">
        <v>40</v>
      </c>
      <c r="F174" s="1344">
        <v>287</v>
      </c>
      <c r="G174" s="1345">
        <v>814.1</v>
      </c>
      <c r="H174" s="1533">
        <v>18024</v>
      </c>
      <c r="I174" s="1534">
        <v>25070</v>
      </c>
      <c r="J174" s="1346">
        <f t="shared" si="4"/>
        <v>18024</v>
      </c>
      <c r="K174" s="1347">
        <f t="shared" si="5"/>
        <v>25070</v>
      </c>
    </row>
    <row r="175" spans="1:11">
      <c r="A175" s="1983"/>
      <c r="B175" s="1341" t="s">
        <v>3869</v>
      </c>
      <c r="C175" s="1342" t="s">
        <v>4393</v>
      </c>
      <c r="D175" s="1343">
        <v>2000</v>
      </c>
      <c r="E175" s="1344">
        <v>40</v>
      </c>
      <c r="F175" s="1344">
        <v>328</v>
      </c>
      <c r="G175" s="1345">
        <v>930.4</v>
      </c>
      <c r="H175" s="1533">
        <v>19883</v>
      </c>
      <c r="I175" s="1534">
        <v>26930</v>
      </c>
      <c r="J175" s="1346">
        <f t="shared" si="4"/>
        <v>19883</v>
      </c>
      <c r="K175" s="1347">
        <f t="shared" si="5"/>
        <v>26930</v>
      </c>
    </row>
    <row r="176" spans="1:11">
      <c r="A176" s="1983"/>
      <c r="B176" s="1341" t="s">
        <v>3870</v>
      </c>
      <c r="C176" s="1342" t="s">
        <v>4394</v>
      </c>
      <c r="D176" s="1343">
        <v>2000</v>
      </c>
      <c r="E176" s="1344">
        <v>40</v>
      </c>
      <c r="F176" s="1344">
        <v>369</v>
      </c>
      <c r="G176" s="1345">
        <v>1046.7</v>
      </c>
      <c r="H176" s="1533">
        <v>21742</v>
      </c>
      <c r="I176" s="1534">
        <v>28790</v>
      </c>
      <c r="J176" s="1346">
        <f t="shared" si="4"/>
        <v>21742</v>
      </c>
      <c r="K176" s="1347">
        <f t="shared" si="5"/>
        <v>28790</v>
      </c>
    </row>
    <row r="177" spans="1:11">
      <c r="A177" s="1983"/>
      <c r="B177" s="1341" t="s">
        <v>3871</v>
      </c>
      <c r="C177" s="1342" t="s">
        <v>4395</v>
      </c>
      <c r="D177" s="1343">
        <v>2000</v>
      </c>
      <c r="E177" s="1344">
        <v>40</v>
      </c>
      <c r="F177" s="1344">
        <v>410</v>
      </c>
      <c r="G177" s="1345">
        <v>1163</v>
      </c>
      <c r="H177" s="1533">
        <v>23602</v>
      </c>
      <c r="I177" s="1534">
        <v>30640</v>
      </c>
      <c r="J177" s="1346">
        <f t="shared" si="4"/>
        <v>23602</v>
      </c>
      <c r="K177" s="1347">
        <f t="shared" si="5"/>
        <v>30640</v>
      </c>
    </row>
    <row r="178" spans="1:11">
      <c r="A178" s="1983"/>
      <c r="B178" s="1341" t="s">
        <v>3872</v>
      </c>
      <c r="C178" s="1342" t="s">
        <v>4396</v>
      </c>
      <c r="D178" s="1343">
        <v>2000</v>
      </c>
      <c r="E178" s="1344">
        <v>40</v>
      </c>
      <c r="F178" s="1344">
        <v>451</v>
      </c>
      <c r="G178" s="1345">
        <v>1279.3</v>
      </c>
      <c r="H178" s="1533">
        <v>25461</v>
      </c>
      <c r="I178" s="1534">
        <v>32500</v>
      </c>
      <c r="J178" s="1346">
        <f t="shared" si="4"/>
        <v>25461</v>
      </c>
      <c r="K178" s="1347">
        <f t="shared" si="5"/>
        <v>32500</v>
      </c>
    </row>
    <row r="179" spans="1:11">
      <c r="A179" s="1983"/>
      <c r="B179" s="1341" t="s">
        <v>3873</v>
      </c>
      <c r="C179" s="1342" t="s">
        <v>4397</v>
      </c>
      <c r="D179" s="1343">
        <v>2000</v>
      </c>
      <c r="E179" s="1344">
        <v>40</v>
      </c>
      <c r="F179" s="1344">
        <v>492</v>
      </c>
      <c r="G179" s="1345">
        <v>1395.6</v>
      </c>
      <c r="H179" s="1533">
        <v>27321</v>
      </c>
      <c r="I179" s="1534">
        <v>34360</v>
      </c>
      <c r="J179" s="1346">
        <f t="shared" si="4"/>
        <v>27321</v>
      </c>
      <c r="K179" s="1347">
        <f t="shared" si="5"/>
        <v>34360</v>
      </c>
    </row>
    <row r="180" spans="1:11">
      <c r="A180" s="1983"/>
      <c r="B180" s="1341" t="s">
        <v>3874</v>
      </c>
      <c r="C180" s="1342" t="s">
        <v>4398</v>
      </c>
      <c r="D180" s="1343">
        <v>2000</v>
      </c>
      <c r="E180" s="1344">
        <v>40</v>
      </c>
      <c r="F180" s="1344">
        <v>533</v>
      </c>
      <c r="G180" s="1345">
        <v>1511.8999999999999</v>
      </c>
      <c r="H180" s="1533">
        <v>29180</v>
      </c>
      <c r="I180" s="1534">
        <v>36220</v>
      </c>
      <c r="J180" s="1346">
        <f t="shared" si="4"/>
        <v>29180</v>
      </c>
      <c r="K180" s="1347">
        <f t="shared" si="5"/>
        <v>36220</v>
      </c>
    </row>
    <row r="181" spans="1:11">
      <c r="A181" s="1983"/>
      <c r="B181" s="1341" t="s">
        <v>3875</v>
      </c>
      <c r="C181" s="1342" t="s">
        <v>4399</v>
      </c>
      <c r="D181" s="1343">
        <v>2000</v>
      </c>
      <c r="E181" s="1344">
        <v>40</v>
      </c>
      <c r="F181" s="1344">
        <v>574</v>
      </c>
      <c r="G181" s="1345">
        <v>1628.2</v>
      </c>
      <c r="H181" s="1533">
        <v>31040</v>
      </c>
      <c r="I181" s="1534">
        <v>38080</v>
      </c>
      <c r="J181" s="1346">
        <f t="shared" si="4"/>
        <v>31040</v>
      </c>
      <c r="K181" s="1347">
        <f t="shared" si="5"/>
        <v>38080</v>
      </c>
    </row>
    <row r="182" spans="1:11">
      <c r="A182" s="1983"/>
      <c r="B182" s="1341" t="s">
        <v>3876</v>
      </c>
      <c r="C182" s="1342" t="s">
        <v>4400</v>
      </c>
      <c r="D182" s="1343">
        <v>2000</v>
      </c>
      <c r="E182" s="1344">
        <v>40</v>
      </c>
      <c r="F182" s="1344">
        <v>615</v>
      </c>
      <c r="G182" s="1345">
        <v>1744.5</v>
      </c>
      <c r="H182" s="1533">
        <v>32899</v>
      </c>
      <c r="I182" s="1534">
        <v>39940</v>
      </c>
      <c r="J182" s="1346">
        <f t="shared" si="4"/>
        <v>32899</v>
      </c>
      <c r="K182" s="1347">
        <f t="shared" si="5"/>
        <v>39940</v>
      </c>
    </row>
    <row r="183" spans="1:11" ht="15.75" thickBot="1">
      <c r="A183" s="1983"/>
      <c r="B183" s="1348" t="s">
        <v>3877</v>
      </c>
      <c r="C183" s="1349" t="s">
        <v>4401</v>
      </c>
      <c r="D183" s="1350">
        <v>2000</v>
      </c>
      <c r="E183" s="1351">
        <v>40</v>
      </c>
      <c r="F183" s="1351">
        <v>656</v>
      </c>
      <c r="G183" s="1352">
        <v>1860.8</v>
      </c>
      <c r="H183" s="1533">
        <v>34759</v>
      </c>
      <c r="I183" s="1534">
        <v>41800</v>
      </c>
      <c r="J183" s="1353">
        <f t="shared" si="4"/>
        <v>34759</v>
      </c>
      <c r="K183" s="1354">
        <f t="shared" si="5"/>
        <v>41800</v>
      </c>
    </row>
    <row r="184" spans="1:11">
      <c r="A184" s="2000" t="s">
        <v>4753</v>
      </c>
      <c r="B184" s="1334" t="s">
        <v>3878</v>
      </c>
      <c r="C184" s="1335" t="s">
        <v>4402</v>
      </c>
      <c r="D184" s="1358">
        <v>300</v>
      </c>
      <c r="E184" s="1359">
        <v>100</v>
      </c>
      <c r="F184" s="1359">
        <v>328</v>
      </c>
      <c r="G184" s="1360">
        <v>371.2</v>
      </c>
      <c r="H184" s="1533">
        <v>9084</v>
      </c>
      <c r="I184" s="1534">
        <v>16130</v>
      </c>
      <c r="J184" s="1339">
        <f t="shared" si="4"/>
        <v>9084</v>
      </c>
      <c r="K184" s="1340">
        <f t="shared" si="5"/>
        <v>16130</v>
      </c>
    </row>
    <row r="185" spans="1:11">
      <c r="A185" s="1983"/>
      <c r="B185" s="1361" t="s">
        <v>3879</v>
      </c>
      <c r="C185" s="1362" t="s">
        <v>4403</v>
      </c>
      <c r="D185" s="1363">
        <v>300</v>
      </c>
      <c r="E185" s="1364">
        <v>100</v>
      </c>
      <c r="F185" s="1364">
        <v>369</v>
      </c>
      <c r="G185" s="1365">
        <v>417.59999999999997</v>
      </c>
      <c r="H185" s="1533">
        <v>9992</v>
      </c>
      <c r="I185" s="1534">
        <v>17040</v>
      </c>
      <c r="J185" s="1346">
        <f t="shared" si="4"/>
        <v>9992</v>
      </c>
      <c r="K185" s="1347">
        <f t="shared" si="5"/>
        <v>17040</v>
      </c>
    </row>
    <row r="186" spans="1:11">
      <c r="A186" s="1983"/>
      <c r="B186" s="1361" t="s">
        <v>3880</v>
      </c>
      <c r="C186" s="1362" t="s">
        <v>4404</v>
      </c>
      <c r="D186" s="1363">
        <v>300</v>
      </c>
      <c r="E186" s="1364">
        <v>100</v>
      </c>
      <c r="F186" s="1364">
        <v>410</v>
      </c>
      <c r="G186" s="1365">
        <v>464</v>
      </c>
      <c r="H186" s="1533">
        <v>10901</v>
      </c>
      <c r="I186" s="1534">
        <v>17940</v>
      </c>
      <c r="J186" s="1346">
        <f t="shared" si="4"/>
        <v>10901</v>
      </c>
      <c r="K186" s="1347">
        <f t="shared" si="5"/>
        <v>17940</v>
      </c>
    </row>
    <row r="187" spans="1:11">
      <c r="A187" s="1983"/>
      <c r="B187" s="1361" t="s">
        <v>3881</v>
      </c>
      <c r="C187" s="1362" t="s">
        <v>4405</v>
      </c>
      <c r="D187" s="1363">
        <v>300</v>
      </c>
      <c r="E187" s="1364">
        <v>100</v>
      </c>
      <c r="F187" s="1364">
        <v>451</v>
      </c>
      <c r="G187" s="1365">
        <v>510.4</v>
      </c>
      <c r="H187" s="1533">
        <v>11810</v>
      </c>
      <c r="I187" s="1534">
        <v>18850</v>
      </c>
      <c r="J187" s="1346">
        <f t="shared" si="4"/>
        <v>11810</v>
      </c>
      <c r="K187" s="1347">
        <f t="shared" si="5"/>
        <v>18850</v>
      </c>
    </row>
    <row r="188" spans="1:11">
      <c r="A188" s="1983"/>
      <c r="B188" s="1361" t="s">
        <v>3882</v>
      </c>
      <c r="C188" s="1362" t="s">
        <v>4406</v>
      </c>
      <c r="D188" s="1363">
        <v>300</v>
      </c>
      <c r="E188" s="1364">
        <v>100</v>
      </c>
      <c r="F188" s="1364">
        <v>492</v>
      </c>
      <c r="G188" s="1365">
        <v>556.79999999999995</v>
      </c>
      <c r="H188" s="1533">
        <v>12718</v>
      </c>
      <c r="I188" s="1534">
        <v>19760</v>
      </c>
      <c r="J188" s="1346">
        <f t="shared" si="4"/>
        <v>12718</v>
      </c>
      <c r="K188" s="1347">
        <f t="shared" si="5"/>
        <v>19760</v>
      </c>
    </row>
    <row r="189" spans="1:11">
      <c r="A189" s="1983"/>
      <c r="B189" s="1361" t="s">
        <v>3883</v>
      </c>
      <c r="C189" s="1362" t="s">
        <v>4407</v>
      </c>
      <c r="D189" s="1363">
        <v>300</v>
      </c>
      <c r="E189" s="1364">
        <v>100</v>
      </c>
      <c r="F189" s="1364">
        <v>533</v>
      </c>
      <c r="G189" s="1365">
        <v>603.19999999999993</v>
      </c>
      <c r="H189" s="1533">
        <v>13627</v>
      </c>
      <c r="I189" s="1534">
        <v>20670</v>
      </c>
      <c r="J189" s="1346">
        <f t="shared" si="4"/>
        <v>13627</v>
      </c>
      <c r="K189" s="1347">
        <f t="shared" si="5"/>
        <v>20670</v>
      </c>
    </row>
    <row r="190" spans="1:11">
      <c r="A190" s="1983"/>
      <c r="B190" s="1361" t="s">
        <v>3884</v>
      </c>
      <c r="C190" s="1362" t="s">
        <v>4408</v>
      </c>
      <c r="D190" s="1363">
        <v>300</v>
      </c>
      <c r="E190" s="1364">
        <v>100</v>
      </c>
      <c r="F190" s="1364">
        <v>574</v>
      </c>
      <c r="G190" s="1365">
        <v>649.6</v>
      </c>
      <c r="H190" s="1533">
        <v>14536</v>
      </c>
      <c r="I190" s="1534">
        <v>21580</v>
      </c>
      <c r="J190" s="1346">
        <f t="shared" si="4"/>
        <v>14536</v>
      </c>
      <c r="K190" s="1347">
        <f t="shared" si="5"/>
        <v>21580</v>
      </c>
    </row>
    <row r="191" spans="1:11">
      <c r="A191" s="1983"/>
      <c r="B191" s="1361" t="s">
        <v>3885</v>
      </c>
      <c r="C191" s="1362" t="s">
        <v>4409</v>
      </c>
      <c r="D191" s="1363">
        <v>300</v>
      </c>
      <c r="E191" s="1364">
        <v>100</v>
      </c>
      <c r="F191" s="1364">
        <v>615</v>
      </c>
      <c r="G191" s="1365">
        <v>696</v>
      </c>
      <c r="H191" s="1533">
        <v>15444</v>
      </c>
      <c r="I191" s="1534">
        <v>22490</v>
      </c>
      <c r="J191" s="1346">
        <f t="shared" si="4"/>
        <v>15444</v>
      </c>
      <c r="K191" s="1347">
        <f t="shared" si="5"/>
        <v>22490</v>
      </c>
    </row>
    <row r="192" spans="1:11">
      <c r="A192" s="1983"/>
      <c r="B192" s="1361" t="s">
        <v>3886</v>
      </c>
      <c r="C192" s="1362" t="s">
        <v>4410</v>
      </c>
      <c r="D192" s="1363">
        <v>300</v>
      </c>
      <c r="E192" s="1364">
        <v>100</v>
      </c>
      <c r="F192" s="1364">
        <v>656</v>
      </c>
      <c r="G192" s="1365">
        <v>742.4</v>
      </c>
      <c r="H192" s="1533">
        <v>16353</v>
      </c>
      <c r="I192" s="1534">
        <v>23400</v>
      </c>
      <c r="J192" s="1346">
        <f t="shared" si="4"/>
        <v>16353</v>
      </c>
      <c r="K192" s="1347">
        <f t="shared" si="5"/>
        <v>23400</v>
      </c>
    </row>
    <row r="193" spans="1:11">
      <c r="A193" s="1983"/>
      <c r="B193" s="1361" t="s">
        <v>3887</v>
      </c>
      <c r="C193" s="1362" t="s">
        <v>4411</v>
      </c>
      <c r="D193" s="1363">
        <v>300</v>
      </c>
      <c r="E193" s="1364">
        <v>100</v>
      </c>
      <c r="F193" s="1364">
        <v>697</v>
      </c>
      <c r="G193" s="1365">
        <v>788.8</v>
      </c>
      <c r="H193" s="1533">
        <v>17261</v>
      </c>
      <c r="I193" s="1534">
        <v>24300</v>
      </c>
      <c r="J193" s="1346">
        <f t="shared" si="4"/>
        <v>17261</v>
      </c>
      <c r="K193" s="1347">
        <f t="shared" si="5"/>
        <v>24300</v>
      </c>
    </row>
    <row r="194" spans="1:11">
      <c r="A194" s="1983"/>
      <c r="B194" s="1361" t="s">
        <v>3888</v>
      </c>
      <c r="C194" s="1362" t="s">
        <v>4412</v>
      </c>
      <c r="D194" s="1363">
        <v>300</v>
      </c>
      <c r="E194" s="1364">
        <v>100</v>
      </c>
      <c r="F194" s="1364">
        <v>738</v>
      </c>
      <c r="G194" s="1365">
        <v>835.19999999999993</v>
      </c>
      <c r="H194" s="1533">
        <v>18170</v>
      </c>
      <c r="I194" s="1534">
        <v>25210</v>
      </c>
      <c r="J194" s="1346">
        <f t="shared" si="4"/>
        <v>18170</v>
      </c>
      <c r="K194" s="1347">
        <f t="shared" si="5"/>
        <v>25210</v>
      </c>
    </row>
    <row r="195" spans="1:11">
      <c r="A195" s="1983"/>
      <c r="B195" s="1361" t="s">
        <v>3889</v>
      </c>
      <c r="C195" s="1362" t="s">
        <v>4413</v>
      </c>
      <c r="D195" s="1363">
        <v>300</v>
      </c>
      <c r="E195" s="1364">
        <v>100</v>
      </c>
      <c r="F195" s="1364">
        <v>779</v>
      </c>
      <c r="G195" s="1365">
        <v>881.6</v>
      </c>
      <c r="H195" s="1533">
        <v>19079</v>
      </c>
      <c r="I195" s="1534">
        <v>26120</v>
      </c>
      <c r="J195" s="1346">
        <f t="shared" si="4"/>
        <v>19079</v>
      </c>
      <c r="K195" s="1347">
        <f t="shared" si="5"/>
        <v>26120</v>
      </c>
    </row>
    <row r="196" spans="1:11">
      <c r="A196" s="1983"/>
      <c r="B196" s="1361" t="s">
        <v>3890</v>
      </c>
      <c r="C196" s="1362" t="s">
        <v>4414</v>
      </c>
      <c r="D196" s="1363">
        <v>300</v>
      </c>
      <c r="E196" s="1364">
        <v>100</v>
      </c>
      <c r="F196" s="1364">
        <v>820</v>
      </c>
      <c r="G196" s="1365">
        <v>928</v>
      </c>
      <c r="H196" s="1533">
        <v>19987</v>
      </c>
      <c r="I196" s="1534">
        <v>27030</v>
      </c>
      <c r="J196" s="1346">
        <f t="shared" si="4"/>
        <v>19987</v>
      </c>
      <c r="K196" s="1347">
        <f t="shared" si="5"/>
        <v>27030</v>
      </c>
    </row>
    <row r="197" spans="1:11">
      <c r="A197" s="1983"/>
      <c r="B197" s="1361" t="s">
        <v>3891</v>
      </c>
      <c r="C197" s="1362" t="s">
        <v>4415</v>
      </c>
      <c r="D197" s="1363">
        <v>300</v>
      </c>
      <c r="E197" s="1364">
        <v>100</v>
      </c>
      <c r="F197" s="1364">
        <v>861</v>
      </c>
      <c r="G197" s="1365">
        <v>974.4</v>
      </c>
      <c r="H197" s="1533">
        <v>20896</v>
      </c>
      <c r="I197" s="1534">
        <v>27940</v>
      </c>
      <c r="J197" s="1346">
        <f t="shared" si="4"/>
        <v>20896</v>
      </c>
      <c r="K197" s="1347">
        <f t="shared" si="5"/>
        <v>27940</v>
      </c>
    </row>
    <row r="198" spans="1:11">
      <c r="A198" s="1983"/>
      <c r="B198" s="1361" t="s">
        <v>3892</v>
      </c>
      <c r="C198" s="1362" t="s">
        <v>4416</v>
      </c>
      <c r="D198" s="1363">
        <v>300</v>
      </c>
      <c r="E198" s="1364">
        <v>100</v>
      </c>
      <c r="F198" s="1364">
        <v>902</v>
      </c>
      <c r="G198" s="1365">
        <v>1020.8</v>
      </c>
      <c r="H198" s="1533">
        <v>21805</v>
      </c>
      <c r="I198" s="1534">
        <v>28850</v>
      </c>
      <c r="J198" s="1346">
        <f t="shared" si="4"/>
        <v>21805</v>
      </c>
      <c r="K198" s="1347">
        <f t="shared" si="5"/>
        <v>28850</v>
      </c>
    </row>
    <row r="199" spans="1:11">
      <c r="A199" s="1983"/>
      <c r="B199" s="1361" t="s">
        <v>3893</v>
      </c>
      <c r="C199" s="1362" t="s">
        <v>4417</v>
      </c>
      <c r="D199" s="1363">
        <v>300</v>
      </c>
      <c r="E199" s="1364">
        <v>100</v>
      </c>
      <c r="F199" s="1364">
        <v>943</v>
      </c>
      <c r="G199" s="1365">
        <v>1067.2</v>
      </c>
      <c r="H199" s="1533">
        <v>22713</v>
      </c>
      <c r="I199" s="1534">
        <v>29760</v>
      </c>
      <c r="J199" s="1346">
        <f t="shared" ref="J199:J262" si="6">H199-H199*$E$3</f>
        <v>22713</v>
      </c>
      <c r="K199" s="1347">
        <f t="shared" ref="K199:K262" si="7">I199-I199*$E$3</f>
        <v>29760</v>
      </c>
    </row>
    <row r="200" spans="1:11">
      <c r="A200" s="1983"/>
      <c r="B200" s="1361" t="s">
        <v>3894</v>
      </c>
      <c r="C200" s="1362" t="s">
        <v>4418</v>
      </c>
      <c r="D200" s="1363">
        <v>300</v>
      </c>
      <c r="E200" s="1364">
        <v>100</v>
      </c>
      <c r="F200" s="1364">
        <v>984</v>
      </c>
      <c r="G200" s="1365">
        <v>1113.5999999999999</v>
      </c>
      <c r="H200" s="1533">
        <v>23622</v>
      </c>
      <c r="I200" s="1534">
        <v>30660</v>
      </c>
      <c r="J200" s="1346">
        <f t="shared" si="6"/>
        <v>23622</v>
      </c>
      <c r="K200" s="1347">
        <f t="shared" si="7"/>
        <v>30660</v>
      </c>
    </row>
    <row r="201" spans="1:11">
      <c r="A201" s="1983"/>
      <c r="B201" s="1361" t="s">
        <v>3895</v>
      </c>
      <c r="C201" s="1362" t="s">
        <v>4419</v>
      </c>
      <c r="D201" s="1363">
        <v>300</v>
      </c>
      <c r="E201" s="1364">
        <v>100</v>
      </c>
      <c r="F201" s="1364">
        <v>1025</v>
      </c>
      <c r="G201" s="1365">
        <v>1160</v>
      </c>
      <c r="H201" s="1533">
        <v>24530</v>
      </c>
      <c r="I201" s="1534">
        <v>31570</v>
      </c>
      <c r="J201" s="1346">
        <f t="shared" si="6"/>
        <v>24530</v>
      </c>
      <c r="K201" s="1347">
        <f t="shared" si="7"/>
        <v>31570</v>
      </c>
    </row>
    <row r="202" spans="1:11">
      <c r="A202" s="1983"/>
      <c r="B202" s="1361" t="s">
        <v>3896</v>
      </c>
      <c r="C202" s="1362" t="s">
        <v>4420</v>
      </c>
      <c r="D202" s="1363">
        <v>300</v>
      </c>
      <c r="E202" s="1364">
        <v>100</v>
      </c>
      <c r="F202" s="1364">
        <v>1066</v>
      </c>
      <c r="G202" s="1365">
        <v>1206.3999999999999</v>
      </c>
      <c r="H202" s="1533">
        <v>25439</v>
      </c>
      <c r="I202" s="1534">
        <v>32480</v>
      </c>
      <c r="J202" s="1346">
        <f t="shared" si="6"/>
        <v>25439</v>
      </c>
      <c r="K202" s="1347">
        <f t="shared" si="7"/>
        <v>32480</v>
      </c>
    </row>
    <row r="203" spans="1:11">
      <c r="A203" s="1983"/>
      <c r="B203" s="1361" t="s">
        <v>3897</v>
      </c>
      <c r="C203" s="1362" t="s">
        <v>4421</v>
      </c>
      <c r="D203" s="1363">
        <v>300</v>
      </c>
      <c r="E203" s="1364">
        <v>100</v>
      </c>
      <c r="F203" s="1364">
        <v>1107</v>
      </c>
      <c r="G203" s="1365">
        <v>1252.8</v>
      </c>
      <c r="H203" s="1533">
        <v>26348</v>
      </c>
      <c r="I203" s="1534">
        <v>33390</v>
      </c>
      <c r="J203" s="1346">
        <f t="shared" si="6"/>
        <v>26348</v>
      </c>
      <c r="K203" s="1347">
        <f t="shared" si="7"/>
        <v>33390</v>
      </c>
    </row>
    <row r="204" spans="1:11">
      <c r="A204" s="1983"/>
      <c r="B204" s="1361" t="s">
        <v>3898</v>
      </c>
      <c r="C204" s="1362" t="s">
        <v>4422</v>
      </c>
      <c r="D204" s="1363">
        <v>300</v>
      </c>
      <c r="E204" s="1364">
        <v>100</v>
      </c>
      <c r="F204" s="1364">
        <v>1148</v>
      </c>
      <c r="G204" s="1365">
        <v>1299.2</v>
      </c>
      <c r="H204" s="1533">
        <v>27256</v>
      </c>
      <c r="I204" s="1534">
        <v>34300</v>
      </c>
      <c r="J204" s="1346">
        <f t="shared" si="6"/>
        <v>27256</v>
      </c>
      <c r="K204" s="1347">
        <f t="shared" si="7"/>
        <v>34300</v>
      </c>
    </row>
    <row r="205" spans="1:11">
      <c r="A205" s="1983"/>
      <c r="B205" s="1361" t="s">
        <v>3899</v>
      </c>
      <c r="C205" s="1362" t="s">
        <v>4423</v>
      </c>
      <c r="D205" s="1363">
        <v>300</v>
      </c>
      <c r="E205" s="1364">
        <v>100</v>
      </c>
      <c r="F205" s="1364">
        <v>1189</v>
      </c>
      <c r="G205" s="1365">
        <v>1345.6</v>
      </c>
      <c r="H205" s="1533">
        <v>28165</v>
      </c>
      <c r="I205" s="1534">
        <v>35210</v>
      </c>
      <c r="J205" s="1346">
        <f t="shared" si="6"/>
        <v>28165</v>
      </c>
      <c r="K205" s="1347">
        <f t="shared" si="7"/>
        <v>35210</v>
      </c>
    </row>
    <row r="206" spans="1:11">
      <c r="A206" s="1983"/>
      <c r="B206" s="1361" t="s">
        <v>3900</v>
      </c>
      <c r="C206" s="1362" t="s">
        <v>4424</v>
      </c>
      <c r="D206" s="1363">
        <v>300</v>
      </c>
      <c r="E206" s="1364">
        <v>100</v>
      </c>
      <c r="F206" s="1364">
        <v>1230</v>
      </c>
      <c r="G206" s="1365">
        <v>1392</v>
      </c>
      <c r="H206" s="1533">
        <v>29074</v>
      </c>
      <c r="I206" s="1534">
        <v>36120</v>
      </c>
      <c r="J206" s="1346">
        <f t="shared" si="6"/>
        <v>29074</v>
      </c>
      <c r="K206" s="1347">
        <f t="shared" si="7"/>
        <v>36120</v>
      </c>
    </row>
    <row r="207" spans="1:11">
      <c r="A207" s="1983"/>
      <c r="B207" s="1361" t="s">
        <v>3901</v>
      </c>
      <c r="C207" s="1362" t="s">
        <v>4425</v>
      </c>
      <c r="D207" s="1363">
        <v>300</v>
      </c>
      <c r="E207" s="1364">
        <v>100</v>
      </c>
      <c r="F207" s="1364">
        <v>1271</v>
      </c>
      <c r="G207" s="1365">
        <v>1438.3999999999999</v>
      </c>
      <c r="H207" s="1533">
        <v>29982</v>
      </c>
      <c r="I207" s="1534">
        <v>37020</v>
      </c>
      <c r="J207" s="1346">
        <f t="shared" si="6"/>
        <v>29982</v>
      </c>
      <c r="K207" s="1347">
        <f t="shared" si="7"/>
        <v>37020</v>
      </c>
    </row>
    <row r="208" spans="1:11">
      <c r="A208" s="1983"/>
      <c r="B208" s="1361" t="s">
        <v>3902</v>
      </c>
      <c r="C208" s="1362" t="s">
        <v>4426</v>
      </c>
      <c r="D208" s="1363">
        <v>300</v>
      </c>
      <c r="E208" s="1364">
        <v>100</v>
      </c>
      <c r="F208" s="1364">
        <v>1312</v>
      </c>
      <c r="G208" s="1365">
        <v>1484.8</v>
      </c>
      <c r="H208" s="1533">
        <v>30891</v>
      </c>
      <c r="I208" s="1534">
        <v>37930</v>
      </c>
      <c r="J208" s="1346">
        <f t="shared" si="6"/>
        <v>30891</v>
      </c>
      <c r="K208" s="1347">
        <f t="shared" si="7"/>
        <v>37930</v>
      </c>
    </row>
    <row r="209" spans="1:11">
      <c r="A209" s="1983"/>
      <c r="B209" s="1361" t="s">
        <v>3903</v>
      </c>
      <c r="C209" s="1362" t="s">
        <v>4427</v>
      </c>
      <c r="D209" s="1363">
        <v>300</v>
      </c>
      <c r="E209" s="1364">
        <v>100</v>
      </c>
      <c r="F209" s="1364">
        <v>1353</v>
      </c>
      <c r="G209" s="1365">
        <v>1531.2</v>
      </c>
      <c r="H209" s="1533">
        <v>31799</v>
      </c>
      <c r="I209" s="1534">
        <v>38840</v>
      </c>
      <c r="J209" s="1346">
        <f t="shared" si="6"/>
        <v>31799</v>
      </c>
      <c r="K209" s="1347">
        <f t="shared" si="7"/>
        <v>38840</v>
      </c>
    </row>
    <row r="210" spans="1:11">
      <c r="A210" s="1983"/>
      <c r="B210" s="1361" t="s">
        <v>3904</v>
      </c>
      <c r="C210" s="1362" t="s">
        <v>4428</v>
      </c>
      <c r="D210" s="1363">
        <v>300</v>
      </c>
      <c r="E210" s="1364">
        <v>100</v>
      </c>
      <c r="F210" s="1364">
        <v>1394</v>
      </c>
      <c r="G210" s="1365">
        <v>1577.6</v>
      </c>
      <c r="H210" s="1533">
        <v>32708</v>
      </c>
      <c r="I210" s="1534">
        <v>39750</v>
      </c>
      <c r="J210" s="1346">
        <f t="shared" si="6"/>
        <v>32708</v>
      </c>
      <c r="K210" s="1347">
        <f t="shared" si="7"/>
        <v>39750</v>
      </c>
    </row>
    <row r="211" spans="1:11">
      <c r="A211" s="1983"/>
      <c r="B211" s="1361" t="s">
        <v>3905</v>
      </c>
      <c r="C211" s="1362" t="s">
        <v>4429</v>
      </c>
      <c r="D211" s="1363">
        <v>300</v>
      </c>
      <c r="E211" s="1364">
        <v>100</v>
      </c>
      <c r="F211" s="1364">
        <v>1435</v>
      </c>
      <c r="G211" s="1365">
        <v>1624</v>
      </c>
      <c r="H211" s="1533">
        <v>33617</v>
      </c>
      <c r="I211" s="1534">
        <v>40660</v>
      </c>
      <c r="J211" s="1346">
        <f t="shared" si="6"/>
        <v>33617</v>
      </c>
      <c r="K211" s="1347">
        <f t="shared" si="7"/>
        <v>40660</v>
      </c>
    </row>
    <row r="212" spans="1:11">
      <c r="A212" s="1983"/>
      <c r="B212" s="1361" t="s">
        <v>3906</v>
      </c>
      <c r="C212" s="1362" t="s">
        <v>4430</v>
      </c>
      <c r="D212" s="1363">
        <v>300</v>
      </c>
      <c r="E212" s="1364">
        <v>100</v>
      </c>
      <c r="F212" s="1364">
        <v>1476</v>
      </c>
      <c r="G212" s="1365">
        <v>1670.3999999999999</v>
      </c>
      <c r="H212" s="1533">
        <v>34525</v>
      </c>
      <c r="I212" s="1534">
        <v>41570</v>
      </c>
      <c r="J212" s="1346">
        <f t="shared" si="6"/>
        <v>34525</v>
      </c>
      <c r="K212" s="1347">
        <f t="shared" si="7"/>
        <v>41570</v>
      </c>
    </row>
    <row r="213" spans="1:11">
      <c r="A213" s="1983"/>
      <c r="B213" s="1361" t="s">
        <v>3907</v>
      </c>
      <c r="C213" s="1362" t="s">
        <v>4431</v>
      </c>
      <c r="D213" s="1363">
        <v>300</v>
      </c>
      <c r="E213" s="1364">
        <v>100</v>
      </c>
      <c r="F213" s="1364">
        <v>1517</v>
      </c>
      <c r="G213" s="1365">
        <v>1716.8</v>
      </c>
      <c r="H213" s="1533">
        <v>35434</v>
      </c>
      <c r="I213" s="1534">
        <v>42480</v>
      </c>
      <c r="J213" s="1346">
        <f t="shared" si="6"/>
        <v>35434</v>
      </c>
      <c r="K213" s="1347">
        <f t="shared" si="7"/>
        <v>42480</v>
      </c>
    </row>
    <row r="214" spans="1:11">
      <c r="A214" s="1983"/>
      <c r="B214" s="1361" t="s">
        <v>3908</v>
      </c>
      <c r="C214" s="1362" t="s">
        <v>4432</v>
      </c>
      <c r="D214" s="1363">
        <v>300</v>
      </c>
      <c r="E214" s="1364">
        <v>100</v>
      </c>
      <c r="F214" s="1364">
        <v>1558</v>
      </c>
      <c r="G214" s="1365">
        <v>1763.2</v>
      </c>
      <c r="H214" s="1533">
        <v>36342</v>
      </c>
      <c r="I214" s="1534">
        <v>43390</v>
      </c>
      <c r="J214" s="1346">
        <f t="shared" si="6"/>
        <v>36342</v>
      </c>
      <c r="K214" s="1347">
        <f t="shared" si="7"/>
        <v>43390</v>
      </c>
    </row>
    <row r="215" spans="1:11">
      <c r="A215" s="1983"/>
      <c r="B215" s="1361" t="s">
        <v>3909</v>
      </c>
      <c r="C215" s="1362" t="s">
        <v>4433</v>
      </c>
      <c r="D215" s="1363">
        <v>300</v>
      </c>
      <c r="E215" s="1364">
        <v>100</v>
      </c>
      <c r="F215" s="1364">
        <v>1599</v>
      </c>
      <c r="G215" s="1365">
        <v>1809.6</v>
      </c>
      <c r="H215" s="1533">
        <v>37251</v>
      </c>
      <c r="I215" s="1534">
        <v>44290</v>
      </c>
      <c r="J215" s="1346">
        <f t="shared" si="6"/>
        <v>37251</v>
      </c>
      <c r="K215" s="1347">
        <f t="shared" si="7"/>
        <v>44290</v>
      </c>
    </row>
    <row r="216" spans="1:11">
      <c r="A216" s="1983"/>
      <c r="B216" s="1361" t="s">
        <v>3910</v>
      </c>
      <c r="C216" s="1362" t="s">
        <v>4434</v>
      </c>
      <c r="D216" s="1363">
        <v>300</v>
      </c>
      <c r="E216" s="1364">
        <v>100</v>
      </c>
      <c r="F216" s="1364">
        <v>1640</v>
      </c>
      <c r="G216" s="1365">
        <v>1856</v>
      </c>
      <c r="H216" s="1533">
        <v>38160</v>
      </c>
      <c r="I216" s="1534">
        <v>45200</v>
      </c>
      <c r="J216" s="1346">
        <f t="shared" si="6"/>
        <v>38160</v>
      </c>
      <c r="K216" s="1347">
        <f t="shared" si="7"/>
        <v>45200</v>
      </c>
    </row>
    <row r="217" spans="1:11">
      <c r="A217" s="1983"/>
      <c r="B217" s="1361" t="s">
        <v>3911</v>
      </c>
      <c r="C217" s="1362" t="s">
        <v>4435</v>
      </c>
      <c r="D217" s="1363">
        <v>300</v>
      </c>
      <c r="E217" s="1364">
        <v>100</v>
      </c>
      <c r="F217" s="1364">
        <v>1681</v>
      </c>
      <c r="G217" s="1365">
        <v>1902.3999999999999</v>
      </c>
      <c r="H217" s="1533">
        <v>39068</v>
      </c>
      <c r="I217" s="1534">
        <v>46110</v>
      </c>
      <c r="J217" s="1346">
        <f t="shared" si="6"/>
        <v>39068</v>
      </c>
      <c r="K217" s="1347">
        <f t="shared" si="7"/>
        <v>46110</v>
      </c>
    </row>
    <row r="218" spans="1:11">
      <c r="A218" s="1983"/>
      <c r="B218" s="1361" t="s">
        <v>3912</v>
      </c>
      <c r="C218" s="1362" t="s">
        <v>4436</v>
      </c>
      <c r="D218" s="1363">
        <v>300</v>
      </c>
      <c r="E218" s="1364">
        <v>100</v>
      </c>
      <c r="F218" s="1364">
        <v>1722</v>
      </c>
      <c r="G218" s="1365">
        <v>1948.8</v>
      </c>
      <c r="H218" s="1533">
        <v>39977</v>
      </c>
      <c r="I218" s="1534">
        <v>47020</v>
      </c>
      <c r="J218" s="1346">
        <f t="shared" si="6"/>
        <v>39977</v>
      </c>
      <c r="K218" s="1347">
        <f t="shared" si="7"/>
        <v>47020</v>
      </c>
    </row>
    <row r="219" spans="1:11">
      <c r="A219" s="1983"/>
      <c r="B219" s="1361" t="s">
        <v>3913</v>
      </c>
      <c r="C219" s="1362" t="s">
        <v>4437</v>
      </c>
      <c r="D219" s="1363">
        <v>300</v>
      </c>
      <c r="E219" s="1364">
        <v>100</v>
      </c>
      <c r="F219" s="1364">
        <v>1763</v>
      </c>
      <c r="G219" s="1365">
        <v>1995.2</v>
      </c>
      <c r="H219" s="1533">
        <v>40886</v>
      </c>
      <c r="I219" s="1534">
        <v>47930</v>
      </c>
      <c r="J219" s="1346">
        <f t="shared" si="6"/>
        <v>40886</v>
      </c>
      <c r="K219" s="1347">
        <f t="shared" si="7"/>
        <v>47930</v>
      </c>
    </row>
    <row r="220" spans="1:11">
      <c r="A220" s="1983"/>
      <c r="B220" s="1361" t="s">
        <v>3914</v>
      </c>
      <c r="C220" s="1362" t="s">
        <v>4438</v>
      </c>
      <c r="D220" s="1363">
        <v>300</v>
      </c>
      <c r="E220" s="1364">
        <v>100</v>
      </c>
      <c r="F220" s="1364">
        <v>1804</v>
      </c>
      <c r="G220" s="1365">
        <v>2041.6</v>
      </c>
      <c r="H220" s="1533">
        <v>41794</v>
      </c>
      <c r="I220" s="1534">
        <v>48840</v>
      </c>
      <c r="J220" s="1346">
        <f t="shared" si="6"/>
        <v>41794</v>
      </c>
      <c r="K220" s="1347">
        <f t="shared" si="7"/>
        <v>48840</v>
      </c>
    </row>
    <row r="221" spans="1:11">
      <c r="A221" s="1983"/>
      <c r="B221" s="1361" t="s">
        <v>3915</v>
      </c>
      <c r="C221" s="1362" t="s">
        <v>4439</v>
      </c>
      <c r="D221" s="1363">
        <v>300</v>
      </c>
      <c r="E221" s="1364">
        <v>100</v>
      </c>
      <c r="F221" s="1364">
        <v>1845</v>
      </c>
      <c r="G221" s="1365">
        <v>2088</v>
      </c>
      <c r="H221" s="1533">
        <v>42703</v>
      </c>
      <c r="I221" s="1534">
        <v>49750</v>
      </c>
      <c r="J221" s="1346">
        <f t="shared" si="6"/>
        <v>42703</v>
      </c>
      <c r="K221" s="1347">
        <f t="shared" si="7"/>
        <v>49750</v>
      </c>
    </row>
    <row r="222" spans="1:11">
      <c r="A222" s="1983"/>
      <c r="B222" s="1361" t="s">
        <v>3916</v>
      </c>
      <c r="C222" s="1362" t="s">
        <v>4440</v>
      </c>
      <c r="D222" s="1363">
        <v>300</v>
      </c>
      <c r="E222" s="1364">
        <v>100</v>
      </c>
      <c r="F222" s="1364">
        <v>1886</v>
      </c>
      <c r="G222" s="1365">
        <v>2134.4</v>
      </c>
      <c r="H222" s="1533">
        <v>43611</v>
      </c>
      <c r="I222" s="1534">
        <v>50650</v>
      </c>
      <c r="J222" s="1346">
        <f t="shared" si="6"/>
        <v>43611</v>
      </c>
      <c r="K222" s="1347">
        <f t="shared" si="7"/>
        <v>50650</v>
      </c>
    </row>
    <row r="223" spans="1:11">
      <c r="A223" s="1983"/>
      <c r="B223" s="1361" t="s">
        <v>3917</v>
      </c>
      <c r="C223" s="1362" t="s">
        <v>4441</v>
      </c>
      <c r="D223" s="1363">
        <v>300</v>
      </c>
      <c r="E223" s="1364">
        <v>100</v>
      </c>
      <c r="F223" s="1364">
        <v>1927</v>
      </c>
      <c r="G223" s="1365">
        <v>2180.7999999999997</v>
      </c>
      <c r="H223" s="1533">
        <v>44520</v>
      </c>
      <c r="I223" s="1534">
        <v>51560</v>
      </c>
      <c r="J223" s="1346">
        <f t="shared" si="6"/>
        <v>44520</v>
      </c>
      <c r="K223" s="1347">
        <f t="shared" si="7"/>
        <v>51560</v>
      </c>
    </row>
    <row r="224" spans="1:11">
      <c r="A224" s="1983"/>
      <c r="B224" s="1361" t="s">
        <v>3918</v>
      </c>
      <c r="C224" s="1362" t="s">
        <v>4442</v>
      </c>
      <c r="D224" s="1363">
        <v>300</v>
      </c>
      <c r="E224" s="1364">
        <v>100</v>
      </c>
      <c r="F224" s="1364">
        <v>1968</v>
      </c>
      <c r="G224" s="1365">
        <v>2227.1999999999998</v>
      </c>
      <c r="H224" s="1533">
        <v>45429</v>
      </c>
      <c r="I224" s="1534">
        <v>52470</v>
      </c>
      <c r="J224" s="1346">
        <f t="shared" si="6"/>
        <v>45429</v>
      </c>
      <c r="K224" s="1347">
        <f t="shared" si="7"/>
        <v>52470</v>
      </c>
    </row>
    <row r="225" spans="1:11">
      <c r="A225" s="1983"/>
      <c r="B225" s="1361" t="s">
        <v>3919</v>
      </c>
      <c r="C225" s="1362" t="s">
        <v>4443</v>
      </c>
      <c r="D225" s="1363">
        <v>300</v>
      </c>
      <c r="E225" s="1364">
        <v>100</v>
      </c>
      <c r="F225" s="1364">
        <v>2009</v>
      </c>
      <c r="G225" s="1365">
        <v>2273.6</v>
      </c>
      <c r="H225" s="1533">
        <v>46337</v>
      </c>
      <c r="I225" s="1534">
        <v>53380</v>
      </c>
      <c r="J225" s="1346">
        <f t="shared" si="6"/>
        <v>46337</v>
      </c>
      <c r="K225" s="1347">
        <f t="shared" si="7"/>
        <v>53380</v>
      </c>
    </row>
    <row r="226" spans="1:11" ht="15.75" thickBot="1">
      <c r="A226" s="1983"/>
      <c r="B226" s="1366" t="s">
        <v>3920</v>
      </c>
      <c r="C226" s="1349" t="s">
        <v>4444</v>
      </c>
      <c r="D226" s="1367">
        <v>300</v>
      </c>
      <c r="E226" s="1351">
        <v>100</v>
      </c>
      <c r="F226" s="1351">
        <v>2050</v>
      </c>
      <c r="G226" s="1368">
        <v>2320</v>
      </c>
      <c r="H226" s="1533">
        <v>47246</v>
      </c>
      <c r="I226" s="1534">
        <v>54290</v>
      </c>
      <c r="J226" s="1353">
        <f t="shared" si="6"/>
        <v>47246</v>
      </c>
      <c r="K226" s="1354">
        <f t="shared" si="7"/>
        <v>54290</v>
      </c>
    </row>
    <row r="227" spans="1:11">
      <c r="A227" s="1983"/>
      <c r="B227" s="1334" t="s">
        <v>3921</v>
      </c>
      <c r="C227" s="1335" t="s">
        <v>4445</v>
      </c>
      <c r="D227" s="1355">
        <v>500</v>
      </c>
      <c r="E227" s="1356">
        <v>100</v>
      </c>
      <c r="F227" s="1356">
        <v>328</v>
      </c>
      <c r="G227" s="1357">
        <v>568</v>
      </c>
      <c r="H227" s="1533">
        <v>9998</v>
      </c>
      <c r="I227" s="1534">
        <v>17040</v>
      </c>
      <c r="J227" s="1339">
        <f t="shared" si="6"/>
        <v>9998</v>
      </c>
      <c r="K227" s="1340">
        <f t="shared" si="7"/>
        <v>17040</v>
      </c>
    </row>
    <row r="228" spans="1:11">
      <c r="A228" s="1983"/>
      <c r="B228" s="1341" t="s">
        <v>3922</v>
      </c>
      <c r="C228" s="1342" t="s">
        <v>4446</v>
      </c>
      <c r="D228" s="1343">
        <v>500</v>
      </c>
      <c r="E228" s="1344">
        <v>100</v>
      </c>
      <c r="F228" s="1344">
        <v>369</v>
      </c>
      <c r="G228" s="1345">
        <v>639</v>
      </c>
      <c r="H228" s="1533">
        <v>10998</v>
      </c>
      <c r="I228" s="1534">
        <v>18040</v>
      </c>
      <c r="J228" s="1346">
        <f t="shared" si="6"/>
        <v>10998</v>
      </c>
      <c r="K228" s="1347">
        <f t="shared" si="7"/>
        <v>18040</v>
      </c>
    </row>
    <row r="229" spans="1:11">
      <c r="A229" s="1983"/>
      <c r="B229" s="1341" t="s">
        <v>3923</v>
      </c>
      <c r="C229" s="1342" t="s">
        <v>4447</v>
      </c>
      <c r="D229" s="1343">
        <v>500</v>
      </c>
      <c r="E229" s="1344">
        <v>100</v>
      </c>
      <c r="F229" s="1344">
        <v>410</v>
      </c>
      <c r="G229" s="1345">
        <v>710</v>
      </c>
      <c r="H229" s="1533">
        <v>11998</v>
      </c>
      <c r="I229" s="1534">
        <v>19040</v>
      </c>
      <c r="J229" s="1346">
        <f t="shared" si="6"/>
        <v>11998</v>
      </c>
      <c r="K229" s="1347">
        <f t="shared" si="7"/>
        <v>19040</v>
      </c>
    </row>
    <row r="230" spans="1:11">
      <c r="A230" s="1983"/>
      <c r="B230" s="1341" t="s">
        <v>3924</v>
      </c>
      <c r="C230" s="1342" t="s">
        <v>4448</v>
      </c>
      <c r="D230" s="1343">
        <v>500</v>
      </c>
      <c r="E230" s="1344">
        <v>100</v>
      </c>
      <c r="F230" s="1344">
        <v>451</v>
      </c>
      <c r="G230" s="1345">
        <v>781</v>
      </c>
      <c r="H230" s="1533">
        <v>12999</v>
      </c>
      <c r="I230" s="1534">
        <v>20040</v>
      </c>
      <c r="J230" s="1346">
        <f t="shared" si="6"/>
        <v>12999</v>
      </c>
      <c r="K230" s="1347">
        <f t="shared" si="7"/>
        <v>20040</v>
      </c>
    </row>
    <row r="231" spans="1:11">
      <c r="A231" s="1983"/>
      <c r="B231" s="1341" t="s">
        <v>3925</v>
      </c>
      <c r="C231" s="1342" t="s">
        <v>4449</v>
      </c>
      <c r="D231" s="1343">
        <v>500</v>
      </c>
      <c r="E231" s="1344">
        <v>100</v>
      </c>
      <c r="F231" s="1344">
        <v>492</v>
      </c>
      <c r="G231" s="1345">
        <v>852</v>
      </c>
      <c r="H231" s="1533">
        <v>13999</v>
      </c>
      <c r="I231" s="1534">
        <v>21040</v>
      </c>
      <c r="J231" s="1346">
        <f t="shared" si="6"/>
        <v>13999</v>
      </c>
      <c r="K231" s="1347">
        <f t="shared" si="7"/>
        <v>21040</v>
      </c>
    </row>
    <row r="232" spans="1:11">
      <c r="A232" s="1983"/>
      <c r="B232" s="1341" t="s">
        <v>3926</v>
      </c>
      <c r="C232" s="1342" t="s">
        <v>4450</v>
      </c>
      <c r="D232" s="1343">
        <v>500</v>
      </c>
      <c r="E232" s="1344">
        <v>100</v>
      </c>
      <c r="F232" s="1344">
        <v>533</v>
      </c>
      <c r="G232" s="1345">
        <v>923</v>
      </c>
      <c r="H232" s="1533">
        <v>14999</v>
      </c>
      <c r="I232" s="1534">
        <v>22040</v>
      </c>
      <c r="J232" s="1346">
        <f t="shared" si="6"/>
        <v>14999</v>
      </c>
      <c r="K232" s="1347">
        <f t="shared" si="7"/>
        <v>22040</v>
      </c>
    </row>
    <row r="233" spans="1:11">
      <c r="A233" s="1983"/>
      <c r="B233" s="1341" t="s">
        <v>3927</v>
      </c>
      <c r="C233" s="1342" t="s">
        <v>4451</v>
      </c>
      <c r="D233" s="1343">
        <v>500</v>
      </c>
      <c r="E233" s="1344">
        <v>100</v>
      </c>
      <c r="F233" s="1344">
        <v>574</v>
      </c>
      <c r="G233" s="1345">
        <v>994</v>
      </c>
      <c r="H233" s="1533">
        <v>15999</v>
      </c>
      <c r="I233" s="1534">
        <v>23040</v>
      </c>
      <c r="J233" s="1346">
        <f t="shared" si="6"/>
        <v>15999</v>
      </c>
      <c r="K233" s="1347">
        <f t="shared" si="7"/>
        <v>23040</v>
      </c>
    </row>
    <row r="234" spans="1:11">
      <c r="A234" s="1983"/>
      <c r="B234" s="1341" t="s">
        <v>3928</v>
      </c>
      <c r="C234" s="1342" t="s">
        <v>4452</v>
      </c>
      <c r="D234" s="1343">
        <v>500</v>
      </c>
      <c r="E234" s="1344">
        <v>100</v>
      </c>
      <c r="F234" s="1344">
        <v>615</v>
      </c>
      <c r="G234" s="1345">
        <v>1065</v>
      </c>
      <c r="H234" s="1533">
        <v>16999</v>
      </c>
      <c r="I234" s="1534">
        <v>24040</v>
      </c>
      <c r="J234" s="1346">
        <f t="shared" si="6"/>
        <v>16999</v>
      </c>
      <c r="K234" s="1347">
        <f t="shared" si="7"/>
        <v>24040</v>
      </c>
    </row>
    <row r="235" spans="1:11">
      <c r="A235" s="1983"/>
      <c r="B235" s="1341" t="s">
        <v>3929</v>
      </c>
      <c r="C235" s="1342" t="s">
        <v>4453</v>
      </c>
      <c r="D235" s="1343">
        <v>500</v>
      </c>
      <c r="E235" s="1344">
        <v>100</v>
      </c>
      <c r="F235" s="1344">
        <v>656</v>
      </c>
      <c r="G235" s="1345">
        <v>1136</v>
      </c>
      <c r="H235" s="1533">
        <v>17999</v>
      </c>
      <c r="I235" s="1534">
        <v>25040</v>
      </c>
      <c r="J235" s="1346">
        <f t="shared" si="6"/>
        <v>17999</v>
      </c>
      <c r="K235" s="1347">
        <f t="shared" si="7"/>
        <v>25040</v>
      </c>
    </row>
    <row r="236" spans="1:11">
      <c r="A236" s="1983"/>
      <c r="B236" s="1341" t="s">
        <v>3930</v>
      </c>
      <c r="C236" s="1342" t="s">
        <v>4454</v>
      </c>
      <c r="D236" s="1343">
        <v>500</v>
      </c>
      <c r="E236" s="1344">
        <v>100</v>
      </c>
      <c r="F236" s="1344">
        <v>697</v>
      </c>
      <c r="G236" s="1345">
        <v>1207</v>
      </c>
      <c r="H236" s="1533">
        <v>18999</v>
      </c>
      <c r="I236" s="1534">
        <v>26040</v>
      </c>
      <c r="J236" s="1346">
        <f t="shared" si="6"/>
        <v>18999</v>
      </c>
      <c r="K236" s="1347">
        <f t="shared" si="7"/>
        <v>26040</v>
      </c>
    </row>
    <row r="237" spans="1:11">
      <c r="A237" s="1983"/>
      <c r="B237" s="1341" t="s">
        <v>3931</v>
      </c>
      <c r="C237" s="1342" t="s">
        <v>4455</v>
      </c>
      <c r="D237" s="1343">
        <v>500</v>
      </c>
      <c r="E237" s="1344">
        <v>100</v>
      </c>
      <c r="F237" s="1344">
        <v>738</v>
      </c>
      <c r="G237" s="1345">
        <v>1278</v>
      </c>
      <c r="H237" s="1533">
        <v>19999</v>
      </c>
      <c r="I237" s="1534">
        <v>27040</v>
      </c>
      <c r="J237" s="1346">
        <f t="shared" si="6"/>
        <v>19999</v>
      </c>
      <c r="K237" s="1347">
        <f t="shared" si="7"/>
        <v>27040</v>
      </c>
    </row>
    <row r="238" spans="1:11">
      <c r="A238" s="1983"/>
      <c r="B238" s="1341" t="s">
        <v>3932</v>
      </c>
      <c r="C238" s="1342" t="s">
        <v>4456</v>
      </c>
      <c r="D238" s="1343">
        <v>500</v>
      </c>
      <c r="E238" s="1344">
        <v>100</v>
      </c>
      <c r="F238" s="1344">
        <v>779</v>
      </c>
      <c r="G238" s="1345">
        <v>1349</v>
      </c>
      <c r="H238" s="1533">
        <v>20999</v>
      </c>
      <c r="I238" s="1534">
        <v>28040</v>
      </c>
      <c r="J238" s="1346">
        <f t="shared" si="6"/>
        <v>20999</v>
      </c>
      <c r="K238" s="1347">
        <f t="shared" si="7"/>
        <v>28040</v>
      </c>
    </row>
    <row r="239" spans="1:11">
      <c r="A239" s="1983"/>
      <c r="B239" s="1341" t="s">
        <v>3933</v>
      </c>
      <c r="C239" s="1342" t="s">
        <v>4457</v>
      </c>
      <c r="D239" s="1343">
        <v>500</v>
      </c>
      <c r="E239" s="1344">
        <v>100</v>
      </c>
      <c r="F239" s="1344">
        <v>820</v>
      </c>
      <c r="G239" s="1345">
        <v>1420</v>
      </c>
      <c r="H239" s="1533">
        <v>21999</v>
      </c>
      <c r="I239" s="1534">
        <v>29040</v>
      </c>
      <c r="J239" s="1346">
        <f t="shared" si="6"/>
        <v>21999</v>
      </c>
      <c r="K239" s="1347">
        <f t="shared" si="7"/>
        <v>29040</v>
      </c>
    </row>
    <row r="240" spans="1:11">
      <c r="A240" s="1983"/>
      <c r="B240" s="1341" t="s">
        <v>3934</v>
      </c>
      <c r="C240" s="1342" t="s">
        <v>4458</v>
      </c>
      <c r="D240" s="1343">
        <v>500</v>
      </c>
      <c r="E240" s="1344">
        <v>100</v>
      </c>
      <c r="F240" s="1344">
        <v>861</v>
      </c>
      <c r="G240" s="1345">
        <v>1491</v>
      </c>
      <c r="H240" s="1533">
        <v>22999</v>
      </c>
      <c r="I240" s="1534">
        <v>30040</v>
      </c>
      <c r="J240" s="1346">
        <f t="shared" si="6"/>
        <v>22999</v>
      </c>
      <c r="K240" s="1347">
        <f t="shared" si="7"/>
        <v>30040</v>
      </c>
    </row>
    <row r="241" spans="1:11">
      <c r="A241" s="1983"/>
      <c r="B241" s="1341" t="s">
        <v>3935</v>
      </c>
      <c r="C241" s="1342" t="s">
        <v>4459</v>
      </c>
      <c r="D241" s="1343">
        <v>500</v>
      </c>
      <c r="E241" s="1344">
        <v>100</v>
      </c>
      <c r="F241" s="1344">
        <v>902</v>
      </c>
      <c r="G241" s="1345">
        <v>1562</v>
      </c>
      <c r="H241" s="1533">
        <v>23999</v>
      </c>
      <c r="I241" s="1534">
        <v>31040</v>
      </c>
      <c r="J241" s="1346">
        <f t="shared" si="6"/>
        <v>23999</v>
      </c>
      <c r="K241" s="1347">
        <f t="shared" si="7"/>
        <v>31040</v>
      </c>
    </row>
    <row r="242" spans="1:11">
      <c r="A242" s="1983"/>
      <c r="B242" s="1341" t="s">
        <v>3936</v>
      </c>
      <c r="C242" s="1342" t="s">
        <v>4460</v>
      </c>
      <c r="D242" s="1343">
        <v>500</v>
      </c>
      <c r="E242" s="1344">
        <v>100</v>
      </c>
      <c r="F242" s="1344">
        <v>943</v>
      </c>
      <c r="G242" s="1345">
        <v>1633</v>
      </c>
      <c r="H242" s="1533">
        <v>24999</v>
      </c>
      <c r="I242" s="1534">
        <v>32040</v>
      </c>
      <c r="J242" s="1346">
        <f t="shared" si="6"/>
        <v>24999</v>
      </c>
      <c r="K242" s="1347">
        <f t="shared" si="7"/>
        <v>32040</v>
      </c>
    </row>
    <row r="243" spans="1:11">
      <c r="A243" s="1983"/>
      <c r="B243" s="1341" t="s">
        <v>3937</v>
      </c>
      <c r="C243" s="1342" t="s">
        <v>4461</v>
      </c>
      <c r="D243" s="1343">
        <v>500</v>
      </c>
      <c r="E243" s="1344">
        <v>100</v>
      </c>
      <c r="F243" s="1344">
        <v>984</v>
      </c>
      <c r="G243" s="1345">
        <v>1704</v>
      </c>
      <c r="H243" s="1533">
        <v>25999</v>
      </c>
      <c r="I243" s="1534">
        <v>33040</v>
      </c>
      <c r="J243" s="1346">
        <f t="shared" si="6"/>
        <v>25999</v>
      </c>
      <c r="K243" s="1347">
        <f t="shared" si="7"/>
        <v>33040</v>
      </c>
    </row>
    <row r="244" spans="1:11">
      <c r="A244" s="1983"/>
      <c r="B244" s="1341" t="s">
        <v>3938</v>
      </c>
      <c r="C244" s="1342" t="s">
        <v>4462</v>
      </c>
      <c r="D244" s="1343">
        <v>500</v>
      </c>
      <c r="E244" s="1344">
        <v>100</v>
      </c>
      <c r="F244" s="1344">
        <v>1025</v>
      </c>
      <c r="G244" s="1345">
        <v>1775</v>
      </c>
      <c r="H244" s="1533">
        <v>27000</v>
      </c>
      <c r="I244" s="1534">
        <v>34040</v>
      </c>
      <c r="J244" s="1346">
        <f t="shared" si="6"/>
        <v>27000</v>
      </c>
      <c r="K244" s="1347">
        <f t="shared" si="7"/>
        <v>34040</v>
      </c>
    </row>
    <row r="245" spans="1:11">
      <c r="A245" s="1983"/>
      <c r="B245" s="1341" t="s">
        <v>3939</v>
      </c>
      <c r="C245" s="1342" t="s">
        <v>4463</v>
      </c>
      <c r="D245" s="1343">
        <v>500</v>
      </c>
      <c r="E245" s="1344">
        <v>100</v>
      </c>
      <c r="F245" s="1344">
        <v>1066</v>
      </c>
      <c r="G245" s="1345">
        <v>1846</v>
      </c>
      <c r="H245" s="1533">
        <v>28000</v>
      </c>
      <c r="I245" s="1534">
        <v>35040</v>
      </c>
      <c r="J245" s="1346">
        <f t="shared" si="6"/>
        <v>28000</v>
      </c>
      <c r="K245" s="1347">
        <f t="shared" si="7"/>
        <v>35040</v>
      </c>
    </row>
    <row r="246" spans="1:11">
      <c r="A246" s="1983"/>
      <c r="B246" s="1341" t="s">
        <v>3940</v>
      </c>
      <c r="C246" s="1342" t="s">
        <v>4464</v>
      </c>
      <c r="D246" s="1343">
        <v>500</v>
      </c>
      <c r="E246" s="1344">
        <v>100</v>
      </c>
      <c r="F246" s="1344">
        <v>1107</v>
      </c>
      <c r="G246" s="1345">
        <v>1917</v>
      </c>
      <c r="H246" s="1533">
        <v>29000</v>
      </c>
      <c r="I246" s="1534">
        <v>36040</v>
      </c>
      <c r="J246" s="1346">
        <f t="shared" si="6"/>
        <v>29000</v>
      </c>
      <c r="K246" s="1347">
        <f t="shared" si="7"/>
        <v>36040</v>
      </c>
    </row>
    <row r="247" spans="1:11">
      <c r="A247" s="1983"/>
      <c r="B247" s="1341" t="s">
        <v>3941</v>
      </c>
      <c r="C247" s="1342" t="s">
        <v>4465</v>
      </c>
      <c r="D247" s="1343">
        <v>500</v>
      </c>
      <c r="E247" s="1344">
        <v>100</v>
      </c>
      <c r="F247" s="1344">
        <v>1148</v>
      </c>
      <c r="G247" s="1345">
        <v>1988</v>
      </c>
      <c r="H247" s="1533">
        <v>30000</v>
      </c>
      <c r="I247" s="1534">
        <v>37040</v>
      </c>
      <c r="J247" s="1346">
        <f t="shared" si="6"/>
        <v>30000</v>
      </c>
      <c r="K247" s="1347">
        <f t="shared" si="7"/>
        <v>37040</v>
      </c>
    </row>
    <row r="248" spans="1:11">
      <c r="A248" s="1983"/>
      <c r="B248" s="1341" t="s">
        <v>3942</v>
      </c>
      <c r="C248" s="1342" t="s">
        <v>4466</v>
      </c>
      <c r="D248" s="1343">
        <v>500</v>
      </c>
      <c r="E248" s="1344">
        <v>100</v>
      </c>
      <c r="F248" s="1344">
        <v>1189</v>
      </c>
      <c r="G248" s="1345">
        <v>2059</v>
      </c>
      <c r="H248" s="1533">
        <v>31000</v>
      </c>
      <c r="I248" s="1534">
        <v>38040</v>
      </c>
      <c r="J248" s="1346">
        <f t="shared" si="6"/>
        <v>31000</v>
      </c>
      <c r="K248" s="1347">
        <f t="shared" si="7"/>
        <v>38040</v>
      </c>
    </row>
    <row r="249" spans="1:11">
      <c r="A249" s="1983"/>
      <c r="B249" s="1341" t="s">
        <v>3943</v>
      </c>
      <c r="C249" s="1342" t="s">
        <v>4467</v>
      </c>
      <c r="D249" s="1343">
        <v>500</v>
      </c>
      <c r="E249" s="1344">
        <v>100</v>
      </c>
      <c r="F249" s="1344">
        <v>1230</v>
      </c>
      <c r="G249" s="1345">
        <v>2130</v>
      </c>
      <c r="H249" s="1533">
        <v>32000</v>
      </c>
      <c r="I249" s="1534">
        <v>39040</v>
      </c>
      <c r="J249" s="1346">
        <f t="shared" si="6"/>
        <v>32000</v>
      </c>
      <c r="K249" s="1347">
        <f t="shared" si="7"/>
        <v>39040</v>
      </c>
    </row>
    <row r="250" spans="1:11">
      <c r="A250" s="1983"/>
      <c r="B250" s="1341" t="s">
        <v>3944</v>
      </c>
      <c r="C250" s="1342" t="s">
        <v>4468</v>
      </c>
      <c r="D250" s="1343">
        <v>500</v>
      </c>
      <c r="E250" s="1344">
        <v>100</v>
      </c>
      <c r="F250" s="1344">
        <v>1271</v>
      </c>
      <c r="G250" s="1345">
        <v>2201</v>
      </c>
      <c r="H250" s="1533">
        <v>33000</v>
      </c>
      <c r="I250" s="1534">
        <v>40040</v>
      </c>
      <c r="J250" s="1346">
        <f t="shared" si="6"/>
        <v>33000</v>
      </c>
      <c r="K250" s="1347">
        <f t="shared" si="7"/>
        <v>40040</v>
      </c>
    </row>
    <row r="251" spans="1:11">
      <c r="A251" s="1983"/>
      <c r="B251" s="1341" t="s">
        <v>3945</v>
      </c>
      <c r="C251" s="1342" t="s">
        <v>4469</v>
      </c>
      <c r="D251" s="1343">
        <v>500</v>
      </c>
      <c r="E251" s="1344">
        <v>100</v>
      </c>
      <c r="F251" s="1344">
        <v>1312</v>
      </c>
      <c r="G251" s="1345">
        <v>2272</v>
      </c>
      <c r="H251" s="1533">
        <v>34000</v>
      </c>
      <c r="I251" s="1534">
        <v>41040</v>
      </c>
      <c r="J251" s="1346">
        <f t="shared" si="6"/>
        <v>34000</v>
      </c>
      <c r="K251" s="1347">
        <f t="shared" si="7"/>
        <v>41040</v>
      </c>
    </row>
    <row r="252" spans="1:11">
      <c r="A252" s="1983"/>
      <c r="B252" s="1341" t="s">
        <v>3946</v>
      </c>
      <c r="C252" s="1342" t="s">
        <v>4470</v>
      </c>
      <c r="D252" s="1343">
        <v>500</v>
      </c>
      <c r="E252" s="1344">
        <v>100</v>
      </c>
      <c r="F252" s="1344">
        <v>1353</v>
      </c>
      <c r="G252" s="1345">
        <v>2343</v>
      </c>
      <c r="H252" s="1533">
        <v>35000</v>
      </c>
      <c r="I252" s="1534">
        <v>42040</v>
      </c>
      <c r="J252" s="1346">
        <f t="shared" si="6"/>
        <v>35000</v>
      </c>
      <c r="K252" s="1347">
        <f t="shared" si="7"/>
        <v>42040</v>
      </c>
    </row>
    <row r="253" spans="1:11" ht="15" customHeight="1">
      <c r="A253" s="1983"/>
      <c r="B253" s="1341" t="s">
        <v>3947</v>
      </c>
      <c r="C253" s="1342" t="s">
        <v>4471</v>
      </c>
      <c r="D253" s="1343">
        <v>500</v>
      </c>
      <c r="E253" s="1344">
        <v>100</v>
      </c>
      <c r="F253" s="1344">
        <v>1394</v>
      </c>
      <c r="G253" s="1345">
        <v>2414</v>
      </c>
      <c r="H253" s="1533">
        <v>36000</v>
      </c>
      <c r="I253" s="1534">
        <v>43040</v>
      </c>
      <c r="J253" s="1346">
        <f t="shared" si="6"/>
        <v>36000</v>
      </c>
      <c r="K253" s="1347">
        <f t="shared" si="7"/>
        <v>43040</v>
      </c>
    </row>
    <row r="254" spans="1:11">
      <c r="A254" s="1983"/>
      <c r="B254" s="1341" t="s">
        <v>3948</v>
      </c>
      <c r="C254" s="1342" t="s">
        <v>4472</v>
      </c>
      <c r="D254" s="1343">
        <v>500</v>
      </c>
      <c r="E254" s="1344">
        <v>100</v>
      </c>
      <c r="F254" s="1344">
        <v>1435</v>
      </c>
      <c r="G254" s="1345">
        <v>2485</v>
      </c>
      <c r="H254" s="1533">
        <v>37000</v>
      </c>
      <c r="I254" s="1534">
        <v>44040</v>
      </c>
      <c r="J254" s="1346">
        <f t="shared" si="6"/>
        <v>37000</v>
      </c>
      <c r="K254" s="1347">
        <f t="shared" si="7"/>
        <v>44040</v>
      </c>
    </row>
    <row r="255" spans="1:11">
      <c r="A255" s="1983"/>
      <c r="B255" s="1341" t="s">
        <v>3949</v>
      </c>
      <c r="C255" s="1342" t="s">
        <v>4473</v>
      </c>
      <c r="D255" s="1343">
        <v>500</v>
      </c>
      <c r="E255" s="1344">
        <v>100</v>
      </c>
      <c r="F255" s="1344">
        <v>1476</v>
      </c>
      <c r="G255" s="1345">
        <v>2556</v>
      </c>
      <c r="H255" s="1533">
        <v>38000</v>
      </c>
      <c r="I255" s="1534">
        <v>45040</v>
      </c>
      <c r="J255" s="1346">
        <f t="shared" si="6"/>
        <v>38000</v>
      </c>
      <c r="K255" s="1347">
        <f t="shared" si="7"/>
        <v>45040</v>
      </c>
    </row>
    <row r="256" spans="1:11">
      <c r="A256" s="1983"/>
      <c r="B256" s="1341" t="s">
        <v>3950</v>
      </c>
      <c r="C256" s="1342" t="s">
        <v>4474</v>
      </c>
      <c r="D256" s="1343">
        <v>500</v>
      </c>
      <c r="E256" s="1344">
        <v>100</v>
      </c>
      <c r="F256" s="1344">
        <v>1517</v>
      </c>
      <c r="G256" s="1345">
        <v>2627</v>
      </c>
      <c r="H256" s="1533">
        <v>39000</v>
      </c>
      <c r="I256" s="1534">
        <v>46040</v>
      </c>
      <c r="J256" s="1346">
        <f t="shared" si="6"/>
        <v>39000</v>
      </c>
      <c r="K256" s="1347">
        <f t="shared" si="7"/>
        <v>46040</v>
      </c>
    </row>
    <row r="257" spans="1:11">
      <c r="A257" s="1983"/>
      <c r="B257" s="1341" t="s">
        <v>3951</v>
      </c>
      <c r="C257" s="1342" t="s">
        <v>4475</v>
      </c>
      <c r="D257" s="1343">
        <v>500</v>
      </c>
      <c r="E257" s="1344">
        <v>100</v>
      </c>
      <c r="F257" s="1344">
        <v>1558</v>
      </c>
      <c r="G257" s="1345">
        <v>2698</v>
      </c>
      <c r="H257" s="1533">
        <v>40000</v>
      </c>
      <c r="I257" s="1534">
        <v>47040</v>
      </c>
      <c r="J257" s="1346">
        <f t="shared" si="6"/>
        <v>40000</v>
      </c>
      <c r="K257" s="1347">
        <f t="shared" si="7"/>
        <v>47040</v>
      </c>
    </row>
    <row r="258" spans="1:11">
      <c r="A258" s="1983"/>
      <c r="B258" s="1341" t="s">
        <v>3952</v>
      </c>
      <c r="C258" s="1342" t="s">
        <v>4476</v>
      </c>
      <c r="D258" s="1343">
        <v>500</v>
      </c>
      <c r="E258" s="1344">
        <v>100</v>
      </c>
      <c r="F258" s="1344">
        <v>1599</v>
      </c>
      <c r="G258" s="1345">
        <v>2769</v>
      </c>
      <c r="H258" s="1533">
        <v>41000</v>
      </c>
      <c r="I258" s="1534">
        <v>48040</v>
      </c>
      <c r="J258" s="1346">
        <f t="shared" si="6"/>
        <v>41000</v>
      </c>
      <c r="K258" s="1347">
        <f t="shared" si="7"/>
        <v>48040</v>
      </c>
    </row>
    <row r="259" spans="1:11">
      <c r="A259" s="1983"/>
      <c r="B259" s="1341" t="s">
        <v>3953</v>
      </c>
      <c r="C259" s="1342" t="s">
        <v>4477</v>
      </c>
      <c r="D259" s="1343">
        <v>500</v>
      </c>
      <c r="E259" s="1344">
        <v>100</v>
      </c>
      <c r="F259" s="1344">
        <v>1640</v>
      </c>
      <c r="G259" s="1345">
        <v>2840</v>
      </c>
      <c r="H259" s="1533">
        <v>42001</v>
      </c>
      <c r="I259" s="1534">
        <v>49040</v>
      </c>
      <c r="J259" s="1346">
        <f t="shared" si="6"/>
        <v>42001</v>
      </c>
      <c r="K259" s="1347">
        <f t="shared" si="7"/>
        <v>49040</v>
      </c>
    </row>
    <row r="260" spans="1:11">
      <c r="A260" s="1983"/>
      <c r="B260" s="1341" t="s">
        <v>3954</v>
      </c>
      <c r="C260" s="1342" t="s">
        <v>4478</v>
      </c>
      <c r="D260" s="1343">
        <v>500</v>
      </c>
      <c r="E260" s="1344">
        <v>100</v>
      </c>
      <c r="F260" s="1344">
        <v>1681</v>
      </c>
      <c r="G260" s="1345">
        <v>2911</v>
      </c>
      <c r="H260" s="1533">
        <v>43001</v>
      </c>
      <c r="I260" s="1534">
        <v>50040</v>
      </c>
      <c r="J260" s="1346">
        <f t="shared" si="6"/>
        <v>43001</v>
      </c>
      <c r="K260" s="1347">
        <f t="shared" si="7"/>
        <v>50040</v>
      </c>
    </row>
    <row r="261" spans="1:11">
      <c r="A261" s="1983"/>
      <c r="B261" s="1341" t="s">
        <v>3955</v>
      </c>
      <c r="C261" s="1342" t="s">
        <v>4479</v>
      </c>
      <c r="D261" s="1343">
        <v>500</v>
      </c>
      <c r="E261" s="1344">
        <v>100</v>
      </c>
      <c r="F261" s="1344">
        <v>1722</v>
      </c>
      <c r="G261" s="1345">
        <v>2982</v>
      </c>
      <c r="H261" s="1533">
        <v>44001</v>
      </c>
      <c r="I261" s="1534">
        <v>51040</v>
      </c>
      <c r="J261" s="1346">
        <f t="shared" si="6"/>
        <v>44001</v>
      </c>
      <c r="K261" s="1347">
        <f t="shared" si="7"/>
        <v>51040</v>
      </c>
    </row>
    <row r="262" spans="1:11">
      <c r="A262" s="1983"/>
      <c r="B262" s="1341" t="s">
        <v>3956</v>
      </c>
      <c r="C262" s="1342" t="s">
        <v>4480</v>
      </c>
      <c r="D262" s="1343">
        <v>500</v>
      </c>
      <c r="E262" s="1344">
        <v>100</v>
      </c>
      <c r="F262" s="1344">
        <v>1763</v>
      </c>
      <c r="G262" s="1345">
        <v>3053</v>
      </c>
      <c r="H262" s="1533">
        <v>45001</v>
      </c>
      <c r="I262" s="1534">
        <v>52040</v>
      </c>
      <c r="J262" s="1346">
        <f t="shared" si="6"/>
        <v>45001</v>
      </c>
      <c r="K262" s="1347">
        <f t="shared" si="7"/>
        <v>52040</v>
      </c>
    </row>
    <row r="263" spans="1:11">
      <c r="A263" s="1983"/>
      <c r="B263" s="1341" t="s">
        <v>3957</v>
      </c>
      <c r="C263" s="1342" t="s">
        <v>4481</v>
      </c>
      <c r="D263" s="1343">
        <v>500</v>
      </c>
      <c r="E263" s="1344">
        <v>100</v>
      </c>
      <c r="F263" s="1344">
        <v>1804</v>
      </c>
      <c r="G263" s="1345">
        <v>3124</v>
      </c>
      <c r="H263" s="1533">
        <v>46001</v>
      </c>
      <c r="I263" s="1534">
        <v>53040</v>
      </c>
      <c r="J263" s="1346">
        <f t="shared" ref="J263:J326" si="8">H263-H263*$E$3</f>
        <v>46001</v>
      </c>
      <c r="K263" s="1347">
        <f t="shared" ref="K263:K326" si="9">I263-I263*$E$3</f>
        <v>53040</v>
      </c>
    </row>
    <row r="264" spans="1:11">
      <c r="A264" s="1983"/>
      <c r="B264" s="1341" t="s">
        <v>3958</v>
      </c>
      <c r="C264" s="1342" t="s">
        <v>4482</v>
      </c>
      <c r="D264" s="1343">
        <v>500</v>
      </c>
      <c r="E264" s="1344">
        <v>100</v>
      </c>
      <c r="F264" s="1344">
        <v>1845</v>
      </c>
      <c r="G264" s="1345">
        <v>3195</v>
      </c>
      <c r="H264" s="1533">
        <v>47001</v>
      </c>
      <c r="I264" s="1534">
        <v>54040</v>
      </c>
      <c r="J264" s="1346">
        <f t="shared" si="8"/>
        <v>47001</v>
      </c>
      <c r="K264" s="1347">
        <f t="shared" si="9"/>
        <v>54040</v>
      </c>
    </row>
    <row r="265" spans="1:11">
      <c r="A265" s="1983"/>
      <c r="B265" s="1341" t="s">
        <v>3959</v>
      </c>
      <c r="C265" s="1342" t="s">
        <v>4483</v>
      </c>
      <c r="D265" s="1343">
        <v>500</v>
      </c>
      <c r="E265" s="1344">
        <v>100</v>
      </c>
      <c r="F265" s="1344">
        <v>1886</v>
      </c>
      <c r="G265" s="1345">
        <v>3266</v>
      </c>
      <c r="H265" s="1533">
        <v>48001</v>
      </c>
      <c r="I265" s="1534">
        <v>55040</v>
      </c>
      <c r="J265" s="1346">
        <f t="shared" si="8"/>
        <v>48001</v>
      </c>
      <c r="K265" s="1347">
        <f t="shared" si="9"/>
        <v>55040</v>
      </c>
    </row>
    <row r="266" spans="1:11">
      <c r="A266" s="1983"/>
      <c r="B266" s="1341" t="s">
        <v>3960</v>
      </c>
      <c r="C266" s="1342" t="s">
        <v>4484</v>
      </c>
      <c r="D266" s="1343">
        <v>500</v>
      </c>
      <c r="E266" s="1344">
        <v>100</v>
      </c>
      <c r="F266" s="1344">
        <v>1927</v>
      </c>
      <c r="G266" s="1345">
        <v>3337</v>
      </c>
      <c r="H266" s="1533">
        <v>49001</v>
      </c>
      <c r="I266" s="1534">
        <v>56040</v>
      </c>
      <c r="J266" s="1346">
        <f t="shared" si="8"/>
        <v>49001</v>
      </c>
      <c r="K266" s="1347">
        <f t="shared" si="9"/>
        <v>56040</v>
      </c>
    </row>
    <row r="267" spans="1:11">
      <c r="A267" s="1983"/>
      <c r="B267" s="1341" t="s">
        <v>3961</v>
      </c>
      <c r="C267" s="1342" t="s">
        <v>4485</v>
      </c>
      <c r="D267" s="1343">
        <v>500</v>
      </c>
      <c r="E267" s="1344">
        <v>100</v>
      </c>
      <c r="F267" s="1344">
        <v>1968</v>
      </c>
      <c r="G267" s="1345">
        <v>3408</v>
      </c>
      <c r="H267" s="1533">
        <v>50001</v>
      </c>
      <c r="I267" s="1534">
        <v>57040</v>
      </c>
      <c r="J267" s="1346">
        <f t="shared" si="8"/>
        <v>50001</v>
      </c>
      <c r="K267" s="1347">
        <f t="shared" si="9"/>
        <v>57040</v>
      </c>
    </row>
    <row r="268" spans="1:11">
      <c r="A268" s="1983"/>
      <c r="B268" s="1341" t="s">
        <v>3962</v>
      </c>
      <c r="C268" s="1342" t="s">
        <v>4486</v>
      </c>
      <c r="D268" s="1343">
        <v>500</v>
      </c>
      <c r="E268" s="1344">
        <v>100</v>
      </c>
      <c r="F268" s="1344">
        <v>2009</v>
      </c>
      <c r="G268" s="1345">
        <v>3479</v>
      </c>
      <c r="H268" s="1533">
        <v>51001</v>
      </c>
      <c r="I268" s="1534">
        <v>58040</v>
      </c>
      <c r="J268" s="1346">
        <f t="shared" si="8"/>
        <v>51001</v>
      </c>
      <c r="K268" s="1347">
        <f t="shared" si="9"/>
        <v>58040</v>
      </c>
    </row>
    <row r="269" spans="1:11" ht="15.75" thickBot="1">
      <c r="A269" s="1983"/>
      <c r="B269" s="1348" t="s">
        <v>3963</v>
      </c>
      <c r="C269" s="1349" t="s">
        <v>4487</v>
      </c>
      <c r="D269" s="1350">
        <v>500</v>
      </c>
      <c r="E269" s="1351">
        <v>100</v>
      </c>
      <c r="F269" s="1351">
        <v>2050</v>
      </c>
      <c r="G269" s="1352">
        <v>3550</v>
      </c>
      <c r="H269" s="1533">
        <v>52001</v>
      </c>
      <c r="I269" s="1534">
        <v>59040</v>
      </c>
      <c r="J269" s="1353">
        <f t="shared" si="8"/>
        <v>52001</v>
      </c>
      <c r="K269" s="1354">
        <f t="shared" si="9"/>
        <v>59040</v>
      </c>
    </row>
    <row r="270" spans="1:11">
      <c r="A270" s="1983"/>
      <c r="B270" s="1334" t="s">
        <v>3964</v>
      </c>
      <c r="C270" s="1335" t="s">
        <v>4488</v>
      </c>
      <c r="D270" s="1355">
        <v>750</v>
      </c>
      <c r="E270" s="1356">
        <v>100</v>
      </c>
      <c r="F270" s="1356">
        <v>164</v>
      </c>
      <c r="G270" s="1357">
        <v>392</v>
      </c>
      <c r="H270" s="1533">
        <v>11080</v>
      </c>
      <c r="I270" s="1534">
        <v>18120</v>
      </c>
      <c r="J270" s="1339">
        <f t="shared" si="8"/>
        <v>11080</v>
      </c>
      <c r="K270" s="1340">
        <f t="shared" si="9"/>
        <v>18120</v>
      </c>
    </row>
    <row r="271" spans="1:11">
      <c r="A271" s="1983"/>
      <c r="B271" s="1341" t="s">
        <v>3965</v>
      </c>
      <c r="C271" s="1342" t="s">
        <v>4489</v>
      </c>
      <c r="D271" s="1343">
        <v>750</v>
      </c>
      <c r="E271" s="1344">
        <v>100</v>
      </c>
      <c r="F271" s="1344">
        <v>205</v>
      </c>
      <c r="G271" s="1345">
        <v>490</v>
      </c>
      <c r="H271" s="1533">
        <v>12751</v>
      </c>
      <c r="I271" s="1534">
        <v>19790</v>
      </c>
      <c r="J271" s="1346">
        <f t="shared" si="8"/>
        <v>12751</v>
      </c>
      <c r="K271" s="1347">
        <f t="shared" si="9"/>
        <v>19790</v>
      </c>
    </row>
    <row r="272" spans="1:11">
      <c r="A272" s="1983"/>
      <c r="B272" s="1341" t="s">
        <v>3966</v>
      </c>
      <c r="C272" s="1342" t="s">
        <v>4490</v>
      </c>
      <c r="D272" s="1343">
        <v>750</v>
      </c>
      <c r="E272" s="1344">
        <v>100</v>
      </c>
      <c r="F272" s="1344">
        <v>246</v>
      </c>
      <c r="G272" s="1345">
        <v>588</v>
      </c>
      <c r="H272" s="1533">
        <v>14422</v>
      </c>
      <c r="I272" s="1534">
        <v>21460</v>
      </c>
      <c r="J272" s="1346">
        <f t="shared" si="8"/>
        <v>14422</v>
      </c>
      <c r="K272" s="1347">
        <f t="shared" si="9"/>
        <v>21460</v>
      </c>
    </row>
    <row r="273" spans="1:11">
      <c r="A273" s="1983"/>
      <c r="B273" s="1341" t="s">
        <v>3967</v>
      </c>
      <c r="C273" s="1342" t="s">
        <v>4491</v>
      </c>
      <c r="D273" s="1343">
        <v>750</v>
      </c>
      <c r="E273" s="1344">
        <v>100</v>
      </c>
      <c r="F273" s="1344">
        <v>287</v>
      </c>
      <c r="G273" s="1345">
        <v>686</v>
      </c>
      <c r="H273" s="1533">
        <v>16093</v>
      </c>
      <c r="I273" s="1534">
        <v>23140</v>
      </c>
      <c r="J273" s="1346">
        <f t="shared" si="8"/>
        <v>16093</v>
      </c>
      <c r="K273" s="1347">
        <f t="shared" si="9"/>
        <v>23140</v>
      </c>
    </row>
    <row r="274" spans="1:11">
      <c r="A274" s="1983"/>
      <c r="B274" s="1341" t="s">
        <v>3968</v>
      </c>
      <c r="C274" s="1342" t="s">
        <v>4492</v>
      </c>
      <c r="D274" s="1343">
        <v>750</v>
      </c>
      <c r="E274" s="1344">
        <v>100</v>
      </c>
      <c r="F274" s="1344">
        <v>328</v>
      </c>
      <c r="G274" s="1345">
        <v>784</v>
      </c>
      <c r="H274" s="1533">
        <v>17763</v>
      </c>
      <c r="I274" s="1534">
        <v>24810</v>
      </c>
      <c r="J274" s="1346">
        <f t="shared" si="8"/>
        <v>17763</v>
      </c>
      <c r="K274" s="1347">
        <f t="shared" si="9"/>
        <v>24810</v>
      </c>
    </row>
    <row r="275" spans="1:11">
      <c r="A275" s="1983"/>
      <c r="B275" s="1341" t="s">
        <v>3969</v>
      </c>
      <c r="C275" s="1342" t="s">
        <v>4493</v>
      </c>
      <c r="D275" s="1343">
        <v>750</v>
      </c>
      <c r="E275" s="1344">
        <v>100</v>
      </c>
      <c r="F275" s="1344">
        <v>369</v>
      </c>
      <c r="G275" s="1345">
        <v>882</v>
      </c>
      <c r="H275" s="1533">
        <v>19434</v>
      </c>
      <c r="I275" s="1534">
        <v>26480</v>
      </c>
      <c r="J275" s="1346">
        <f t="shared" si="8"/>
        <v>19434</v>
      </c>
      <c r="K275" s="1347">
        <f t="shared" si="9"/>
        <v>26480</v>
      </c>
    </row>
    <row r="276" spans="1:11">
      <c r="A276" s="1983"/>
      <c r="B276" s="1341" t="s">
        <v>3970</v>
      </c>
      <c r="C276" s="1342" t="s">
        <v>4494</v>
      </c>
      <c r="D276" s="1343">
        <v>750</v>
      </c>
      <c r="E276" s="1344">
        <v>100</v>
      </c>
      <c r="F276" s="1344">
        <v>410</v>
      </c>
      <c r="G276" s="1345">
        <v>980</v>
      </c>
      <c r="H276" s="1533">
        <v>21105</v>
      </c>
      <c r="I276" s="1534">
        <v>28150</v>
      </c>
      <c r="J276" s="1346">
        <f t="shared" si="8"/>
        <v>21105</v>
      </c>
      <c r="K276" s="1347">
        <f t="shared" si="9"/>
        <v>28150</v>
      </c>
    </row>
    <row r="277" spans="1:11">
      <c r="A277" s="1983"/>
      <c r="B277" s="1341" t="s">
        <v>3971</v>
      </c>
      <c r="C277" s="1342" t="s">
        <v>4495</v>
      </c>
      <c r="D277" s="1343">
        <v>750</v>
      </c>
      <c r="E277" s="1344">
        <v>100</v>
      </c>
      <c r="F277" s="1344">
        <v>451</v>
      </c>
      <c r="G277" s="1345">
        <v>1078</v>
      </c>
      <c r="H277" s="1533">
        <v>22775</v>
      </c>
      <c r="I277" s="1534">
        <v>29820</v>
      </c>
      <c r="J277" s="1346">
        <f t="shared" si="8"/>
        <v>22775</v>
      </c>
      <c r="K277" s="1347">
        <f t="shared" si="9"/>
        <v>29820</v>
      </c>
    </row>
    <row r="278" spans="1:11">
      <c r="A278" s="1983"/>
      <c r="B278" s="1341" t="s">
        <v>3972</v>
      </c>
      <c r="C278" s="1342" t="s">
        <v>4496</v>
      </c>
      <c r="D278" s="1343">
        <v>750</v>
      </c>
      <c r="E278" s="1344">
        <v>100</v>
      </c>
      <c r="F278" s="1344">
        <v>492</v>
      </c>
      <c r="G278" s="1345">
        <v>1176</v>
      </c>
      <c r="H278" s="1533">
        <v>24446</v>
      </c>
      <c r="I278" s="1534">
        <v>31490</v>
      </c>
      <c r="J278" s="1346">
        <f t="shared" si="8"/>
        <v>24446</v>
      </c>
      <c r="K278" s="1347">
        <f t="shared" si="9"/>
        <v>31490</v>
      </c>
    </row>
    <row r="279" spans="1:11">
      <c r="A279" s="1983"/>
      <c r="B279" s="1341" t="s">
        <v>3973</v>
      </c>
      <c r="C279" s="1342" t="s">
        <v>4497</v>
      </c>
      <c r="D279" s="1343">
        <v>750</v>
      </c>
      <c r="E279" s="1344">
        <v>100</v>
      </c>
      <c r="F279" s="1344">
        <v>533</v>
      </c>
      <c r="G279" s="1345">
        <v>1274</v>
      </c>
      <c r="H279" s="1533">
        <v>26117</v>
      </c>
      <c r="I279" s="1534">
        <v>33160</v>
      </c>
      <c r="J279" s="1346">
        <f t="shared" si="8"/>
        <v>26117</v>
      </c>
      <c r="K279" s="1347">
        <f t="shared" si="9"/>
        <v>33160</v>
      </c>
    </row>
    <row r="280" spans="1:11">
      <c r="A280" s="1983"/>
      <c r="B280" s="1341" t="s">
        <v>3974</v>
      </c>
      <c r="C280" s="1342" t="s">
        <v>4498</v>
      </c>
      <c r="D280" s="1343">
        <v>750</v>
      </c>
      <c r="E280" s="1344">
        <v>100</v>
      </c>
      <c r="F280" s="1344">
        <v>574</v>
      </c>
      <c r="G280" s="1345">
        <v>1372</v>
      </c>
      <c r="H280" s="1533">
        <v>27787</v>
      </c>
      <c r="I280" s="1534">
        <v>34830</v>
      </c>
      <c r="J280" s="1346">
        <f t="shared" si="8"/>
        <v>27787</v>
      </c>
      <c r="K280" s="1347">
        <f t="shared" si="9"/>
        <v>34830</v>
      </c>
    </row>
    <row r="281" spans="1:11">
      <c r="A281" s="1983"/>
      <c r="B281" s="1341" t="s">
        <v>3975</v>
      </c>
      <c r="C281" s="1342" t="s">
        <v>4499</v>
      </c>
      <c r="D281" s="1343">
        <v>750</v>
      </c>
      <c r="E281" s="1344">
        <v>100</v>
      </c>
      <c r="F281" s="1344">
        <v>615</v>
      </c>
      <c r="G281" s="1345">
        <v>1470</v>
      </c>
      <c r="H281" s="1533">
        <v>29458</v>
      </c>
      <c r="I281" s="1534">
        <v>36500</v>
      </c>
      <c r="J281" s="1346">
        <f t="shared" si="8"/>
        <v>29458</v>
      </c>
      <c r="K281" s="1347">
        <f t="shared" si="9"/>
        <v>36500</v>
      </c>
    </row>
    <row r="282" spans="1:11" ht="15.75" thickBot="1">
      <c r="A282" s="1983"/>
      <c r="B282" s="1348" t="s">
        <v>3976</v>
      </c>
      <c r="C282" s="1349" t="s">
        <v>4500</v>
      </c>
      <c r="D282" s="1350">
        <v>750</v>
      </c>
      <c r="E282" s="1351">
        <v>100</v>
      </c>
      <c r="F282" s="1351">
        <v>656</v>
      </c>
      <c r="G282" s="1352">
        <v>1568</v>
      </c>
      <c r="H282" s="1533">
        <v>31129</v>
      </c>
      <c r="I282" s="1534">
        <v>38170</v>
      </c>
      <c r="J282" s="1353">
        <f t="shared" si="8"/>
        <v>31129</v>
      </c>
      <c r="K282" s="1354">
        <f t="shared" si="9"/>
        <v>38170</v>
      </c>
    </row>
    <row r="283" spans="1:11">
      <c r="A283" s="1983"/>
      <c r="B283" s="1334" t="s">
        <v>3977</v>
      </c>
      <c r="C283" s="1335" t="s">
        <v>4501</v>
      </c>
      <c r="D283" s="1355">
        <v>900</v>
      </c>
      <c r="E283" s="1356">
        <v>100</v>
      </c>
      <c r="F283" s="1356">
        <v>164</v>
      </c>
      <c r="G283" s="1357">
        <v>464</v>
      </c>
      <c r="H283" s="1533">
        <v>12049</v>
      </c>
      <c r="I283" s="1534">
        <v>19090</v>
      </c>
      <c r="J283" s="1339">
        <f t="shared" si="8"/>
        <v>12049</v>
      </c>
      <c r="K283" s="1340">
        <f t="shared" si="9"/>
        <v>19090</v>
      </c>
    </row>
    <row r="284" spans="1:11">
      <c r="A284" s="1983"/>
      <c r="B284" s="1341" t="s">
        <v>3978</v>
      </c>
      <c r="C284" s="1342" t="s">
        <v>4502</v>
      </c>
      <c r="D284" s="1343">
        <v>900</v>
      </c>
      <c r="E284" s="1344">
        <v>100</v>
      </c>
      <c r="F284" s="1344">
        <v>205</v>
      </c>
      <c r="G284" s="1345">
        <v>580</v>
      </c>
      <c r="H284" s="1533">
        <v>13941</v>
      </c>
      <c r="I284" s="1534">
        <v>20980</v>
      </c>
      <c r="J284" s="1346">
        <f t="shared" si="8"/>
        <v>13941</v>
      </c>
      <c r="K284" s="1347">
        <f t="shared" si="9"/>
        <v>20980</v>
      </c>
    </row>
    <row r="285" spans="1:11">
      <c r="A285" s="1983"/>
      <c r="B285" s="1341" t="s">
        <v>3979</v>
      </c>
      <c r="C285" s="1342" t="s">
        <v>4503</v>
      </c>
      <c r="D285" s="1343">
        <v>900</v>
      </c>
      <c r="E285" s="1344">
        <v>100</v>
      </c>
      <c r="F285" s="1344">
        <v>246</v>
      </c>
      <c r="G285" s="1345">
        <v>696</v>
      </c>
      <c r="H285" s="1533">
        <v>15833</v>
      </c>
      <c r="I285" s="1534">
        <v>22880</v>
      </c>
      <c r="J285" s="1346">
        <f t="shared" si="8"/>
        <v>15833</v>
      </c>
      <c r="K285" s="1347">
        <f t="shared" si="9"/>
        <v>22880</v>
      </c>
    </row>
    <row r="286" spans="1:11">
      <c r="A286" s="1983"/>
      <c r="B286" s="1341" t="s">
        <v>3980</v>
      </c>
      <c r="C286" s="1342" t="s">
        <v>4504</v>
      </c>
      <c r="D286" s="1343">
        <v>900</v>
      </c>
      <c r="E286" s="1344">
        <v>100</v>
      </c>
      <c r="F286" s="1344">
        <v>287</v>
      </c>
      <c r="G286" s="1345">
        <v>812</v>
      </c>
      <c r="H286" s="1533">
        <v>17726</v>
      </c>
      <c r="I286" s="1534">
        <v>24770</v>
      </c>
      <c r="J286" s="1346">
        <f t="shared" si="8"/>
        <v>17726</v>
      </c>
      <c r="K286" s="1347">
        <f t="shared" si="9"/>
        <v>24770</v>
      </c>
    </row>
    <row r="287" spans="1:11">
      <c r="A287" s="1983"/>
      <c r="B287" s="1341" t="s">
        <v>3981</v>
      </c>
      <c r="C287" s="1342" t="s">
        <v>4505</v>
      </c>
      <c r="D287" s="1343">
        <v>900</v>
      </c>
      <c r="E287" s="1344">
        <v>100</v>
      </c>
      <c r="F287" s="1344">
        <v>328</v>
      </c>
      <c r="G287" s="1345">
        <v>928</v>
      </c>
      <c r="H287" s="1533">
        <v>19618</v>
      </c>
      <c r="I287" s="1534">
        <v>26660</v>
      </c>
      <c r="J287" s="1346">
        <f t="shared" si="8"/>
        <v>19618</v>
      </c>
      <c r="K287" s="1347">
        <f t="shared" si="9"/>
        <v>26660</v>
      </c>
    </row>
    <row r="288" spans="1:11">
      <c r="A288" s="1983"/>
      <c r="B288" s="1341" t="s">
        <v>3982</v>
      </c>
      <c r="C288" s="1342" t="s">
        <v>4506</v>
      </c>
      <c r="D288" s="1343">
        <v>900</v>
      </c>
      <c r="E288" s="1344">
        <v>100</v>
      </c>
      <c r="F288" s="1344">
        <v>369</v>
      </c>
      <c r="G288" s="1345">
        <v>1044</v>
      </c>
      <c r="H288" s="1533">
        <v>21510</v>
      </c>
      <c r="I288" s="1534">
        <v>28550</v>
      </c>
      <c r="J288" s="1346">
        <f t="shared" si="8"/>
        <v>21510</v>
      </c>
      <c r="K288" s="1347">
        <f t="shared" si="9"/>
        <v>28550</v>
      </c>
    </row>
    <row r="289" spans="1:11">
      <c r="A289" s="1983"/>
      <c r="B289" s="1341" t="s">
        <v>3983</v>
      </c>
      <c r="C289" s="1342" t="s">
        <v>4507</v>
      </c>
      <c r="D289" s="1343">
        <v>900</v>
      </c>
      <c r="E289" s="1344">
        <v>100</v>
      </c>
      <c r="F289" s="1344">
        <v>410</v>
      </c>
      <c r="G289" s="1345">
        <v>1160</v>
      </c>
      <c r="H289" s="1533">
        <v>23403</v>
      </c>
      <c r="I289" s="1534">
        <v>30450</v>
      </c>
      <c r="J289" s="1346">
        <f t="shared" si="8"/>
        <v>23403</v>
      </c>
      <c r="K289" s="1347">
        <f t="shared" si="9"/>
        <v>30450</v>
      </c>
    </row>
    <row r="290" spans="1:11">
      <c r="A290" s="1983"/>
      <c r="B290" s="1341" t="s">
        <v>3984</v>
      </c>
      <c r="C290" s="1342" t="s">
        <v>4508</v>
      </c>
      <c r="D290" s="1343">
        <v>900</v>
      </c>
      <c r="E290" s="1344">
        <v>100</v>
      </c>
      <c r="F290" s="1344">
        <v>451</v>
      </c>
      <c r="G290" s="1345">
        <v>1276</v>
      </c>
      <c r="H290" s="1533">
        <v>25295</v>
      </c>
      <c r="I290" s="1534">
        <v>32340</v>
      </c>
      <c r="J290" s="1346">
        <f t="shared" si="8"/>
        <v>25295</v>
      </c>
      <c r="K290" s="1347">
        <f t="shared" si="9"/>
        <v>32340</v>
      </c>
    </row>
    <row r="291" spans="1:11">
      <c r="A291" s="1983"/>
      <c r="B291" s="1341" t="s">
        <v>3985</v>
      </c>
      <c r="C291" s="1342" t="s">
        <v>4509</v>
      </c>
      <c r="D291" s="1343">
        <v>900</v>
      </c>
      <c r="E291" s="1344">
        <v>100</v>
      </c>
      <c r="F291" s="1344">
        <v>492</v>
      </c>
      <c r="G291" s="1345">
        <v>1392</v>
      </c>
      <c r="H291" s="1533">
        <v>27187</v>
      </c>
      <c r="I291" s="1534">
        <v>34230</v>
      </c>
      <c r="J291" s="1346">
        <f t="shared" si="8"/>
        <v>27187</v>
      </c>
      <c r="K291" s="1347">
        <f t="shared" si="9"/>
        <v>34230</v>
      </c>
    </row>
    <row r="292" spans="1:11">
      <c r="A292" s="1983"/>
      <c r="B292" s="1341" t="s">
        <v>3986</v>
      </c>
      <c r="C292" s="1342" t="s">
        <v>4510</v>
      </c>
      <c r="D292" s="1343">
        <v>900</v>
      </c>
      <c r="E292" s="1344">
        <v>100</v>
      </c>
      <c r="F292" s="1344">
        <v>533</v>
      </c>
      <c r="G292" s="1345">
        <v>1508</v>
      </c>
      <c r="H292" s="1533">
        <v>29079</v>
      </c>
      <c r="I292" s="1534">
        <v>36120</v>
      </c>
      <c r="J292" s="1346">
        <f t="shared" si="8"/>
        <v>29079</v>
      </c>
      <c r="K292" s="1347">
        <f t="shared" si="9"/>
        <v>36120</v>
      </c>
    </row>
    <row r="293" spans="1:11">
      <c r="A293" s="1983"/>
      <c r="B293" s="1341" t="s">
        <v>3987</v>
      </c>
      <c r="C293" s="1342" t="s">
        <v>4511</v>
      </c>
      <c r="D293" s="1343">
        <v>900</v>
      </c>
      <c r="E293" s="1344">
        <v>100</v>
      </c>
      <c r="F293" s="1344">
        <v>574</v>
      </c>
      <c r="G293" s="1345">
        <v>1624</v>
      </c>
      <c r="H293" s="1533">
        <v>30972</v>
      </c>
      <c r="I293" s="1534">
        <v>38010</v>
      </c>
      <c r="J293" s="1346">
        <f t="shared" si="8"/>
        <v>30972</v>
      </c>
      <c r="K293" s="1347">
        <f t="shared" si="9"/>
        <v>38010</v>
      </c>
    </row>
    <row r="294" spans="1:11">
      <c r="A294" s="1983"/>
      <c r="B294" s="1341" t="s">
        <v>3988</v>
      </c>
      <c r="C294" s="1342" t="s">
        <v>4512</v>
      </c>
      <c r="D294" s="1343">
        <v>900</v>
      </c>
      <c r="E294" s="1344">
        <v>100</v>
      </c>
      <c r="F294" s="1344">
        <v>615</v>
      </c>
      <c r="G294" s="1345">
        <v>1740</v>
      </c>
      <c r="H294" s="1533">
        <v>32864</v>
      </c>
      <c r="I294" s="1534">
        <v>39910</v>
      </c>
      <c r="J294" s="1346">
        <f t="shared" si="8"/>
        <v>32864</v>
      </c>
      <c r="K294" s="1347">
        <f t="shared" si="9"/>
        <v>39910</v>
      </c>
    </row>
    <row r="295" spans="1:11" ht="15.75" thickBot="1">
      <c r="A295" s="1983"/>
      <c r="B295" s="1348" t="s">
        <v>3989</v>
      </c>
      <c r="C295" s="1349" t="s">
        <v>4513</v>
      </c>
      <c r="D295" s="1350">
        <v>900</v>
      </c>
      <c r="E295" s="1351">
        <v>100</v>
      </c>
      <c r="F295" s="1351">
        <v>656</v>
      </c>
      <c r="G295" s="1352">
        <v>1856</v>
      </c>
      <c r="H295" s="1533">
        <v>34756</v>
      </c>
      <c r="I295" s="1534">
        <v>41800</v>
      </c>
      <c r="J295" s="1353">
        <f t="shared" si="8"/>
        <v>34756</v>
      </c>
      <c r="K295" s="1354">
        <f t="shared" si="9"/>
        <v>41800</v>
      </c>
    </row>
    <row r="296" spans="1:11">
      <c r="A296" s="1983"/>
      <c r="B296" s="1334" t="s">
        <v>3990</v>
      </c>
      <c r="C296" s="1335" t="s">
        <v>4514</v>
      </c>
      <c r="D296" s="1355">
        <v>1000</v>
      </c>
      <c r="E296" s="1356">
        <v>100</v>
      </c>
      <c r="F296" s="1356">
        <v>164</v>
      </c>
      <c r="G296" s="1357">
        <v>508</v>
      </c>
      <c r="H296" s="1533">
        <v>12687</v>
      </c>
      <c r="I296" s="1534">
        <v>19730</v>
      </c>
      <c r="J296" s="1339">
        <f t="shared" si="8"/>
        <v>12687</v>
      </c>
      <c r="K296" s="1340">
        <f t="shared" si="9"/>
        <v>19730</v>
      </c>
    </row>
    <row r="297" spans="1:11">
      <c r="A297" s="1983"/>
      <c r="B297" s="1341" t="s">
        <v>3991</v>
      </c>
      <c r="C297" s="1342" t="s">
        <v>4515</v>
      </c>
      <c r="D297" s="1343">
        <v>1000</v>
      </c>
      <c r="E297" s="1344">
        <v>100</v>
      </c>
      <c r="F297" s="1344">
        <v>205</v>
      </c>
      <c r="G297" s="1345">
        <v>635</v>
      </c>
      <c r="H297" s="1533">
        <v>14721</v>
      </c>
      <c r="I297" s="1534">
        <v>21760</v>
      </c>
      <c r="J297" s="1346">
        <f t="shared" si="8"/>
        <v>14721</v>
      </c>
      <c r="K297" s="1347">
        <f t="shared" si="9"/>
        <v>21760</v>
      </c>
    </row>
    <row r="298" spans="1:11">
      <c r="A298" s="1983"/>
      <c r="B298" s="1341" t="s">
        <v>3992</v>
      </c>
      <c r="C298" s="1342" t="s">
        <v>4516</v>
      </c>
      <c r="D298" s="1343">
        <v>1000</v>
      </c>
      <c r="E298" s="1344">
        <v>100</v>
      </c>
      <c r="F298" s="1344">
        <v>246</v>
      </c>
      <c r="G298" s="1345">
        <v>762</v>
      </c>
      <c r="H298" s="1533">
        <v>16755</v>
      </c>
      <c r="I298" s="1534">
        <v>23800</v>
      </c>
      <c r="J298" s="1346">
        <f t="shared" si="8"/>
        <v>16755</v>
      </c>
      <c r="K298" s="1347">
        <f t="shared" si="9"/>
        <v>23800</v>
      </c>
    </row>
    <row r="299" spans="1:11">
      <c r="A299" s="1983"/>
      <c r="B299" s="1341" t="s">
        <v>3993</v>
      </c>
      <c r="C299" s="1342" t="s">
        <v>4517</v>
      </c>
      <c r="D299" s="1343">
        <v>1000</v>
      </c>
      <c r="E299" s="1344">
        <v>100</v>
      </c>
      <c r="F299" s="1344">
        <v>287</v>
      </c>
      <c r="G299" s="1345">
        <v>889</v>
      </c>
      <c r="H299" s="1533">
        <v>18789</v>
      </c>
      <c r="I299" s="1534">
        <v>25830</v>
      </c>
      <c r="J299" s="1346">
        <f t="shared" si="8"/>
        <v>18789</v>
      </c>
      <c r="K299" s="1347">
        <f t="shared" si="9"/>
        <v>25830</v>
      </c>
    </row>
    <row r="300" spans="1:11">
      <c r="A300" s="1983"/>
      <c r="B300" s="1341" t="s">
        <v>3994</v>
      </c>
      <c r="C300" s="1342" t="s">
        <v>4518</v>
      </c>
      <c r="D300" s="1343">
        <v>1000</v>
      </c>
      <c r="E300" s="1344">
        <v>100</v>
      </c>
      <c r="F300" s="1344">
        <v>328</v>
      </c>
      <c r="G300" s="1345">
        <v>1016</v>
      </c>
      <c r="H300" s="1533">
        <v>20823</v>
      </c>
      <c r="I300" s="1534">
        <v>27870</v>
      </c>
      <c r="J300" s="1346">
        <f t="shared" si="8"/>
        <v>20823</v>
      </c>
      <c r="K300" s="1347">
        <f t="shared" si="9"/>
        <v>27870</v>
      </c>
    </row>
    <row r="301" spans="1:11">
      <c r="A301" s="1983"/>
      <c r="B301" s="1341" t="s">
        <v>3995</v>
      </c>
      <c r="C301" s="1342" t="s">
        <v>4519</v>
      </c>
      <c r="D301" s="1343">
        <v>1000</v>
      </c>
      <c r="E301" s="1344">
        <v>100</v>
      </c>
      <c r="F301" s="1344">
        <v>369</v>
      </c>
      <c r="G301" s="1345">
        <v>1143</v>
      </c>
      <c r="H301" s="1533">
        <v>22857</v>
      </c>
      <c r="I301" s="1534">
        <v>29900</v>
      </c>
      <c r="J301" s="1346">
        <f t="shared" si="8"/>
        <v>22857</v>
      </c>
      <c r="K301" s="1347">
        <f t="shared" si="9"/>
        <v>29900</v>
      </c>
    </row>
    <row r="302" spans="1:11">
      <c r="A302" s="1983"/>
      <c r="B302" s="1341" t="s">
        <v>3996</v>
      </c>
      <c r="C302" s="1342" t="s">
        <v>4520</v>
      </c>
      <c r="D302" s="1343">
        <v>1000</v>
      </c>
      <c r="E302" s="1344">
        <v>100</v>
      </c>
      <c r="F302" s="1344">
        <v>410</v>
      </c>
      <c r="G302" s="1345">
        <v>1270</v>
      </c>
      <c r="H302" s="1533">
        <v>24892</v>
      </c>
      <c r="I302" s="1534">
        <v>31930</v>
      </c>
      <c r="J302" s="1346">
        <f t="shared" si="8"/>
        <v>24892</v>
      </c>
      <c r="K302" s="1347">
        <f t="shared" si="9"/>
        <v>31930</v>
      </c>
    </row>
    <row r="303" spans="1:11">
      <c r="A303" s="1983"/>
      <c r="B303" s="1341" t="s">
        <v>3997</v>
      </c>
      <c r="C303" s="1342" t="s">
        <v>4521</v>
      </c>
      <c r="D303" s="1343">
        <v>1000</v>
      </c>
      <c r="E303" s="1344">
        <v>100</v>
      </c>
      <c r="F303" s="1344">
        <v>451</v>
      </c>
      <c r="G303" s="1345">
        <v>1397</v>
      </c>
      <c r="H303" s="1533">
        <v>26926</v>
      </c>
      <c r="I303" s="1534">
        <v>33970</v>
      </c>
      <c r="J303" s="1346">
        <f t="shared" si="8"/>
        <v>26926</v>
      </c>
      <c r="K303" s="1347">
        <f t="shared" si="9"/>
        <v>33970</v>
      </c>
    </row>
    <row r="304" spans="1:11">
      <c r="A304" s="1983"/>
      <c r="B304" s="1341" t="s">
        <v>3998</v>
      </c>
      <c r="C304" s="1342" t="s">
        <v>4522</v>
      </c>
      <c r="D304" s="1343">
        <v>1000</v>
      </c>
      <c r="E304" s="1344">
        <v>100</v>
      </c>
      <c r="F304" s="1344">
        <v>492</v>
      </c>
      <c r="G304" s="1345">
        <v>1524</v>
      </c>
      <c r="H304" s="1533">
        <v>28960</v>
      </c>
      <c r="I304" s="1534">
        <v>36000</v>
      </c>
      <c r="J304" s="1346">
        <f t="shared" si="8"/>
        <v>28960</v>
      </c>
      <c r="K304" s="1347">
        <f t="shared" si="9"/>
        <v>36000</v>
      </c>
    </row>
    <row r="305" spans="1:11">
      <c r="A305" s="1983"/>
      <c r="B305" s="1341" t="s">
        <v>3999</v>
      </c>
      <c r="C305" s="1342" t="s">
        <v>4523</v>
      </c>
      <c r="D305" s="1343">
        <v>1000</v>
      </c>
      <c r="E305" s="1344">
        <v>100</v>
      </c>
      <c r="F305" s="1344">
        <v>533</v>
      </c>
      <c r="G305" s="1345">
        <v>1651</v>
      </c>
      <c r="H305" s="1533">
        <v>30994</v>
      </c>
      <c r="I305" s="1534">
        <v>38040</v>
      </c>
      <c r="J305" s="1346">
        <f t="shared" si="8"/>
        <v>30994</v>
      </c>
      <c r="K305" s="1347">
        <f t="shared" si="9"/>
        <v>38040</v>
      </c>
    </row>
    <row r="306" spans="1:11">
      <c r="A306" s="1983"/>
      <c r="B306" s="1341" t="s">
        <v>4000</v>
      </c>
      <c r="C306" s="1342" t="s">
        <v>4524</v>
      </c>
      <c r="D306" s="1343">
        <v>1000</v>
      </c>
      <c r="E306" s="1344">
        <v>100</v>
      </c>
      <c r="F306" s="1344">
        <v>574</v>
      </c>
      <c r="G306" s="1345">
        <v>1778</v>
      </c>
      <c r="H306" s="1533">
        <v>33028</v>
      </c>
      <c r="I306" s="1534">
        <v>40070</v>
      </c>
      <c r="J306" s="1346">
        <f t="shared" si="8"/>
        <v>33028</v>
      </c>
      <c r="K306" s="1347">
        <f t="shared" si="9"/>
        <v>40070</v>
      </c>
    </row>
    <row r="307" spans="1:11">
      <c r="A307" s="1983"/>
      <c r="B307" s="1341" t="s">
        <v>4001</v>
      </c>
      <c r="C307" s="1342" t="s">
        <v>4525</v>
      </c>
      <c r="D307" s="1343">
        <v>1000</v>
      </c>
      <c r="E307" s="1344">
        <v>100</v>
      </c>
      <c r="F307" s="1344">
        <v>615</v>
      </c>
      <c r="G307" s="1345">
        <v>1905</v>
      </c>
      <c r="H307" s="1533">
        <v>35062</v>
      </c>
      <c r="I307" s="1534">
        <v>42100</v>
      </c>
      <c r="J307" s="1346">
        <f t="shared" si="8"/>
        <v>35062</v>
      </c>
      <c r="K307" s="1347">
        <f t="shared" si="9"/>
        <v>42100</v>
      </c>
    </row>
    <row r="308" spans="1:11" ht="15.75" thickBot="1">
      <c r="A308" s="1983"/>
      <c r="B308" s="1348" t="s">
        <v>4002</v>
      </c>
      <c r="C308" s="1349" t="s">
        <v>4526</v>
      </c>
      <c r="D308" s="1350">
        <v>1000</v>
      </c>
      <c r="E308" s="1351">
        <v>100</v>
      </c>
      <c r="F308" s="1351">
        <v>656</v>
      </c>
      <c r="G308" s="1352">
        <v>2032</v>
      </c>
      <c r="H308" s="1533">
        <v>37096</v>
      </c>
      <c r="I308" s="1534">
        <v>44140</v>
      </c>
      <c r="J308" s="1353">
        <f t="shared" si="8"/>
        <v>37096</v>
      </c>
      <c r="K308" s="1354">
        <f t="shared" si="9"/>
        <v>44140</v>
      </c>
    </row>
    <row r="309" spans="1:11">
      <c r="A309" s="1983"/>
      <c r="B309" s="1334" t="s">
        <v>4003</v>
      </c>
      <c r="C309" s="1335" t="s">
        <v>4527</v>
      </c>
      <c r="D309" s="1355">
        <v>1200</v>
      </c>
      <c r="E309" s="1356">
        <v>100</v>
      </c>
      <c r="F309" s="1356">
        <v>164</v>
      </c>
      <c r="G309" s="1357">
        <v>600</v>
      </c>
      <c r="H309" s="1533">
        <v>14544</v>
      </c>
      <c r="I309" s="1534">
        <v>21590</v>
      </c>
      <c r="J309" s="1339">
        <f t="shared" si="8"/>
        <v>14544</v>
      </c>
      <c r="K309" s="1340">
        <f t="shared" si="9"/>
        <v>21590</v>
      </c>
    </row>
    <row r="310" spans="1:11">
      <c r="A310" s="1983"/>
      <c r="B310" s="1341" t="s">
        <v>4004</v>
      </c>
      <c r="C310" s="1342" t="s">
        <v>4528</v>
      </c>
      <c r="D310" s="1343">
        <v>1200</v>
      </c>
      <c r="E310" s="1344">
        <v>100</v>
      </c>
      <c r="F310" s="1344">
        <v>205</v>
      </c>
      <c r="G310" s="1345">
        <v>750</v>
      </c>
      <c r="H310" s="1533">
        <v>16907</v>
      </c>
      <c r="I310" s="1534">
        <v>23950</v>
      </c>
      <c r="J310" s="1346">
        <f t="shared" si="8"/>
        <v>16907</v>
      </c>
      <c r="K310" s="1347">
        <f t="shared" si="9"/>
        <v>23950</v>
      </c>
    </row>
    <row r="311" spans="1:11">
      <c r="A311" s="1983"/>
      <c r="B311" s="1341" t="s">
        <v>4005</v>
      </c>
      <c r="C311" s="1342" t="s">
        <v>4529</v>
      </c>
      <c r="D311" s="1343">
        <v>1200</v>
      </c>
      <c r="E311" s="1344">
        <v>100</v>
      </c>
      <c r="F311" s="1344">
        <v>246</v>
      </c>
      <c r="G311" s="1345">
        <v>900</v>
      </c>
      <c r="H311" s="1533">
        <v>19271</v>
      </c>
      <c r="I311" s="1534">
        <v>26310</v>
      </c>
      <c r="J311" s="1346">
        <f t="shared" si="8"/>
        <v>19271</v>
      </c>
      <c r="K311" s="1347">
        <f t="shared" si="9"/>
        <v>26310</v>
      </c>
    </row>
    <row r="312" spans="1:11">
      <c r="A312" s="1983"/>
      <c r="B312" s="1341" t="s">
        <v>4006</v>
      </c>
      <c r="C312" s="1342" t="s">
        <v>4530</v>
      </c>
      <c r="D312" s="1343">
        <v>1200</v>
      </c>
      <c r="E312" s="1344">
        <v>100</v>
      </c>
      <c r="F312" s="1344">
        <v>287</v>
      </c>
      <c r="G312" s="1345">
        <v>1050</v>
      </c>
      <c r="H312" s="1533">
        <v>21635</v>
      </c>
      <c r="I312" s="1534">
        <v>28680</v>
      </c>
      <c r="J312" s="1346">
        <f t="shared" si="8"/>
        <v>21635</v>
      </c>
      <c r="K312" s="1347">
        <f t="shared" si="9"/>
        <v>28680</v>
      </c>
    </row>
    <row r="313" spans="1:11">
      <c r="A313" s="1983"/>
      <c r="B313" s="1341" t="s">
        <v>4007</v>
      </c>
      <c r="C313" s="1342" t="s">
        <v>4531</v>
      </c>
      <c r="D313" s="1343">
        <v>1200</v>
      </c>
      <c r="E313" s="1344">
        <v>100</v>
      </c>
      <c r="F313" s="1344">
        <v>328</v>
      </c>
      <c r="G313" s="1345">
        <v>1200</v>
      </c>
      <c r="H313" s="1533">
        <v>23998</v>
      </c>
      <c r="I313" s="1534">
        <v>31040</v>
      </c>
      <c r="J313" s="1346">
        <f t="shared" si="8"/>
        <v>23998</v>
      </c>
      <c r="K313" s="1347">
        <f t="shared" si="9"/>
        <v>31040</v>
      </c>
    </row>
    <row r="314" spans="1:11">
      <c r="A314" s="1983"/>
      <c r="B314" s="1341" t="s">
        <v>4008</v>
      </c>
      <c r="C314" s="1342" t="s">
        <v>4532</v>
      </c>
      <c r="D314" s="1343">
        <v>1200</v>
      </c>
      <c r="E314" s="1344">
        <v>100</v>
      </c>
      <c r="F314" s="1344">
        <v>369</v>
      </c>
      <c r="G314" s="1345">
        <v>1350</v>
      </c>
      <c r="H314" s="1533">
        <v>26362</v>
      </c>
      <c r="I314" s="1534">
        <v>33400</v>
      </c>
      <c r="J314" s="1346">
        <f t="shared" si="8"/>
        <v>26362</v>
      </c>
      <c r="K314" s="1347">
        <f t="shared" si="9"/>
        <v>33400</v>
      </c>
    </row>
    <row r="315" spans="1:11">
      <c r="A315" s="1983"/>
      <c r="B315" s="1341" t="s">
        <v>4009</v>
      </c>
      <c r="C315" s="1342" t="s">
        <v>4533</v>
      </c>
      <c r="D315" s="1343">
        <v>1200</v>
      </c>
      <c r="E315" s="1344">
        <v>100</v>
      </c>
      <c r="F315" s="1344">
        <v>410</v>
      </c>
      <c r="G315" s="1345">
        <v>1500</v>
      </c>
      <c r="H315" s="1533">
        <v>28725</v>
      </c>
      <c r="I315" s="1534">
        <v>35770</v>
      </c>
      <c r="J315" s="1346">
        <f t="shared" si="8"/>
        <v>28725</v>
      </c>
      <c r="K315" s="1347">
        <f t="shared" si="9"/>
        <v>35770</v>
      </c>
    </row>
    <row r="316" spans="1:11">
      <c r="A316" s="1983"/>
      <c r="B316" s="1341" t="s">
        <v>4010</v>
      </c>
      <c r="C316" s="1342" t="s">
        <v>4534</v>
      </c>
      <c r="D316" s="1343">
        <v>1200</v>
      </c>
      <c r="E316" s="1344">
        <v>100</v>
      </c>
      <c r="F316" s="1344">
        <v>451</v>
      </c>
      <c r="G316" s="1345">
        <v>1650</v>
      </c>
      <c r="H316" s="1533">
        <v>31089</v>
      </c>
      <c r="I316" s="1534">
        <v>38130</v>
      </c>
      <c r="J316" s="1346">
        <f t="shared" si="8"/>
        <v>31089</v>
      </c>
      <c r="K316" s="1347">
        <f t="shared" si="9"/>
        <v>38130</v>
      </c>
    </row>
    <row r="317" spans="1:11">
      <c r="A317" s="1983"/>
      <c r="B317" s="1341" t="s">
        <v>4011</v>
      </c>
      <c r="C317" s="1342" t="s">
        <v>4535</v>
      </c>
      <c r="D317" s="1343">
        <v>1200</v>
      </c>
      <c r="E317" s="1344">
        <v>100</v>
      </c>
      <c r="F317" s="1344">
        <v>492</v>
      </c>
      <c r="G317" s="1345">
        <v>1800</v>
      </c>
      <c r="H317" s="1533">
        <v>33452</v>
      </c>
      <c r="I317" s="1534">
        <v>40500</v>
      </c>
      <c r="J317" s="1346">
        <f t="shared" si="8"/>
        <v>33452</v>
      </c>
      <c r="K317" s="1347">
        <f t="shared" si="9"/>
        <v>40500</v>
      </c>
    </row>
    <row r="318" spans="1:11">
      <c r="A318" s="1983"/>
      <c r="B318" s="1341" t="s">
        <v>4012</v>
      </c>
      <c r="C318" s="1342" t="s">
        <v>4536</v>
      </c>
      <c r="D318" s="1343">
        <v>1200</v>
      </c>
      <c r="E318" s="1344">
        <v>100</v>
      </c>
      <c r="F318" s="1344">
        <v>533</v>
      </c>
      <c r="G318" s="1345">
        <v>1950</v>
      </c>
      <c r="H318" s="1533">
        <v>35816</v>
      </c>
      <c r="I318" s="1534">
        <v>42860</v>
      </c>
      <c r="J318" s="1346">
        <f t="shared" si="8"/>
        <v>35816</v>
      </c>
      <c r="K318" s="1347">
        <f t="shared" si="9"/>
        <v>42860</v>
      </c>
    </row>
    <row r="319" spans="1:11">
      <c r="A319" s="1983"/>
      <c r="B319" s="1341" t="s">
        <v>4013</v>
      </c>
      <c r="C319" s="1342" t="s">
        <v>4537</v>
      </c>
      <c r="D319" s="1343">
        <v>1200</v>
      </c>
      <c r="E319" s="1344">
        <v>100</v>
      </c>
      <c r="F319" s="1344">
        <v>574</v>
      </c>
      <c r="G319" s="1345">
        <v>2100</v>
      </c>
      <c r="H319" s="1533">
        <v>38180</v>
      </c>
      <c r="I319" s="1534">
        <v>45220</v>
      </c>
      <c r="J319" s="1346">
        <f t="shared" si="8"/>
        <v>38180</v>
      </c>
      <c r="K319" s="1347">
        <f t="shared" si="9"/>
        <v>45220</v>
      </c>
    </row>
    <row r="320" spans="1:11">
      <c r="A320" s="1983"/>
      <c r="B320" s="1341" t="s">
        <v>4014</v>
      </c>
      <c r="C320" s="1342" t="s">
        <v>4538</v>
      </c>
      <c r="D320" s="1343">
        <v>1200</v>
      </c>
      <c r="E320" s="1344">
        <v>100</v>
      </c>
      <c r="F320" s="1344">
        <v>615</v>
      </c>
      <c r="G320" s="1345">
        <v>2250</v>
      </c>
      <c r="H320" s="1533">
        <v>40543</v>
      </c>
      <c r="I320" s="1534">
        <v>47590</v>
      </c>
      <c r="J320" s="1346">
        <f t="shared" si="8"/>
        <v>40543</v>
      </c>
      <c r="K320" s="1347">
        <f t="shared" si="9"/>
        <v>47590</v>
      </c>
    </row>
    <row r="321" spans="1:11" ht="15.75" thickBot="1">
      <c r="A321" s="1983"/>
      <c r="B321" s="1348" t="s">
        <v>4015</v>
      </c>
      <c r="C321" s="1349" t="s">
        <v>4539</v>
      </c>
      <c r="D321" s="1350">
        <v>1200</v>
      </c>
      <c r="E321" s="1351">
        <v>100</v>
      </c>
      <c r="F321" s="1351">
        <v>656</v>
      </c>
      <c r="G321" s="1352">
        <v>2400</v>
      </c>
      <c r="H321" s="1533">
        <v>42907</v>
      </c>
      <c r="I321" s="1534">
        <v>49950</v>
      </c>
      <c r="J321" s="1353">
        <f t="shared" si="8"/>
        <v>42907</v>
      </c>
      <c r="K321" s="1354">
        <f t="shared" si="9"/>
        <v>49950</v>
      </c>
    </row>
    <row r="322" spans="1:11">
      <c r="A322" s="1983"/>
      <c r="B322" s="1334" t="s">
        <v>4016</v>
      </c>
      <c r="C322" s="1335" t="s">
        <v>4540</v>
      </c>
      <c r="D322" s="1355">
        <v>1500</v>
      </c>
      <c r="E322" s="1356">
        <v>100</v>
      </c>
      <c r="F322" s="1356">
        <v>164</v>
      </c>
      <c r="G322" s="1357">
        <v>732</v>
      </c>
      <c r="H322" s="1533">
        <v>16118</v>
      </c>
      <c r="I322" s="1534">
        <v>23160</v>
      </c>
      <c r="J322" s="1339">
        <f t="shared" si="8"/>
        <v>16118</v>
      </c>
      <c r="K322" s="1340">
        <f t="shared" si="9"/>
        <v>23160</v>
      </c>
    </row>
    <row r="323" spans="1:11">
      <c r="A323" s="1983"/>
      <c r="B323" s="1341" t="s">
        <v>4017</v>
      </c>
      <c r="C323" s="1342" t="s">
        <v>4541</v>
      </c>
      <c r="D323" s="1343">
        <v>1500</v>
      </c>
      <c r="E323" s="1344">
        <v>100</v>
      </c>
      <c r="F323" s="1344">
        <v>205</v>
      </c>
      <c r="G323" s="1345">
        <v>915</v>
      </c>
      <c r="H323" s="1533">
        <v>18857</v>
      </c>
      <c r="I323" s="1534">
        <v>25900</v>
      </c>
      <c r="J323" s="1346">
        <f t="shared" si="8"/>
        <v>18857</v>
      </c>
      <c r="K323" s="1347">
        <f t="shared" si="9"/>
        <v>25900</v>
      </c>
    </row>
    <row r="324" spans="1:11">
      <c r="A324" s="1983"/>
      <c r="B324" s="1341" t="s">
        <v>4018</v>
      </c>
      <c r="C324" s="1342" t="s">
        <v>4542</v>
      </c>
      <c r="D324" s="1343">
        <v>1500</v>
      </c>
      <c r="E324" s="1344">
        <v>100</v>
      </c>
      <c r="F324" s="1344">
        <v>246</v>
      </c>
      <c r="G324" s="1345">
        <v>1098</v>
      </c>
      <c r="H324" s="1533">
        <v>21596</v>
      </c>
      <c r="I324" s="1534">
        <v>28640</v>
      </c>
      <c r="J324" s="1346">
        <f t="shared" si="8"/>
        <v>21596</v>
      </c>
      <c r="K324" s="1347">
        <f t="shared" si="9"/>
        <v>28640</v>
      </c>
    </row>
    <row r="325" spans="1:11">
      <c r="A325" s="1983"/>
      <c r="B325" s="1341" t="s">
        <v>4019</v>
      </c>
      <c r="C325" s="1342" t="s">
        <v>4543</v>
      </c>
      <c r="D325" s="1343">
        <v>1500</v>
      </c>
      <c r="E325" s="1344">
        <v>100</v>
      </c>
      <c r="F325" s="1344">
        <v>287</v>
      </c>
      <c r="G325" s="1345">
        <v>1281</v>
      </c>
      <c r="H325" s="1533">
        <v>24335</v>
      </c>
      <c r="I325" s="1534">
        <v>31380</v>
      </c>
      <c r="J325" s="1346">
        <f t="shared" si="8"/>
        <v>24335</v>
      </c>
      <c r="K325" s="1347">
        <f t="shared" si="9"/>
        <v>31380</v>
      </c>
    </row>
    <row r="326" spans="1:11">
      <c r="A326" s="1983"/>
      <c r="B326" s="1341" t="s">
        <v>4020</v>
      </c>
      <c r="C326" s="1342" t="s">
        <v>4544</v>
      </c>
      <c r="D326" s="1343">
        <v>1500</v>
      </c>
      <c r="E326" s="1344">
        <v>100</v>
      </c>
      <c r="F326" s="1344">
        <v>328</v>
      </c>
      <c r="G326" s="1345">
        <v>1464</v>
      </c>
      <c r="H326" s="1533">
        <v>27073</v>
      </c>
      <c r="I326" s="1534">
        <v>34120</v>
      </c>
      <c r="J326" s="1346">
        <f t="shared" si="8"/>
        <v>27073</v>
      </c>
      <c r="K326" s="1347">
        <f t="shared" si="9"/>
        <v>34120</v>
      </c>
    </row>
    <row r="327" spans="1:11">
      <c r="A327" s="1983"/>
      <c r="B327" s="1341" t="s">
        <v>4021</v>
      </c>
      <c r="C327" s="1342" t="s">
        <v>4545</v>
      </c>
      <c r="D327" s="1343">
        <v>1500</v>
      </c>
      <c r="E327" s="1344">
        <v>100</v>
      </c>
      <c r="F327" s="1344">
        <v>369</v>
      </c>
      <c r="G327" s="1345">
        <v>1647</v>
      </c>
      <c r="H327" s="1533">
        <v>29812</v>
      </c>
      <c r="I327" s="1534">
        <v>36850</v>
      </c>
      <c r="J327" s="1346">
        <f t="shared" ref="J327:J390" si="10">H327-H327*$E$3</f>
        <v>29812</v>
      </c>
      <c r="K327" s="1347">
        <f t="shared" ref="K327:K390" si="11">I327-I327*$E$3</f>
        <v>36850</v>
      </c>
    </row>
    <row r="328" spans="1:11">
      <c r="A328" s="1983"/>
      <c r="B328" s="1341" t="s">
        <v>4022</v>
      </c>
      <c r="C328" s="1342" t="s">
        <v>4546</v>
      </c>
      <c r="D328" s="1343">
        <v>1500</v>
      </c>
      <c r="E328" s="1344">
        <v>100</v>
      </c>
      <c r="F328" s="1344">
        <v>410</v>
      </c>
      <c r="G328" s="1345">
        <v>1830</v>
      </c>
      <c r="H328" s="1533">
        <v>32551</v>
      </c>
      <c r="I328" s="1534">
        <v>39590</v>
      </c>
      <c r="J328" s="1346">
        <f t="shared" si="10"/>
        <v>32551</v>
      </c>
      <c r="K328" s="1347">
        <f t="shared" si="11"/>
        <v>39590</v>
      </c>
    </row>
    <row r="329" spans="1:11">
      <c r="A329" s="1983"/>
      <c r="B329" s="1341" t="s">
        <v>4023</v>
      </c>
      <c r="C329" s="1342" t="s">
        <v>4547</v>
      </c>
      <c r="D329" s="1343">
        <v>1500</v>
      </c>
      <c r="E329" s="1344">
        <v>100</v>
      </c>
      <c r="F329" s="1344">
        <v>451</v>
      </c>
      <c r="G329" s="1345">
        <v>2013</v>
      </c>
      <c r="H329" s="1533">
        <v>35290</v>
      </c>
      <c r="I329" s="1534">
        <v>42330</v>
      </c>
      <c r="J329" s="1346">
        <f t="shared" si="10"/>
        <v>35290</v>
      </c>
      <c r="K329" s="1347">
        <f t="shared" si="11"/>
        <v>42330</v>
      </c>
    </row>
    <row r="330" spans="1:11">
      <c r="A330" s="1983"/>
      <c r="B330" s="1341" t="s">
        <v>4024</v>
      </c>
      <c r="C330" s="1342" t="s">
        <v>4548</v>
      </c>
      <c r="D330" s="1343">
        <v>1500</v>
      </c>
      <c r="E330" s="1344">
        <v>100</v>
      </c>
      <c r="F330" s="1344">
        <v>492</v>
      </c>
      <c r="G330" s="1345">
        <v>2196</v>
      </c>
      <c r="H330" s="1533">
        <v>38028</v>
      </c>
      <c r="I330" s="1534">
        <v>45070</v>
      </c>
      <c r="J330" s="1346">
        <f t="shared" si="10"/>
        <v>38028</v>
      </c>
      <c r="K330" s="1347">
        <f t="shared" si="11"/>
        <v>45070</v>
      </c>
    </row>
    <row r="331" spans="1:11">
      <c r="A331" s="1983"/>
      <c r="B331" s="1341" t="s">
        <v>4025</v>
      </c>
      <c r="C331" s="1342" t="s">
        <v>4549</v>
      </c>
      <c r="D331" s="1343">
        <v>1500</v>
      </c>
      <c r="E331" s="1344">
        <v>100</v>
      </c>
      <c r="F331" s="1344">
        <v>533</v>
      </c>
      <c r="G331" s="1345">
        <v>2379</v>
      </c>
      <c r="H331" s="1533">
        <v>40767</v>
      </c>
      <c r="I331" s="1534">
        <v>47810</v>
      </c>
      <c r="J331" s="1346">
        <f t="shared" si="10"/>
        <v>40767</v>
      </c>
      <c r="K331" s="1347">
        <f t="shared" si="11"/>
        <v>47810</v>
      </c>
    </row>
    <row r="332" spans="1:11">
      <c r="A332" s="1983"/>
      <c r="B332" s="1341" t="s">
        <v>4026</v>
      </c>
      <c r="C332" s="1342" t="s">
        <v>4550</v>
      </c>
      <c r="D332" s="1343">
        <v>1500</v>
      </c>
      <c r="E332" s="1344">
        <v>100</v>
      </c>
      <c r="F332" s="1344">
        <v>574</v>
      </c>
      <c r="G332" s="1345">
        <v>2562</v>
      </c>
      <c r="H332" s="1533">
        <v>43506</v>
      </c>
      <c r="I332" s="1534">
        <v>50550</v>
      </c>
      <c r="J332" s="1346">
        <f t="shared" si="10"/>
        <v>43506</v>
      </c>
      <c r="K332" s="1347">
        <f t="shared" si="11"/>
        <v>50550</v>
      </c>
    </row>
    <row r="333" spans="1:11">
      <c r="A333" s="1983"/>
      <c r="B333" s="1341" t="s">
        <v>4027</v>
      </c>
      <c r="C333" s="1342" t="s">
        <v>4551</v>
      </c>
      <c r="D333" s="1343">
        <v>1500</v>
      </c>
      <c r="E333" s="1344">
        <v>100</v>
      </c>
      <c r="F333" s="1344">
        <v>615</v>
      </c>
      <c r="G333" s="1345">
        <v>2745</v>
      </c>
      <c r="H333" s="1533">
        <v>46245</v>
      </c>
      <c r="I333" s="1534">
        <v>53290</v>
      </c>
      <c r="J333" s="1346">
        <f t="shared" si="10"/>
        <v>46245</v>
      </c>
      <c r="K333" s="1347">
        <f t="shared" si="11"/>
        <v>53290</v>
      </c>
    </row>
    <row r="334" spans="1:11" ht="15.75" thickBot="1">
      <c r="A334" s="1983"/>
      <c r="B334" s="1348" t="s">
        <v>4028</v>
      </c>
      <c r="C334" s="1349" t="s">
        <v>4552</v>
      </c>
      <c r="D334" s="1350">
        <v>1500</v>
      </c>
      <c r="E334" s="1351">
        <v>100</v>
      </c>
      <c r="F334" s="1351">
        <v>656</v>
      </c>
      <c r="G334" s="1352">
        <v>2928</v>
      </c>
      <c r="H334" s="1533">
        <v>48983</v>
      </c>
      <c r="I334" s="1534">
        <v>56030</v>
      </c>
      <c r="J334" s="1353">
        <f t="shared" si="10"/>
        <v>48983</v>
      </c>
      <c r="K334" s="1354">
        <f t="shared" si="11"/>
        <v>56030</v>
      </c>
    </row>
    <row r="335" spans="1:11">
      <c r="A335" s="1983"/>
      <c r="B335" s="1334" t="s">
        <v>4029</v>
      </c>
      <c r="C335" s="1335" t="s">
        <v>4553</v>
      </c>
      <c r="D335" s="1355">
        <v>1750</v>
      </c>
      <c r="E335" s="1356">
        <v>100</v>
      </c>
      <c r="F335" s="1356">
        <v>164</v>
      </c>
      <c r="G335" s="1357">
        <v>848</v>
      </c>
      <c r="H335" s="1533">
        <v>17821</v>
      </c>
      <c r="I335" s="1534">
        <v>24860</v>
      </c>
      <c r="J335" s="1339">
        <f t="shared" si="10"/>
        <v>17821</v>
      </c>
      <c r="K335" s="1340">
        <f t="shared" si="11"/>
        <v>24860</v>
      </c>
    </row>
    <row r="336" spans="1:11">
      <c r="A336" s="1983"/>
      <c r="B336" s="1341" t="s">
        <v>4030</v>
      </c>
      <c r="C336" s="1342" t="s">
        <v>4554</v>
      </c>
      <c r="D336" s="1343">
        <v>1750</v>
      </c>
      <c r="E336" s="1344">
        <v>100</v>
      </c>
      <c r="F336" s="1344">
        <v>205</v>
      </c>
      <c r="G336" s="1345">
        <v>1060</v>
      </c>
      <c r="H336" s="1533">
        <v>20948</v>
      </c>
      <c r="I336" s="1534">
        <v>27990</v>
      </c>
      <c r="J336" s="1346">
        <f t="shared" si="10"/>
        <v>20948</v>
      </c>
      <c r="K336" s="1347">
        <f t="shared" si="11"/>
        <v>27990</v>
      </c>
    </row>
    <row r="337" spans="1:11">
      <c r="A337" s="1983"/>
      <c r="B337" s="1341" t="s">
        <v>4031</v>
      </c>
      <c r="C337" s="1342" t="s">
        <v>4555</v>
      </c>
      <c r="D337" s="1343">
        <v>1750</v>
      </c>
      <c r="E337" s="1344">
        <v>100</v>
      </c>
      <c r="F337" s="1344">
        <v>246</v>
      </c>
      <c r="G337" s="1345">
        <v>1272</v>
      </c>
      <c r="H337" s="1533">
        <v>24074</v>
      </c>
      <c r="I337" s="1534">
        <v>31120</v>
      </c>
      <c r="J337" s="1346">
        <f t="shared" si="10"/>
        <v>24074</v>
      </c>
      <c r="K337" s="1347">
        <f t="shared" si="11"/>
        <v>31120</v>
      </c>
    </row>
    <row r="338" spans="1:11">
      <c r="A338" s="1983"/>
      <c r="B338" s="1341" t="s">
        <v>4032</v>
      </c>
      <c r="C338" s="1342" t="s">
        <v>4556</v>
      </c>
      <c r="D338" s="1343">
        <v>1750</v>
      </c>
      <c r="E338" s="1344">
        <v>100</v>
      </c>
      <c r="F338" s="1344">
        <v>287</v>
      </c>
      <c r="G338" s="1345">
        <v>1484</v>
      </c>
      <c r="H338" s="1533">
        <v>27201</v>
      </c>
      <c r="I338" s="1534">
        <v>34240</v>
      </c>
      <c r="J338" s="1346">
        <f t="shared" si="10"/>
        <v>27201</v>
      </c>
      <c r="K338" s="1347">
        <f t="shared" si="11"/>
        <v>34240</v>
      </c>
    </row>
    <row r="339" spans="1:11">
      <c r="A339" s="1983"/>
      <c r="B339" s="1341" t="s">
        <v>4033</v>
      </c>
      <c r="C339" s="1342" t="s">
        <v>4557</v>
      </c>
      <c r="D339" s="1343">
        <v>1750</v>
      </c>
      <c r="E339" s="1344">
        <v>100</v>
      </c>
      <c r="F339" s="1344">
        <v>328</v>
      </c>
      <c r="G339" s="1345">
        <v>1696</v>
      </c>
      <c r="H339" s="1533">
        <v>30328</v>
      </c>
      <c r="I339" s="1534">
        <v>37370</v>
      </c>
      <c r="J339" s="1346">
        <f t="shared" si="10"/>
        <v>30328</v>
      </c>
      <c r="K339" s="1347">
        <f t="shared" si="11"/>
        <v>37370</v>
      </c>
    </row>
    <row r="340" spans="1:11">
      <c r="A340" s="1983"/>
      <c r="B340" s="1341" t="s">
        <v>4034</v>
      </c>
      <c r="C340" s="1342" t="s">
        <v>4558</v>
      </c>
      <c r="D340" s="1343">
        <v>1750</v>
      </c>
      <c r="E340" s="1344">
        <v>100</v>
      </c>
      <c r="F340" s="1344">
        <v>369</v>
      </c>
      <c r="G340" s="1345">
        <v>1908</v>
      </c>
      <c r="H340" s="1533">
        <v>33455</v>
      </c>
      <c r="I340" s="1534">
        <v>40500</v>
      </c>
      <c r="J340" s="1346">
        <f t="shared" si="10"/>
        <v>33455</v>
      </c>
      <c r="K340" s="1347">
        <f t="shared" si="11"/>
        <v>40500</v>
      </c>
    </row>
    <row r="341" spans="1:11">
      <c r="A341" s="1983"/>
      <c r="B341" s="1341" t="s">
        <v>4035</v>
      </c>
      <c r="C341" s="1342" t="s">
        <v>4559</v>
      </c>
      <c r="D341" s="1343">
        <v>1750</v>
      </c>
      <c r="E341" s="1344">
        <v>100</v>
      </c>
      <c r="F341" s="1344">
        <v>410</v>
      </c>
      <c r="G341" s="1345">
        <v>2120</v>
      </c>
      <c r="H341" s="1533">
        <v>36582</v>
      </c>
      <c r="I341" s="1534">
        <v>43620</v>
      </c>
      <c r="J341" s="1346">
        <f t="shared" si="10"/>
        <v>36582</v>
      </c>
      <c r="K341" s="1347">
        <f t="shared" si="11"/>
        <v>43620</v>
      </c>
    </row>
    <row r="342" spans="1:11">
      <c r="A342" s="1983"/>
      <c r="B342" s="1341" t="s">
        <v>4036</v>
      </c>
      <c r="C342" s="1342" t="s">
        <v>4560</v>
      </c>
      <c r="D342" s="1343">
        <v>1750</v>
      </c>
      <c r="E342" s="1344">
        <v>100</v>
      </c>
      <c r="F342" s="1344">
        <v>451</v>
      </c>
      <c r="G342" s="1345">
        <v>2332</v>
      </c>
      <c r="H342" s="1533">
        <v>39708</v>
      </c>
      <c r="I342" s="1534">
        <v>46750</v>
      </c>
      <c r="J342" s="1346">
        <f t="shared" si="10"/>
        <v>39708</v>
      </c>
      <c r="K342" s="1347">
        <f t="shared" si="11"/>
        <v>46750</v>
      </c>
    </row>
    <row r="343" spans="1:11">
      <c r="A343" s="1983"/>
      <c r="B343" s="1341" t="s">
        <v>4037</v>
      </c>
      <c r="C343" s="1342" t="s">
        <v>4561</v>
      </c>
      <c r="D343" s="1343">
        <v>1750</v>
      </c>
      <c r="E343" s="1344">
        <v>100</v>
      </c>
      <c r="F343" s="1344">
        <v>492</v>
      </c>
      <c r="G343" s="1345">
        <v>2544</v>
      </c>
      <c r="H343" s="1533">
        <v>42835</v>
      </c>
      <c r="I343" s="1534">
        <v>49880</v>
      </c>
      <c r="J343" s="1346">
        <f t="shared" si="10"/>
        <v>42835</v>
      </c>
      <c r="K343" s="1347">
        <f t="shared" si="11"/>
        <v>49880</v>
      </c>
    </row>
    <row r="344" spans="1:11">
      <c r="A344" s="1983"/>
      <c r="B344" s="1341" t="s">
        <v>4038</v>
      </c>
      <c r="C344" s="1342" t="s">
        <v>4562</v>
      </c>
      <c r="D344" s="1343">
        <v>1750</v>
      </c>
      <c r="E344" s="1344">
        <v>100</v>
      </c>
      <c r="F344" s="1344">
        <v>533</v>
      </c>
      <c r="G344" s="1345">
        <v>2756</v>
      </c>
      <c r="H344" s="1533">
        <v>45962</v>
      </c>
      <c r="I344" s="1534">
        <v>53000</v>
      </c>
      <c r="J344" s="1346">
        <f t="shared" si="10"/>
        <v>45962</v>
      </c>
      <c r="K344" s="1347">
        <f t="shared" si="11"/>
        <v>53000</v>
      </c>
    </row>
    <row r="345" spans="1:11">
      <c r="A345" s="1983"/>
      <c r="B345" s="1341" t="s">
        <v>4039</v>
      </c>
      <c r="C345" s="1342" t="s">
        <v>4563</v>
      </c>
      <c r="D345" s="1343">
        <v>1750</v>
      </c>
      <c r="E345" s="1344">
        <v>100</v>
      </c>
      <c r="F345" s="1344">
        <v>574</v>
      </c>
      <c r="G345" s="1345">
        <v>2968</v>
      </c>
      <c r="H345" s="1533">
        <v>49089</v>
      </c>
      <c r="I345" s="1534">
        <v>56130</v>
      </c>
      <c r="J345" s="1346">
        <f t="shared" si="10"/>
        <v>49089</v>
      </c>
      <c r="K345" s="1347">
        <f t="shared" si="11"/>
        <v>56130</v>
      </c>
    </row>
    <row r="346" spans="1:11">
      <c r="A346" s="1983"/>
      <c r="B346" s="1341" t="s">
        <v>4040</v>
      </c>
      <c r="C346" s="1342" t="s">
        <v>4564</v>
      </c>
      <c r="D346" s="1343">
        <v>1750</v>
      </c>
      <c r="E346" s="1344">
        <v>100</v>
      </c>
      <c r="F346" s="1344">
        <v>615</v>
      </c>
      <c r="G346" s="1345">
        <v>3180</v>
      </c>
      <c r="H346" s="1533">
        <v>52216</v>
      </c>
      <c r="I346" s="1534">
        <v>59260</v>
      </c>
      <c r="J346" s="1346">
        <f t="shared" si="10"/>
        <v>52216</v>
      </c>
      <c r="K346" s="1347">
        <f t="shared" si="11"/>
        <v>59260</v>
      </c>
    </row>
    <row r="347" spans="1:11" ht="15.75" thickBot="1">
      <c r="A347" s="1983"/>
      <c r="B347" s="1348" t="s">
        <v>4041</v>
      </c>
      <c r="C347" s="1349" t="s">
        <v>4565</v>
      </c>
      <c r="D347" s="1350">
        <v>1750</v>
      </c>
      <c r="E347" s="1351">
        <v>100</v>
      </c>
      <c r="F347" s="1351">
        <v>656</v>
      </c>
      <c r="G347" s="1352">
        <v>3392</v>
      </c>
      <c r="H347" s="1533">
        <v>55343</v>
      </c>
      <c r="I347" s="1534">
        <v>62390</v>
      </c>
      <c r="J347" s="1353">
        <f t="shared" si="10"/>
        <v>55343</v>
      </c>
      <c r="K347" s="1354">
        <f t="shared" si="11"/>
        <v>62390</v>
      </c>
    </row>
    <row r="348" spans="1:11">
      <c r="A348" s="1983"/>
      <c r="B348" s="1334" t="s">
        <v>4042</v>
      </c>
      <c r="C348" s="1335" t="s">
        <v>4566</v>
      </c>
      <c r="D348" s="1355">
        <v>2000</v>
      </c>
      <c r="E348" s="1356">
        <v>100</v>
      </c>
      <c r="F348" s="1356">
        <v>164</v>
      </c>
      <c r="G348" s="1357">
        <v>962</v>
      </c>
      <c r="H348" s="1533">
        <v>19650</v>
      </c>
      <c r="I348" s="1534">
        <v>26690</v>
      </c>
      <c r="J348" s="1339">
        <f t="shared" si="10"/>
        <v>19650</v>
      </c>
      <c r="K348" s="1340">
        <f t="shared" si="11"/>
        <v>26690</v>
      </c>
    </row>
    <row r="349" spans="1:11">
      <c r="A349" s="1983"/>
      <c r="B349" s="1341" t="s">
        <v>4043</v>
      </c>
      <c r="C349" s="1342" t="s">
        <v>4567</v>
      </c>
      <c r="D349" s="1343">
        <v>2000</v>
      </c>
      <c r="E349" s="1344">
        <v>100</v>
      </c>
      <c r="F349" s="1344">
        <v>205</v>
      </c>
      <c r="G349" s="1345">
        <v>1202.5</v>
      </c>
      <c r="H349" s="1533">
        <v>23213</v>
      </c>
      <c r="I349" s="1534">
        <v>30260</v>
      </c>
      <c r="J349" s="1346">
        <f t="shared" si="10"/>
        <v>23213</v>
      </c>
      <c r="K349" s="1347">
        <f t="shared" si="11"/>
        <v>30260</v>
      </c>
    </row>
    <row r="350" spans="1:11">
      <c r="A350" s="1983"/>
      <c r="B350" s="1341" t="s">
        <v>4044</v>
      </c>
      <c r="C350" s="1342" t="s">
        <v>4568</v>
      </c>
      <c r="D350" s="1343">
        <v>2000</v>
      </c>
      <c r="E350" s="1344">
        <v>100</v>
      </c>
      <c r="F350" s="1344">
        <v>246</v>
      </c>
      <c r="G350" s="1345">
        <v>1443</v>
      </c>
      <c r="H350" s="1533">
        <v>26776</v>
      </c>
      <c r="I350" s="1534">
        <v>33820</v>
      </c>
      <c r="J350" s="1346">
        <f t="shared" si="10"/>
        <v>26776</v>
      </c>
      <c r="K350" s="1347">
        <f t="shared" si="11"/>
        <v>33820</v>
      </c>
    </row>
    <row r="351" spans="1:11">
      <c r="A351" s="1983"/>
      <c r="B351" s="1341" t="s">
        <v>4045</v>
      </c>
      <c r="C351" s="1342" t="s">
        <v>4569</v>
      </c>
      <c r="D351" s="1343">
        <v>2000</v>
      </c>
      <c r="E351" s="1344">
        <v>100</v>
      </c>
      <c r="F351" s="1344">
        <v>287</v>
      </c>
      <c r="G351" s="1345">
        <v>1683.5</v>
      </c>
      <c r="H351" s="1533">
        <v>30339</v>
      </c>
      <c r="I351" s="1534">
        <v>37380</v>
      </c>
      <c r="J351" s="1346">
        <f t="shared" si="10"/>
        <v>30339</v>
      </c>
      <c r="K351" s="1347">
        <f t="shared" si="11"/>
        <v>37380</v>
      </c>
    </row>
    <row r="352" spans="1:11">
      <c r="A352" s="1983"/>
      <c r="B352" s="1341" t="s">
        <v>4046</v>
      </c>
      <c r="C352" s="1342" t="s">
        <v>4570</v>
      </c>
      <c r="D352" s="1343">
        <v>2000</v>
      </c>
      <c r="E352" s="1344">
        <v>100</v>
      </c>
      <c r="F352" s="1344">
        <v>328</v>
      </c>
      <c r="G352" s="1345">
        <v>1924</v>
      </c>
      <c r="H352" s="1533">
        <v>33902</v>
      </c>
      <c r="I352" s="1534">
        <v>40940</v>
      </c>
      <c r="J352" s="1346">
        <f t="shared" si="10"/>
        <v>33902</v>
      </c>
      <c r="K352" s="1347">
        <f t="shared" si="11"/>
        <v>40940</v>
      </c>
    </row>
    <row r="353" spans="1:11">
      <c r="A353" s="1983"/>
      <c r="B353" s="1341" t="s">
        <v>4047</v>
      </c>
      <c r="C353" s="1342" t="s">
        <v>4571</v>
      </c>
      <c r="D353" s="1343">
        <v>2000</v>
      </c>
      <c r="E353" s="1344">
        <v>100</v>
      </c>
      <c r="F353" s="1344">
        <v>369</v>
      </c>
      <c r="G353" s="1345">
        <v>2164.5</v>
      </c>
      <c r="H353" s="1533">
        <v>37464</v>
      </c>
      <c r="I353" s="1534">
        <v>44510</v>
      </c>
      <c r="J353" s="1346">
        <f t="shared" si="10"/>
        <v>37464</v>
      </c>
      <c r="K353" s="1347">
        <f t="shared" si="11"/>
        <v>44510</v>
      </c>
    </row>
    <row r="354" spans="1:11">
      <c r="A354" s="1983"/>
      <c r="B354" s="1341" t="s">
        <v>4048</v>
      </c>
      <c r="C354" s="1342" t="s">
        <v>4572</v>
      </c>
      <c r="D354" s="1343">
        <v>2000</v>
      </c>
      <c r="E354" s="1344">
        <v>100</v>
      </c>
      <c r="F354" s="1344">
        <v>410</v>
      </c>
      <c r="G354" s="1345">
        <v>2405</v>
      </c>
      <c r="H354" s="1533">
        <v>41027</v>
      </c>
      <c r="I354" s="1534">
        <v>48070</v>
      </c>
      <c r="J354" s="1346">
        <f t="shared" si="10"/>
        <v>41027</v>
      </c>
      <c r="K354" s="1347">
        <f t="shared" si="11"/>
        <v>48070</v>
      </c>
    </row>
    <row r="355" spans="1:11">
      <c r="A355" s="1983"/>
      <c r="B355" s="1341" t="s">
        <v>4049</v>
      </c>
      <c r="C355" s="1342" t="s">
        <v>4573</v>
      </c>
      <c r="D355" s="1343">
        <v>2000</v>
      </c>
      <c r="E355" s="1344">
        <v>100</v>
      </c>
      <c r="F355" s="1344">
        <v>451</v>
      </c>
      <c r="G355" s="1345">
        <v>2645.5</v>
      </c>
      <c r="H355" s="1533">
        <v>44590</v>
      </c>
      <c r="I355" s="1534">
        <v>51630</v>
      </c>
      <c r="J355" s="1346">
        <f t="shared" si="10"/>
        <v>44590</v>
      </c>
      <c r="K355" s="1347">
        <f t="shared" si="11"/>
        <v>51630</v>
      </c>
    </row>
    <row r="356" spans="1:11">
      <c r="A356" s="1983"/>
      <c r="B356" s="1341" t="s">
        <v>4050</v>
      </c>
      <c r="C356" s="1342" t="s">
        <v>4574</v>
      </c>
      <c r="D356" s="1343">
        <v>2000</v>
      </c>
      <c r="E356" s="1344">
        <v>100</v>
      </c>
      <c r="F356" s="1344">
        <v>492</v>
      </c>
      <c r="G356" s="1345">
        <v>2886</v>
      </c>
      <c r="H356" s="1533">
        <v>48153</v>
      </c>
      <c r="I356" s="1534">
        <v>55200</v>
      </c>
      <c r="J356" s="1346">
        <f t="shared" si="10"/>
        <v>48153</v>
      </c>
      <c r="K356" s="1347">
        <f t="shared" si="11"/>
        <v>55200</v>
      </c>
    </row>
    <row r="357" spans="1:11">
      <c r="A357" s="1983"/>
      <c r="B357" s="1341" t="s">
        <v>4051</v>
      </c>
      <c r="C357" s="1342" t="s">
        <v>4575</v>
      </c>
      <c r="D357" s="1343">
        <v>2000</v>
      </c>
      <c r="E357" s="1344">
        <v>100</v>
      </c>
      <c r="F357" s="1344">
        <v>533</v>
      </c>
      <c r="G357" s="1345">
        <v>3126.5</v>
      </c>
      <c r="H357" s="1533">
        <v>51716</v>
      </c>
      <c r="I357" s="1534">
        <v>58760</v>
      </c>
      <c r="J357" s="1346">
        <f t="shared" si="10"/>
        <v>51716</v>
      </c>
      <c r="K357" s="1347">
        <f t="shared" si="11"/>
        <v>58760</v>
      </c>
    </row>
    <row r="358" spans="1:11">
      <c r="A358" s="1983"/>
      <c r="B358" s="1341" t="s">
        <v>4052</v>
      </c>
      <c r="C358" s="1342" t="s">
        <v>4576</v>
      </c>
      <c r="D358" s="1343">
        <v>2000</v>
      </c>
      <c r="E358" s="1344">
        <v>100</v>
      </c>
      <c r="F358" s="1344">
        <v>574</v>
      </c>
      <c r="G358" s="1345">
        <v>3367</v>
      </c>
      <c r="H358" s="1533">
        <v>55279</v>
      </c>
      <c r="I358" s="1534">
        <v>62320</v>
      </c>
      <c r="J358" s="1346">
        <f t="shared" si="10"/>
        <v>55279</v>
      </c>
      <c r="K358" s="1347">
        <f t="shared" si="11"/>
        <v>62320</v>
      </c>
    </row>
    <row r="359" spans="1:11">
      <c r="A359" s="1983"/>
      <c r="B359" s="1341" t="s">
        <v>4053</v>
      </c>
      <c r="C359" s="1342" t="s">
        <v>4577</v>
      </c>
      <c r="D359" s="1343">
        <v>2000</v>
      </c>
      <c r="E359" s="1344">
        <v>100</v>
      </c>
      <c r="F359" s="1344">
        <v>615</v>
      </c>
      <c r="G359" s="1345">
        <v>3607.5</v>
      </c>
      <c r="H359" s="1533">
        <v>58842</v>
      </c>
      <c r="I359" s="1534">
        <v>65880</v>
      </c>
      <c r="J359" s="1346">
        <f t="shared" si="10"/>
        <v>58842</v>
      </c>
      <c r="K359" s="1347">
        <f t="shared" si="11"/>
        <v>65880</v>
      </c>
    </row>
    <row r="360" spans="1:11" ht="15.75" thickBot="1">
      <c r="A360" s="1983"/>
      <c r="B360" s="1348" t="s">
        <v>4054</v>
      </c>
      <c r="C360" s="1349" t="s">
        <v>4578</v>
      </c>
      <c r="D360" s="1350">
        <v>2000</v>
      </c>
      <c r="E360" s="1351">
        <v>100</v>
      </c>
      <c r="F360" s="1351">
        <v>656</v>
      </c>
      <c r="G360" s="1352">
        <v>3848</v>
      </c>
      <c r="H360" s="1533">
        <v>62405</v>
      </c>
      <c r="I360" s="1534">
        <v>69450</v>
      </c>
      <c r="J360" s="1353">
        <f t="shared" si="10"/>
        <v>62405</v>
      </c>
      <c r="K360" s="1354">
        <f t="shared" si="11"/>
        <v>69450</v>
      </c>
    </row>
    <row r="361" spans="1:11">
      <c r="A361" s="2000" t="s">
        <v>4754</v>
      </c>
      <c r="B361" s="1334" t="s">
        <v>4055</v>
      </c>
      <c r="C361" s="1335" t="s">
        <v>4579</v>
      </c>
      <c r="D361" s="1355">
        <v>300</v>
      </c>
      <c r="E361" s="1356">
        <v>160</v>
      </c>
      <c r="F361" s="1356">
        <v>328</v>
      </c>
      <c r="G361" s="1357">
        <v>512</v>
      </c>
      <c r="H361" s="1533">
        <v>12823</v>
      </c>
      <c r="I361" s="1534">
        <v>19870</v>
      </c>
      <c r="J361" s="1339">
        <f t="shared" si="10"/>
        <v>12823</v>
      </c>
      <c r="K361" s="1340">
        <f t="shared" si="11"/>
        <v>19870</v>
      </c>
    </row>
    <row r="362" spans="1:11">
      <c r="A362" s="1983"/>
      <c r="B362" s="1341" t="s">
        <v>4056</v>
      </c>
      <c r="C362" s="1342" t="s">
        <v>4580</v>
      </c>
      <c r="D362" s="1343">
        <v>300</v>
      </c>
      <c r="E362" s="1344">
        <v>160</v>
      </c>
      <c r="F362" s="1344">
        <v>369</v>
      </c>
      <c r="G362" s="1345">
        <v>576</v>
      </c>
      <c r="H362" s="1533">
        <v>14183</v>
      </c>
      <c r="I362" s="1534">
        <v>21230</v>
      </c>
      <c r="J362" s="1346">
        <f t="shared" si="10"/>
        <v>14183</v>
      </c>
      <c r="K362" s="1347">
        <f t="shared" si="11"/>
        <v>21230</v>
      </c>
    </row>
    <row r="363" spans="1:11">
      <c r="A363" s="1983"/>
      <c r="B363" s="1341" t="s">
        <v>4057</v>
      </c>
      <c r="C363" s="1342" t="s">
        <v>4581</v>
      </c>
      <c r="D363" s="1343">
        <v>300</v>
      </c>
      <c r="E363" s="1344">
        <v>160</v>
      </c>
      <c r="F363" s="1344">
        <v>410</v>
      </c>
      <c r="G363" s="1345">
        <v>640</v>
      </c>
      <c r="H363" s="1533">
        <v>15543</v>
      </c>
      <c r="I363" s="1534">
        <v>22590</v>
      </c>
      <c r="J363" s="1346">
        <f t="shared" si="10"/>
        <v>15543</v>
      </c>
      <c r="K363" s="1347">
        <f t="shared" si="11"/>
        <v>22590</v>
      </c>
    </row>
    <row r="364" spans="1:11">
      <c r="A364" s="1983"/>
      <c r="B364" s="1341" t="s">
        <v>4058</v>
      </c>
      <c r="C364" s="1342" t="s">
        <v>4582</v>
      </c>
      <c r="D364" s="1343">
        <v>300</v>
      </c>
      <c r="E364" s="1344">
        <v>160</v>
      </c>
      <c r="F364" s="1344">
        <v>451</v>
      </c>
      <c r="G364" s="1345">
        <v>704</v>
      </c>
      <c r="H364" s="1533">
        <v>16903</v>
      </c>
      <c r="I364" s="1534">
        <v>23950</v>
      </c>
      <c r="J364" s="1346">
        <f t="shared" si="10"/>
        <v>16903</v>
      </c>
      <c r="K364" s="1347">
        <f t="shared" si="11"/>
        <v>23950</v>
      </c>
    </row>
    <row r="365" spans="1:11">
      <c r="A365" s="1983"/>
      <c r="B365" s="1341" t="s">
        <v>4059</v>
      </c>
      <c r="C365" s="1342" t="s">
        <v>4583</v>
      </c>
      <c r="D365" s="1343">
        <v>300</v>
      </c>
      <c r="E365" s="1344">
        <v>160</v>
      </c>
      <c r="F365" s="1344">
        <v>492</v>
      </c>
      <c r="G365" s="1345">
        <v>768</v>
      </c>
      <c r="H365" s="1533">
        <v>18263</v>
      </c>
      <c r="I365" s="1534">
        <v>25310</v>
      </c>
      <c r="J365" s="1346">
        <f t="shared" si="10"/>
        <v>18263</v>
      </c>
      <c r="K365" s="1347">
        <f t="shared" si="11"/>
        <v>25310</v>
      </c>
    </row>
    <row r="366" spans="1:11">
      <c r="A366" s="1983"/>
      <c r="B366" s="1341" t="s">
        <v>4060</v>
      </c>
      <c r="C366" s="1342" t="s">
        <v>4584</v>
      </c>
      <c r="D366" s="1343">
        <v>300</v>
      </c>
      <c r="E366" s="1344">
        <v>160</v>
      </c>
      <c r="F366" s="1344">
        <v>533</v>
      </c>
      <c r="G366" s="1345">
        <v>832</v>
      </c>
      <c r="H366" s="1533">
        <v>19623</v>
      </c>
      <c r="I366" s="1534">
        <v>26670</v>
      </c>
      <c r="J366" s="1346">
        <f t="shared" si="10"/>
        <v>19623</v>
      </c>
      <c r="K366" s="1347">
        <f t="shared" si="11"/>
        <v>26670</v>
      </c>
    </row>
    <row r="367" spans="1:11">
      <c r="A367" s="1983"/>
      <c r="B367" s="1341" t="s">
        <v>4061</v>
      </c>
      <c r="C367" s="1342" t="s">
        <v>4585</v>
      </c>
      <c r="D367" s="1343">
        <v>300</v>
      </c>
      <c r="E367" s="1344">
        <v>160</v>
      </c>
      <c r="F367" s="1344">
        <v>574</v>
      </c>
      <c r="G367" s="1345">
        <v>896</v>
      </c>
      <c r="H367" s="1533">
        <v>20983</v>
      </c>
      <c r="I367" s="1534">
        <v>28030</v>
      </c>
      <c r="J367" s="1346">
        <f t="shared" si="10"/>
        <v>20983</v>
      </c>
      <c r="K367" s="1347">
        <f t="shared" si="11"/>
        <v>28030</v>
      </c>
    </row>
    <row r="368" spans="1:11">
      <c r="A368" s="1983"/>
      <c r="B368" s="1341" t="s">
        <v>4062</v>
      </c>
      <c r="C368" s="1342" t="s">
        <v>4586</v>
      </c>
      <c r="D368" s="1343">
        <v>300</v>
      </c>
      <c r="E368" s="1344">
        <v>160</v>
      </c>
      <c r="F368" s="1344">
        <v>615</v>
      </c>
      <c r="G368" s="1345">
        <v>960</v>
      </c>
      <c r="H368" s="1533">
        <v>22343</v>
      </c>
      <c r="I368" s="1534">
        <v>29390</v>
      </c>
      <c r="J368" s="1346">
        <f t="shared" si="10"/>
        <v>22343</v>
      </c>
      <c r="K368" s="1347">
        <f t="shared" si="11"/>
        <v>29390</v>
      </c>
    </row>
    <row r="369" spans="1:11">
      <c r="A369" s="1983"/>
      <c r="B369" s="1341" t="s">
        <v>4063</v>
      </c>
      <c r="C369" s="1342" t="s">
        <v>4587</v>
      </c>
      <c r="D369" s="1343">
        <v>300</v>
      </c>
      <c r="E369" s="1344">
        <v>160</v>
      </c>
      <c r="F369" s="1344">
        <v>656</v>
      </c>
      <c r="G369" s="1345">
        <v>1024</v>
      </c>
      <c r="H369" s="1533">
        <v>23703</v>
      </c>
      <c r="I369" s="1534">
        <v>30750</v>
      </c>
      <c r="J369" s="1346">
        <f t="shared" si="10"/>
        <v>23703</v>
      </c>
      <c r="K369" s="1347">
        <f t="shared" si="11"/>
        <v>30750</v>
      </c>
    </row>
    <row r="370" spans="1:11">
      <c r="A370" s="1983"/>
      <c r="B370" s="1341" t="s">
        <v>4064</v>
      </c>
      <c r="C370" s="1342" t="s">
        <v>4588</v>
      </c>
      <c r="D370" s="1343">
        <v>300</v>
      </c>
      <c r="E370" s="1344">
        <v>160</v>
      </c>
      <c r="F370" s="1344">
        <v>697</v>
      </c>
      <c r="G370" s="1345">
        <v>1088</v>
      </c>
      <c r="H370" s="1533">
        <v>25063</v>
      </c>
      <c r="I370" s="1534">
        <v>32110</v>
      </c>
      <c r="J370" s="1346">
        <f t="shared" si="10"/>
        <v>25063</v>
      </c>
      <c r="K370" s="1347">
        <f t="shared" si="11"/>
        <v>32110</v>
      </c>
    </row>
    <row r="371" spans="1:11">
      <c r="A371" s="1983"/>
      <c r="B371" s="1341" t="s">
        <v>4065</v>
      </c>
      <c r="C371" s="1342" t="s">
        <v>4589</v>
      </c>
      <c r="D371" s="1343">
        <v>300</v>
      </c>
      <c r="E371" s="1344">
        <v>160</v>
      </c>
      <c r="F371" s="1344">
        <v>738</v>
      </c>
      <c r="G371" s="1345">
        <v>1152</v>
      </c>
      <c r="H371" s="1533">
        <v>26423</v>
      </c>
      <c r="I371" s="1534">
        <v>33470</v>
      </c>
      <c r="J371" s="1346">
        <f t="shared" si="10"/>
        <v>26423</v>
      </c>
      <c r="K371" s="1347">
        <f t="shared" si="11"/>
        <v>33470</v>
      </c>
    </row>
    <row r="372" spans="1:11">
      <c r="A372" s="1983"/>
      <c r="B372" s="1341" t="s">
        <v>4066</v>
      </c>
      <c r="C372" s="1342" t="s">
        <v>4590</v>
      </c>
      <c r="D372" s="1343">
        <v>300</v>
      </c>
      <c r="E372" s="1344">
        <v>160</v>
      </c>
      <c r="F372" s="1344">
        <v>779</v>
      </c>
      <c r="G372" s="1345">
        <v>1216</v>
      </c>
      <c r="H372" s="1533">
        <v>27783</v>
      </c>
      <c r="I372" s="1534">
        <v>34830</v>
      </c>
      <c r="J372" s="1346">
        <f t="shared" si="10"/>
        <v>27783</v>
      </c>
      <c r="K372" s="1347">
        <f t="shared" si="11"/>
        <v>34830</v>
      </c>
    </row>
    <row r="373" spans="1:11">
      <c r="A373" s="1983"/>
      <c r="B373" s="1341" t="s">
        <v>4067</v>
      </c>
      <c r="C373" s="1342" t="s">
        <v>4591</v>
      </c>
      <c r="D373" s="1343">
        <v>300</v>
      </c>
      <c r="E373" s="1344">
        <v>160</v>
      </c>
      <c r="F373" s="1344">
        <v>820</v>
      </c>
      <c r="G373" s="1345">
        <v>1280</v>
      </c>
      <c r="H373" s="1533">
        <v>29143</v>
      </c>
      <c r="I373" s="1534">
        <v>36190</v>
      </c>
      <c r="J373" s="1346">
        <f t="shared" si="10"/>
        <v>29143</v>
      </c>
      <c r="K373" s="1347">
        <f t="shared" si="11"/>
        <v>36190</v>
      </c>
    </row>
    <row r="374" spans="1:11">
      <c r="A374" s="1983"/>
      <c r="B374" s="1341" t="s">
        <v>4068</v>
      </c>
      <c r="C374" s="1342" t="s">
        <v>4592</v>
      </c>
      <c r="D374" s="1343">
        <v>300</v>
      </c>
      <c r="E374" s="1344">
        <v>160</v>
      </c>
      <c r="F374" s="1344">
        <v>861</v>
      </c>
      <c r="G374" s="1345">
        <v>1344</v>
      </c>
      <c r="H374" s="1533">
        <v>30503</v>
      </c>
      <c r="I374" s="1534">
        <v>37550</v>
      </c>
      <c r="J374" s="1346">
        <f t="shared" si="10"/>
        <v>30503</v>
      </c>
      <c r="K374" s="1347">
        <f t="shared" si="11"/>
        <v>37550</v>
      </c>
    </row>
    <row r="375" spans="1:11">
      <c r="A375" s="1983"/>
      <c r="B375" s="1341" t="s">
        <v>4069</v>
      </c>
      <c r="C375" s="1342" t="s">
        <v>4593</v>
      </c>
      <c r="D375" s="1343">
        <v>300</v>
      </c>
      <c r="E375" s="1344">
        <v>160</v>
      </c>
      <c r="F375" s="1344">
        <v>902</v>
      </c>
      <c r="G375" s="1345">
        <v>1408</v>
      </c>
      <c r="H375" s="1533">
        <v>31863</v>
      </c>
      <c r="I375" s="1534">
        <v>38910</v>
      </c>
      <c r="J375" s="1346">
        <f t="shared" si="10"/>
        <v>31863</v>
      </c>
      <c r="K375" s="1347">
        <f t="shared" si="11"/>
        <v>38910</v>
      </c>
    </row>
    <row r="376" spans="1:11" ht="15" customHeight="1">
      <c r="A376" s="1983"/>
      <c r="B376" s="1341" t="s">
        <v>4070</v>
      </c>
      <c r="C376" s="1342" t="s">
        <v>4594</v>
      </c>
      <c r="D376" s="1343">
        <v>300</v>
      </c>
      <c r="E376" s="1344">
        <v>160</v>
      </c>
      <c r="F376" s="1344">
        <v>943</v>
      </c>
      <c r="G376" s="1345">
        <v>1472</v>
      </c>
      <c r="H376" s="1533">
        <v>33223</v>
      </c>
      <c r="I376" s="1534">
        <v>40270</v>
      </c>
      <c r="J376" s="1346">
        <f t="shared" si="10"/>
        <v>33223</v>
      </c>
      <c r="K376" s="1347">
        <f t="shared" si="11"/>
        <v>40270</v>
      </c>
    </row>
    <row r="377" spans="1:11">
      <c r="A377" s="1983"/>
      <c r="B377" s="1341" t="s">
        <v>4071</v>
      </c>
      <c r="C377" s="1342" t="s">
        <v>4595</v>
      </c>
      <c r="D377" s="1343">
        <v>300</v>
      </c>
      <c r="E377" s="1344">
        <v>160</v>
      </c>
      <c r="F377" s="1344">
        <v>984</v>
      </c>
      <c r="G377" s="1345">
        <v>1536</v>
      </c>
      <c r="H377" s="1533">
        <v>34583</v>
      </c>
      <c r="I377" s="1534">
        <v>41630</v>
      </c>
      <c r="J377" s="1346">
        <f t="shared" si="10"/>
        <v>34583</v>
      </c>
      <c r="K377" s="1347">
        <f t="shared" si="11"/>
        <v>41630</v>
      </c>
    </row>
    <row r="378" spans="1:11">
      <c r="A378" s="1983"/>
      <c r="B378" s="1341" t="s">
        <v>4072</v>
      </c>
      <c r="C378" s="1342" t="s">
        <v>4596</v>
      </c>
      <c r="D378" s="1343">
        <v>300</v>
      </c>
      <c r="E378" s="1344">
        <v>160</v>
      </c>
      <c r="F378" s="1344">
        <v>1025</v>
      </c>
      <c r="G378" s="1345">
        <v>1600</v>
      </c>
      <c r="H378" s="1533">
        <v>35943</v>
      </c>
      <c r="I378" s="1534">
        <v>42990</v>
      </c>
      <c r="J378" s="1346">
        <f t="shared" si="10"/>
        <v>35943</v>
      </c>
      <c r="K378" s="1347">
        <f t="shared" si="11"/>
        <v>42990</v>
      </c>
    </row>
    <row r="379" spans="1:11">
      <c r="A379" s="1983"/>
      <c r="B379" s="1341" t="s">
        <v>4073</v>
      </c>
      <c r="C379" s="1342" t="s">
        <v>4597</v>
      </c>
      <c r="D379" s="1343">
        <v>300</v>
      </c>
      <c r="E379" s="1344">
        <v>160</v>
      </c>
      <c r="F379" s="1344">
        <v>1066</v>
      </c>
      <c r="G379" s="1345">
        <v>1664</v>
      </c>
      <c r="H379" s="1533">
        <v>37303</v>
      </c>
      <c r="I379" s="1534">
        <v>44350</v>
      </c>
      <c r="J379" s="1346">
        <f t="shared" si="10"/>
        <v>37303</v>
      </c>
      <c r="K379" s="1347">
        <f t="shared" si="11"/>
        <v>44350</v>
      </c>
    </row>
    <row r="380" spans="1:11">
      <c r="A380" s="1983"/>
      <c r="B380" s="1341" t="s">
        <v>4074</v>
      </c>
      <c r="C380" s="1342" t="s">
        <v>4598</v>
      </c>
      <c r="D380" s="1343">
        <v>300</v>
      </c>
      <c r="E380" s="1344">
        <v>160</v>
      </c>
      <c r="F380" s="1344">
        <v>1107</v>
      </c>
      <c r="G380" s="1345">
        <v>1728</v>
      </c>
      <c r="H380" s="1533">
        <v>38663</v>
      </c>
      <c r="I380" s="1534">
        <v>45710</v>
      </c>
      <c r="J380" s="1346">
        <f t="shared" si="10"/>
        <v>38663</v>
      </c>
      <c r="K380" s="1347">
        <f t="shared" si="11"/>
        <v>45710</v>
      </c>
    </row>
    <row r="381" spans="1:11">
      <c r="A381" s="1983"/>
      <c r="B381" s="1341" t="s">
        <v>4075</v>
      </c>
      <c r="C381" s="1342" t="s">
        <v>4599</v>
      </c>
      <c r="D381" s="1343">
        <v>300</v>
      </c>
      <c r="E381" s="1344">
        <v>160</v>
      </c>
      <c r="F381" s="1344">
        <v>1148</v>
      </c>
      <c r="G381" s="1345">
        <v>1792</v>
      </c>
      <c r="H381" s="1533">
        <v>40023</v>
      </c>
      <c r="I381" s="1534">
        <v>47070</v>
      </c>
      <c r="J381" s="1346">
        <f t="shared" si="10"/>
        <v>40023</v>
      </c>
      <c r="K381" s="1347">
        <f t="shared" si="11"/>
        <v>47070</v>
      </c>
    </row>
    <row r="382" spans="1:11">
      <c r="A382" s="1983"/>
      <c r="B382" s="1341" t="s">
        <v>4076</v>
      </c>
      <c r="C382" s="1342" t="s">
        <v>4600</v>
      </c>
      <c r="D382" s="1343">
        <v>300</v>
      </c>
      <c r="E382" s="1344">
        <v>160</v>
      </c>
      <c r="F382" s="1344">
        <v>1189</v>
      </c>
      <c r="G382" s="1345">
        <v>1856</v>
      </c>
      <c r="H382" s="1533">
        <v>41383</v>
      </c>
      <c r="I382" s="1534">
        <v>48430</v>
      </c>
      <c r="J382" s="1346">
        <f t="shared" si="10"/>
        <v>41383</v>
      </c>
      <c r="K382" s="1347">
        <f t="shared" si="11"/>
        <v>48430</v>
      </c>
    </row>
    <row r="383" spans="1:11">
      <c r="A383" s="1983"/>
      <c r="B383" s="1341" t="s">
        <v>4077</v>
      </c>
      <c r="C383" s="1342" t="s">
        <v>4601</v>
      </c>
      <c r="D383" s="1343">
        <v>300</v>
      </c>
      <c r="E383" s="1344">
        <v>160</v>
      </c>
      <c r="F383" s="1344">
        <v>1230</v>
      </c>
      <c r="G383" s="1345">
        <v>1920</v>
      </c>
      <c r="H383" s="1533">
        <v>42743</v>
      </c>
      <c r="I383" s="1534">
        <v>49790</v>
      </c>
      <c r="J383" s="1346">
        <f t="shared" si="10"/>
        <v>42743</v>
      </c>
      <c r="K383" s="1347">
        <f t="shared" si="11"/>
        <v>49790</v>
      </c>
    </row>
    <row r="384" spans="1:11">
      <c r="A384" s="1983"/>
      <c r="B384" s="1341" t="s">
        <v>4078</v>
      </c>
      <c r="C384" s="1342" t="s">
        <v>4602</v>
      </c>
      <c r="D384" s="1343">
        <v>300</v>
      </c>
      <c r="E384" s="1344">
        <v>160</v>
      </c>
      <c r="F384" s="1344">
        <v>1271</v>
      </c>
      <c r="G384" s="1345">
        <v>1984</v>
      </c>
      <c r="H384" s="1533">
        <v>44103</v>
      </c>
      <c r="I384" s="1534">
        <v>51150</v>
      </c>
      <c r="J384" s="1346">
        <f t="shared" si="10"/>
        <v>44103</v>
      </c>
      <c r="K384" s="1347">
        <f t="shared" si="11"/>
        <v>51150</v>
      </c>
    </row>
    <row r="385" spans="1:11">
      <c r="A385" s="1983"/>
      <c r="B385" s="1341" t="s">
        <v>4079</v>
      </c>
      <c r="C385" s="1342" t="s">
        <v>4603</v>
      </c>
      <c r="D385" s="1343">
        <v>300</v>
      </c>
      <c r="E385" s="1344">
        <v>160</v>
      </c>
      <c r="F385" s="1344">
        <v>1312</v>
      </c>
      <c r="G385" s="1345">
        <v>2048</v>
      </c>
      <c r="H385" s="1533">
        <v>45463</v>
      </c>
      <c r="I385" s="1534">
        <v>52510</v>
      </c>
      <c r="J385" s="1346">
        <f t="shared" si="10"/>
        <v>45463</v>
      </c>
      <c r="K385" s="1347">
        <f t="shared" si="11"/>
        <v>52510</v>
      </c>
    </row>
    <row r="386" spans="1:11">
      <c r="A386" s="1983"/>
      <c r="B386" s="1341" t="s">
        <v>4080</v>
      </c>
      <c r="C386" s="1342" t="s">
        <v>4604</v>
      </c>
      <c r="D386" s="1343">
        <v>300</v>
      </c>
      <c r="E386" s="1344">
        <v>160</v>
      </c>
      <c r="F386" s="1344">
        <v>1353</v>
      </c>
      <c r="G386" s="1345">
        <v>2112</v>
      </c>
      <c r="H386" s="1533">
        <v>46823</v>
      </c>
      <c r="I386" s="1534">
        <v>53870</v>
      </c>
      <c r="J386" s="1346">
        <f t="shared" si="10"/>
        <v>46823</v>
      </c>
      <c r="K386" s="1347">
        <f t="shared" si="11"/>
        <v>53870</v>
      </c>
    </row>
    <row r="387" spans="1:11">
      <c r="A387" s="1983"/>
      <c r="B387" s="1341" t="s">
        <v>4081</v>
      </c>
      <c r="C387" s="1342" t="s">
        <v>4605</v>
      </c>
      <c r="D387" s="1343">
        <v>300</v>
      </c>
      <c r="E387" s="1344">
        <v>160</v>
      </c>
      <c r="F387" s="1344">
        <v>1394</v>
      </c>
      <c r="G387" s="1345">
        <v>2176</v>
      </c>
      <c r="H387" s="1533">
        <v>48183</v>
      </c>
      <c r="I387" s="1534">
        <v>55230</v>
      </c>
      <c r="J387" s="1346">
        <f t="shared" si="10"/>
        <v>48183</v>
      </c>
      <c r="K387" s="1347">
        <f t="shared" si="11"/>
        <v>55230</v>
      </c>
    </row>
    <row r="388" spans="1:11">
      <c r="A388" s="1983"/>
      <c r="B388" s="1341" t="s">
        <v>4082</v>
      </c>
      <c r="C388" s="1342" t="s">
        <v>4606</v>
      </c>
      <c r="D388" s="1343">
        <v>300</v>
      </c>
      <c r="E388" s="1344">
        <v>160</v>
      </c>
      <c r="F388" s="1344">
        <v>1435</v>
      </c>
      <c r="G388" s="1345">
        <v>2240</v>
      </c>
      <c r="H388" s="1533">
        <v>49543</v>
      </c>
      <c r="I388" s="1534">
        <v>56590</v>
      </c>
      <c r="J388" s="1346">
        <f t="shared" si="10"/>
        <v>49543</v>
      </c>
      <c r="K388" s="1347">
        <f t="shared" si="11"/>
        <v>56590</v>
      </c>
    </row>
    <row r="389" spans="1:11">
      <c r="A389" s="1983"/>
      <c r="B389" s="1341" t="s">
        <v>4083</v>
      </c>
      <c r="C389" s="1342" t="s">
        <v>4607</v>
      </c>
      <c r="D389" s="1343">
        <v>300</v>
      </c>
      <c r="E389" s="1344">
        <v>160</v>
      </c>
      <c r="F389" s="1344">
        <v>1476</v>
      </c>
      <c r="G389" s="1345">
        <v>2304</v>
      </c>
      <c r="H389" s="1533">
        <v>50903</v>
      </c>
      <c r="I389" s="1534">
        <v>57950</v>
      </c>
      <c r="J389" s="1346">
        <f t="shared" si="10"/>
        <v>50903</v>
      </c>
      <c r="K389" s="1347">
        <f t="shared" si="11"/>
        <v>57950</v>
      </c>
    </row>
    <row r="390" spans="1:11">
      <c r="A390" s="1983"/>
      <c r="B390" s="1341" t="s">
        <v>4084</v>
      </c>
      <c r="C390" s="1342" t="s">
        <v>4608</v>
      </c>
      <c r="D390" s="1343">
        <v>300</v>
      </c>
      <c r="E390" s="1344">
        <v>160</v>
      </c>
      <c r="F390" s="1344">
        <v>1517</v>
      </c>
      <c r="G390" s="1345">
        <v>2368</v>
      </c>
      <c r="H390" s="1533">
        <v>52263</v>
      </c>
      <c r="I390" s="1534">
        <v>59310</v>
      </c>
      <c r="J390" s="1346">
        <f t="shared" si="10"/>
        <v>52263</v>
      </c>
      <c r="K390" s="1347">
        <f t="shared" si="11"/>
        <v>59310</v>
      </c>
    </row>
    <row r="391" spans="1:11">
      <c r="A391" s="1983"/>
      <c r="B391" s="1341" t="s">
        <v>4085</v>
      </c>
      <c r="C391" s="1342" t="s">
        <v>4609</v>
      </c>
      <c r="D391" s="1343">
        <v>300</v>
      </c>
      <c r="E391" s="1344">
        <v>160</v>
      </c>
      <c r="F391" s="1344">
        <v>1558</v>
      </c>
      <c r="G391" s="1345">
        <v>2432</v>
      </c>
      <c r="H391" s="1533">
        <v>53623</v>
      </c>
      <c r="I391" s="1534">
        <v>60670</v>
      </c>
      <c r="J391" s="1346">
        <f t="shared" ref="J391:J454" si="12">H391-H391*$E$3</f>
        <v>53623</v>
      </c>
      <c r="K391" s="1347">
        <f t="shared" ref="K391:K454" si="13">I391-I391*$E$3</f>
        <v>60670</v>
      </c>
    </row>
    <row r="392" spans="1:11">
      <c r="A392" s="1983"/>
      <c r="B392" s="1341" t="s">
        <v>4086</v>
      </c>
      <c r="C392" s="1342" t="s">
        <v>4610</v>
      </c>
      <c r="D392" s="1343">
        <v>300</v>
      </c>
      <c r="E392" s="1344">
        <v>160</v>
      </c>
      <c r="F392" s="1344">
        <v>1599</v>
      </c>
      <c r="G392" s="1345">
        <v>2496</v>
      </c>
      <c r="H392" s="1533">
        <v>54983</v>
      </c>
      <c r="I392" s="1534">
        <v>62030</v>
      </c>
      <c r="J392" s="1346">
        <f t="shared" si="12"/>
        <v>54983</v>
      </c>
      <c r="K392" s="1347">
        <f t="shared" si="13"/>
        <v>62030</v>
      </c>
    </row>
    <row r="393" spans="1:11">
      <c r="A393" s="1983"/>
      <c r="B393" s="1341" t="s">
        <v>4087</v>
      </c>
      <c r="C393" s="1342" t="s">
        <v>4611</v>
      </c>
      <c r="D393" s="1343">
        <v>300</v>
      </c>
      <c r="E393" s="1344">
        <v>160</v>
      </c>
      <c r="F393" s="1344">
        <v>1640</v>
      </c>
      <c r="G393" s="1345">
        <v>2560</v>
      </c>
      <c r="H393" s="1533">
        <v>56343</v>
      </c>
      <c r="I393" s="1534">
        <v>63390</v>
      </c>
      <c r="J393" s="1346">
        <f t="shared" si="12"/>
        <v>56343</v>
      </c>
      <c r="K393" s="1347">
        <f t="shared" si="13"/>
        <v>63390</v>
      </c>
    </row>
    <row r="394" spans="1:11">
      <c r="A394" s="1983"/>
      <c r="B394" s="1341" t="s">
        <v>4088</v>
      </c>
      <c r="C394" s="1342" t="s">
        <v>4612</v>
      </c>
      <c r="D394" s="1343">
        <v>300</v>
      </c>
      <c r="E394" s="1344">
        <v>160</v>
      </c>
      <c r="F394" s="1344">
        <v>1681</v>
      </c>
      <c r="G394" s="1345">
        <v>2624</v>
      </c>
      <c r="H394" s="1533">
        <v>57703</v>
      </c>
      <c r="I394" s="1534">
        <v>64750</v>
      </c>
      <c r="J394" s="1346">
        <f t="shared" si="12"/>
        <v>57703</v>
      </c>
      <c r="K394" s="1347">
        <f t="shared" si="13"/>
        <v>64750</v>
      </c>
    </row>
    <row r="395" spans="1:11">
      <c r="A395" s="1983"/>
      <c r="B395" s="1341" t="s">
        <v>4089</v>
      </c>
      <c r="C395" s="1342" t="s">
        <v>4613</v>
      </c>
      <c r="D395" s="1343">
        <v>300</v>
      </c>
      <c r="E395" s="1344">
        <v>160</v>
      </c>
      <c r="F395" s="1344">
        <v>1722</v>
      </c>
      <c r="G395" s="1345">
        <v>2688</v>
      </c>
      <c r="H395" s="1533">
        <v>59063</v>
      </c>
      <c r="I395" s="1534">
        <v>66110</v>
      </c>
      <c r="J395" s="1346">
        <f t="shared" si="12"/>
        <v>59063</v>
      </c>
      <c r="K395" s="1347">
        <f t="shared" si="13"/>
        <v>66110</v>
      </c>
    </row>
    <row r="396" spans="1:11">
      <c r="A396" s="1983"/>
      <c r="B396" s="1341" t="s">
        <v>4090</v>
      </c>
      <c r="C396" s="1342" t="s">
        <v>4614</v>
      </c>
      <c r="D396" s="1343">
        <v>300</v>
      </c>
      <c r="E396" s="1344">
        <v>160</v>
      </c>
      <c r="F396" s="1344">
        <v>1763</v>
      </c>
      <c r="G396" s="1345">
        <v>2752</v>
      </c>
      <c r="H396" s="1533">
        <v>60423</v>
      </c>
      <c r="I396" s="1534">
        <v>67470</v>
      </c>
      <c r="J396" s="1346">
        <f t="shared" si="12"/>
        <v>60423</v>
      </c>
      <c r="K396" s="1347">
        <f t="shared" si="13"/>
        <v>67470</v>
      </c>
    </row>
    <row r="397" spans="1:11">
      <c r="A397" s="1983"/>
      <c r="B397" s="1341" t="s">
        <v>4091</v>
      </c>
      <c r="C397" s="1342" t="s">
        <v>4615</v>
      </c>
      <c r="D397" s="1343">
        <v>300</v>
      </c>
      <c r="E397" s="1344">
        <v>160</v>
      </c>
      <c r="F397" s="1344">
        <v>1804</v>
      </c>
      <c r="G397" s="1345">
        <v>2816</v>
      </c>
      <c r="H397" s="1533">
        <v>61783</v>
      </c>
      <c r="I397" s="1534">
        <v>68830</v>
      </c>
      <c r="J397" s="1346">
        <f t="shared" si="12"/>
        <v>61783</v>
      </c>
      <c r="K397" s="1347">
        <f t="shared" si="13"/>
        <v>68830</v>
      </c>
    </row>
    <row r="398" spans="1:11">
      <c r="A398" s="1983"/>
      <c r="B398" s="1341" t="s">
        <v>4092</v>
      </c>
      <c r="C398" s="1342" t="s">
        <v>4616</v>
      </c>
      <c r="D398" s="1343">
        <v>300</v>
      </c>
      <c r="E398" s="1344">
        <v>160</v>
      </c>
      <c r="F398" s="1344">
        <v>1845</v>
      </c>
      <c r="G398" s="1345">
        <v>2880</v>
      </c>
      <c r="H398" s="1533">
        <v>63143</v>
      </c>
      <c r="I398" s="1534">
        <v>70190</v>
      </c>
      <c r="J398" s="1346">
        <f t="shared" si="12"/>
        <v>63143</v>
      </c>
      <c r="K398" s="1347">
        <f t="shared" si="13"/>
        <v>70190</v>
      </c>
    </row>
    <row r="399" spans="1:11">
      <c r="A399" s="1983"/>
      <c r="B399" s="1341" t="s">
        <v>4093</v>
      </c>
      <c r="C399" s="1342" t="s">
        <v>4617</v>
      </c>
      <c r="D399" s="1343">
        <v>300</v>
      </c>
      <c r="E399" s="1344">
        <v>160</v>
      </c>
      <c r="F399" s="1344">
        <v>1886</v>
      </c>
      <c r="G399" s="1345">
        <v>2944</v>
      </c>
      <c r="H399" s="1533">
        <v>64503</v>
      </c>
      <c r="I399" s="1534">
        <v>71550</v>
      </c>
      <c r="J399" s="1346">
        <f t="shared" si="12"/>
        <v>64503</v>
      </c>
      <c r="K399" s="1347">
        <f t="shared" si="13"/>
        <v>71550</v>
      </c>
    </row>
    <row r="400" spans="1:11">
      <c r="A400" s="1983"/>
      <c r="B400" s="1341" t="s">
        <v>4094</v>
      </c>
      <c r="C400" s="1342" t="s">
        <v>4618</v>
      </c>
      <c r="D400" s="1343">
        <v>300</v>
      </c>
      <c r="E400" s="1344">
        <v>160</v>
      </c>
      <c r="F400" s="1344">
        <v>1927</v>
      </c>
      <c r="G400" s="1345">
        <v>3008</v>
      </c>
      <c r="H400" s="1533">
        <v>65863</v>
      </c>
      <c r="I400" s="1534">
        <v>72910</v>
      </c>
      <c r="J400" s="1346">
        <f t="shared" si="12"/>
        <v>65863</v>
      </c>
      <c r="K400" s="1347">
        <f t="shared" si="13"/>
        <v>72910</v>
      </c>
    </row>
    <row r="401" spans="1:11">
      <c r="A401" s="1983"/>
      <c r="B401" s="1341" t="s">
        <v>4095</v>
      </c>
      <c r="C401" s="1342" t="s">
        <v>4619</v>
      </c>
      <c r="D401" s="1343">
        <v>300</v>
      </c>
      <c r="E401" s="1344">
        <v>160</v>
      </c>
      <c r="F401" s="1344">
        <v>1968</v>
      </c>
      <c r="G401" s="1345">
        <v>3072</v>
      </c>
      <c r="H401" s="1533">
        <v>67223</v>
      </c>
      <c r="I401" s="1534">
        <v>74270</v>
      </c>
      <c r="J401" s="1346">
        <f t="shared" si="12"/>
        <v>67223</v>
      </c>
      <c r="K401" s="1347">
        <f t="shared" si="13"/>
        <v>74270</v>
      </c>
    </row>
    <row r="402" spans="1:11">
      <c r="A402" s="1983"/>
      <c r="B402" s="1341" t="s">
        <v>4096</v>
      </c>
      <c r="C402" s="1342" t="s">
        <v>4620</v>
      </c>
      <c r="D402" s="1343">
        <v>300</v>
      </c>
      <c r="E402" s="1344">
        <v>160</v>
      </c>
      <c r="F402" s="1344">
        <v>2009</v>
      </c>
      <c r="G402" s="1345">
        <v>3136</v>
      </c>
      <c r="H402" s="1533">
        <v>68583</v>
      </c>
      <c r="I402" s="1534">
        <v>75630</v>
      </c>
      <c r="J402" s="1346">
        <f t="shared" si="12"/>
        <v>68583</v>
      </c>
      <c r="K402" s="1347">
        <f t="shared" si="13"/>
        <v>75630</v>
      </c>
    </row>
    <row r="403" spans="1:11" ht="15.75" thickBot="1">
      <c r="A403" s="1983"/>
      <c r="B403" s="1348" t="s">
        <v>4097</v>
      </c>
      <c r="C403" s="1349" t="s">
        <v>4621</v>
      </c>
      <c r="D403" s="1350">
        <v>300</v>
      </c>
      <c r="E403" s="1351">
        <v>160</v>
      </c>
      <c r="F403" s="1351">
        <v>2050</v>
      </c>
      <c r="G403" s="1352">
        <v>3200</v>
      </c>
      <c r="H403" s="1533">
        <v>69943</v>
      </c>
      <c r="I403" s="1534">
        <v>76990</v>
      </c>
      <c r="J403" s="1353">
        <f t="shared" si="12"/>
        <v>69943</v>
      </c>
      <c r="K403" s="1354">
        <f t="shared" si="13"/>
        <v>76990</v>
      </c>
    </row>
    <row r="404" spans="1:11">
      <c r="A404" s="1983"/>
      <c r="B404" s="1334" t="s">
        <v>4098</v>
      </c>
      <c r="C404" s="1335" t="s">
        <v>4622</v>
      </c>
      <c r="D404" s="1355">
        <v>500</v>
      </c>
      <c r="E404" s="1356">
        <v>160</v>
      </c>
      <c r="F404" s="1356">
        <v>328</v>
      </c>
      <c r="G404" s="1357">
        <v>816</v>
      </c>
      <c r="H404" s="1533">
        <v>14116</v>
      </c>
      <c r="I404" s="1534">
        <v>21160</v>
      </c>
      <c r="J404" s="1339">
        <f t="shared" si="12"/>
        <v>14116</v>
      </c>
      <c r="K404" s="1340">
        <f t="shared" si="13"/>
        <v>21160</v>
      </c>
    </row>
    <row r="405" spans="1:11">
      <c r="A405" s="1983"/>
      <c r="B405" s="1341" t="s">
        <v>4099</v>
      </c>
      <c r="C405" s="1342" t="s">
        <v>4623</v>
      </c>
      <c r="D405" s="1343">
        <v>500</v>
      </c>
      <c r="E405" s="1344">
        <v>160</v>
      </c>
      <c r="F405" s="1344">
        <v>369</v>
      </c>
      <c r="G405" s="1345">
        <v>918</v>
      </c>
      <c r="H405" s="1533">
        <v>15613</v>
      </c>
      <c r="I405" s="1534">
        <v>22660</v>
      </c>
      <c r="J405" s="1346">
        <f t="shared" si="12"/>
        <v>15613</v>
      </c>
      <c r="K405" s="1347">
        <f t="shared" si="13"/>
        <v>22660</v>
      </c>
    </row>
    <row r="406" spans="1:11">
      <c r="A406" s="1983"/>
      <c r="B406" s="1341" t="s">
        <v>4100</v>
      </c>
      <c r="C406" s="1342" t="s">
        <v>4624</v>
      </c>
      <c r="D406" s="1343">
        <v>500</v>
      </c>
      <c r="E406" s="1344">
        <v>160</v>
      </c>
      <c r="F406" s="1344">
        <v>410</v>
      </c>
      <c r="G406" s="1345">
        <v>1020</v>
      </c>
      <c r="H406" s="1533">
        <v>17110</v>
      </c>
      <c r="I406" s="1534">
        <v>24150</v>
      </c>
      <c r="J406" s="1346">
        <f t="shared" si="12"/>
        <v>17110</v>
      </c>
      <c r="K406" s="1347">
        <f t="shared" si="13"/>
        <v>24150</v>
      </c>
    </row>
    <row r="407" spans="1:11">
      <c r="A407" s="1983"/>
      <c r="B407" s="1341" t="s">
        <v>4101</v>
      </c>
      <c r="C407" s="1342" t="s">
        <v>4625</v>
      </c>
      <c r="D407" s="1343">
        <v>500</v>
      </c>
      <c r="E407" s="1344">
        <v>160</v>
      </c>
      <c r="F407" s="1344">
        <v>451</v>
      </c>
      <c r="G407" s="1345">
        <v>1122</v>
      </c>
      <c r="H407" s="1533">
        <v>18607</v>
      </c>
      <c r="I407" s="1534">
        <v>25650</v>
      </c>
      <c r="J407" s="1346">
        <f t="shared" si="12"/>
        <v>18607</v>
      </c>
      <c r="K407" s="1347">
        <f t="shared" si="13"/>
        <v>25650</v>
      </c>
    </row>
    <row r="408" spans="1:11">
      <c r="A408" s="1983"/>
      <c r="B408" s="1341" t="s">
        <v>4102</v>
      </c>
      <c r="C408" s="1342" t="s">
        <v>4626</v>
      </c>
      <c r="D408" s="1343">
        <v>500</v>
      </c>
      <c r="E408" s="1344">
        <v>160</v>
      </c>
      <c r="F408" s="1344">
        <v>492</v>
      </c>
      <c r="G408" s="1345">
        <v>1224</v>
      </c>
      <c r="H408" s="1533">
        <v>20105</v>
      </c>
      <c r="I408" s="1534">
        <v>27150</v>
      </c>
      <c r="J408" s="1346">
        <f t="shared" si="12"/>
        <v>20105</v>
      </c>
      <c r="K408" s="1347">
        <f t="shared" si="13"/>
        <v>27150</v>
      </c>
    </row>
    <row r="409" spans="1:11">
      <c r="A409" s="1983"/>
      <c r="B409" s="1341" t="s">
        <v>4103</v>
      </c>
      <c r="C409" s="1342" t="s">
        <v>4627</v>
      </c>
      <c r="D409" s="1343">
        <v>500</v>
      </c>
      <c r="E409" s="1344">
        <v>160</v>
      </c>
      <c r="F409" s="1344">
        <v>533</v>
      </c>
      <c r="G409" s="1345">
        <v>1326</v>
      </c>
      <c r="H409" s="1533">
        <v>21602</v>
      </c>
      <c r="I409" s="1534">
        <v>28640</v>
      </c>
      <c r="J409" s="1346">
        <f t="shared" si="12"/>
        <v>21602</v>
      </c>
      <c r="K409" s="1347">
        <f t="shared" si="13"/>
        <v>28640</v>
      </c>
    </row>
    <row r="410" spans="1:11">
      <c r="A410" s="1983"/>
      <c r="B410" s="1341" t="s">
        <v>4104</v>
      </c>
      <c r="C410" s="1342" t="s">
        <v>4628</v>
      </c>
      <c r="D410" s="1343">
        <v>500</v>
      </c>
      <c r="E410" s="1344">
        <v>160</v>
      </c>
      <c r="F410" s="1344">
        <v>574</v>
      </c>
      <c r="G410" s="1345">
        <v>1428</v>
      </c>
      <c r="H410" s="1533">
        <v>23099</v>
      </c>
      <c r="I410" s="1534">
        <v>30140</v>
      </c>
      <c r="J410" s="1346">
        <f t="shared" si="12"/>
        <v>23099</v>
      </c>
      <c r="K410" s="1347">
        <f t="shared" si="13"/>
        <v>30140</v>
      </c>
    </row>
    <row r="411" spans="1:11">
      <c r="A411" s="1983"/>
      <c r="B411" s="1341" t="s">
        <v>4105</v>
      </c>
      <c r="C411" s="1342" t="s">
        <v>4629</v>
      </c>
      <c r="D411" s="1343">
        <v>500</v>
      </c>
      <c r="E411" s="1344">
        <v>160</v>
      </c>
      <c r="F411" s="1344">
        <v>615</v>
      </c>
      <c r="G411" s="1345">
        <v>1530</v>
      </c>
      <c r="H411" s="1533">
        <v>24596</v>
      </c>
      <c r="I411" s="1534">
        <v>31640</v>
      </c>
      <c r="J411" s="1346">
        <f t="shared" si="12"/>
        <v>24596</v>
      </c>
      <c r="K411" s="1347">
        <f t="shared" si="13"/>
        <v>31640</v>
      </c>
    </row>
    <row r="412" spans="1:11">
      <c r="A412" s="1983"/>
      <c r="B412" s="1341" t="s">
        <v>4106</v>
      </c>
      <c r="C412" s="1342" t="s">
        <v>4630</v>
      </c>
      <c r="D412" s="1343">
        <v>500</v>
      </c>
      <c r="E412" s="1344">
        <v>160</v>
      </c>
      <c r="F412" s="1344">
        <v>656</v>
      </c>
      <c r="G412" s="1345">
        <v>1632</v>
      </c>
      <c r="H412" s="1533">
        <v>26093</v>
      </c>
      <c r="I412" s="1534">
        <v>33140</v>
      </c>
      <c r="J412" s="1346">
        <f t="shared" si="12"/>
        <v>26093</v>
      </c>
      <c r="K412" s="1347">
        <f t="shared" si="13"/>
        <v>33140</v>
      </c>
    </row>
    <row r="413" spans="1:11">
      <c r="A413" s="1983"/>
      <c r="B413" s="1341" t="s">
        <v>4107</v>
      </c>
      <c r="C413" s="1342" t="s">
        <v>4631</v>
      </c>
      <c r="D413" s="1343">
        <v>500</v>
      </c>
      <c r="E413" s="1344">
        <v>160</v>
      </c>
      <c r="F413" s="1344">
        <v>697</v>
      </c>
      <c r="G413" s="1345">
        <v>1734</v>
      </c>
      <c r="H413" s="1533">
        <v>27590</v>
      </c>
      <c r="I413" s="1534">
        <v>34630</v>
      </c>
      <c r="J413" s="1346">
        <f t="shared" si="12"/>
        <v>27590</v>
      </c>
      <c r="K413" s="1347">
        <f t="shared" si="13"/>
        <v>34630</v>
      </c>
    </row>
    <row r="414" spans="1:11">
      <c r="A414" s="1983"/>
      <c r="B414" s="1341" t="s">
        <v>4108</v>
      </c>
      <c r="C414" s="1342" t="s">
        <v>4632</v>
      </c>
      <c r="D414" s="1343">
        <v>500</v>
      </c>
      <c r="E414" s="1344">
        <v>160</v>
      </c>
      <c r="F414" s="1344">
        <v>738</v>
      </c>
      <c r="G414" s="1345">
        <v>1836</v>
      </c>
      <c r="H414" s="1533">
        <v>29088</v>
      </c>
      <c r="I414" s="1534">
        <v>36130</v>
      </c>
      <c r="J414" s="1346">
        <f t="shared" si="12"/>
        <v>29088</v>
      </c>
      <c r="K414" s="1347">
        <f t="shared" si="13"/>
        <v>36130</v>
      </c>
    </row>
    <row r="415" spans="1:11">
      <c r="A415" s="1983"/>
      <c r="B415" s="1341" t="s">
        <v>4109</v>
      </c>
      <c r="C415" s="1342" t="s">
        <v>4633</v>
      </c>
      <c r="D415" s="1343">
        <v>500</v>
      </c>
      <c r="E415" s="1344">
        <v>160</v>
      </c>
      <c r="F415" s="1344">
        <v>779</v>
      </c>
      <c r="G415" s="1345">
        <v>1938</v>
      </c>
      <c r="H415" s="1533">
        <v>30585</v>
      </c>
      <c r="I415" s="1534">
        <v>37630</v>
      </c>
      <c r="J415" s="1346">
        <f t="shared" si="12"/>
        <v>30585</v>
      </c>
      <c r="K415" s="1347">
        <f t="shared" si="13"/>
        <v>37630</v>
      </c>
    </row>
    <row r="416" spans="1:11">
      <c r="A416" s="1983"/>
      <c r="B416" s="1341" t="s">
        <v>4110</v>
      </c>
      <c r="C416" s="1342" t="s">
        <v>4634</v>
      </c>
      <c r="D416" s="1343">
        <v>500</v>
      </c>
      <c r="E416" s="1344">
        <v>160</v>
      </c>
      <c r="F416" s="1344">
        <v>820</v>
      </c>
      <c r="G416" s="1345">
        <v>2040</v>
      </c>
      <c r="H416" s="1533">
        <v>32082</v>
      </c>
      <c r="I416" s="1534">
        <v>39120</v>
      </c>
      <c r="J416" s="1346">
        <f t="shared" si="12"/>
        <v>32082</v>
      </c>
      <c r="K416" s="1347">
        <f t="shared" si="13"/>
        <v>39120</v>
      </c>
    </row>
    <row r="417" spans="1:11">
      <c r="A417" s="1983"/>
      <c r="B417" s="1341" t="s">
        <v>4111</v>
      </c>
      <c r="C417" s="1342" t="s">
        <v>4635</v>
      </c>
      <c r="D417" s="1343">
        <v>500</v>
      </c>
      <c r="E417" s="1344">
        <v>160</v>
      </c>
      <c r="F417" s="1344">
        <v>861</v>
      </c>
      <c r="G417" s="1345">
        <v>2142</v>
      </c>
      <c r="H417" s="1533">
        <v>33579</v>
      </c>
      <c r="I417" s="1534">
        <v>40620</v>
      </c>
      <c r="J417" s="1346">
        <f t="shared" si="12"/>
        <v>33579</v>
      </c>
      <c r="K417" s="1347">
        <f t="shared" si="13"/>
        <v>40620</v>
      </c>
    </row>
    <row r="418" spans="1:11">
      <c r="A418" s="1983"/>
      <c r="B418" s="1341" t="s">
        <v>4112</v>
      </c>
      <c r="C418" s="1342" t="s">
        <v>4636</v>
      </c>
      <c r="D418" s="1343">
        <v>500</v>
      </c>
      <c r="E418" s="1344">
        <v>160</v>
      </c>
      <c r="F418" s="1344">
        <v>902</v>
      </c>
      <c r="G418" s="1345">
        <v>2244</v>
      </c>
      <c r="H418" s="1533">
        <v>35076</v>
      </c>
      <c r="I418" s="1534">
        <v>42120</v>
      </c>
      <c r="J418" s="1346">
        <f t="shared" si="12"/>
        <v>35076</v>
      </c>
      <c r="K418" s="1347">
        <f t="shared" si="13"/>
        <v>42120</v>
      </c>
    </row>
    <row r="419" spans="1:11">
      <c r="A419" s="1983"/>
      <c r="B419" s="1341" t="s">
        <v>4113</v>
      </c>
      <c r="C419" s="1342" t="s">
        <v>4637</v>
      </c>
      <c r="D419" s="1343">
        <v>500</v>
      </c>
      <c r="E419" s="1344">
        <v>160</v>
      </c>
      <c r="F419" s="1344">
        <v>943</v>
      </c>
      <c r="G419" s="1345">
        <v>2346</v>
      </c>
      <c r="H419" s="1533">
        <v>36573</v>
      </c>
      <c r="I419" s="1534">
        <v>43620</v>
      </c>
      <c r="J419" s="1346">
        <f t="shared" si="12"/>
        <v>36573</v>
      </c>
      <c r="K419" s="1347">
        <f t="shared" si="13"/>
        <v>43620</v>
      </c>
    </row>
    <row r="420" spans="1:11">
      <c r="A420" s="1983"/>
      <c r="B420" s="1341" t="s">
        <v>4114</v>
      </c>
      <c r="C420" s="1342" t="s">
        <v>4638</v>
      </c>
      <c r="D420" s="1343">
        <v>500</v>
      </c>
      <c r="E420" s="1344">
        <v>160</v>
      </c>
      <c r="F420" s="1344">
        <v>984</v>
      </c>
      <c r="G420" s="1345">
        <v>2448</v>
      </c>
      <c r="H420" s="1533">
        <v>38071</v>
      </c>
      <c r="I420" s="1534">
        <v>45110</v>
      </c>
      <c r="J420" s="1346">
        <f t="shared" si="12"/>
        <v>38071</v>
      </c>
      <c r="K420" s="1347">
        <f t="shared" si="13"/>
        <v>45110</v>
      </c>
    </row>
    <row r="421" spans="1:11">
      <c r="A421" s="1983"/>
      <c r="B421" s="1341" t="s">
        <v>4115</v>
      </c>
      <c r="C421" s="1342" t="s">
        <v>4639</v>
      </c>
      <c r="D421" s="1343">
        <v>500</v>
      </c>
      <c r="E421" s="1344">
        <v>160</v>
      </c>
      <c r="F421" s="1344">
        <v>1025</v>
      </c>
      <c r="G421" s="1345">
        <v>2550</v>
      </c>
      <c r="H421" s="1533">
        <v>39568</v>
      </c>
      <c r="I421" s="1534">
        <v>46610</v>
      </c>
      <c r="J421" s="1346">
        <f t="shared" si="12"/>
        <v>39568</v>
      </c>
      <c r="K421" s="1347">
        <f t="shared" si="13"/>
        <v>46610</v>
      </c>
    </row>
    <row r="422" spans="1:11">
      <c r="A422" s="1983"/>
      <c r="B422" s="1341" t="s">
        <v>4116</v>
      </c>
      <c r="C422" s="1342" t="s">
        <v>4640</v>
      </c>
      <c r="D422" s="1343">
        <v>500</v>
      </c>
      <c r="E422" s="1344">
        <v>160</v>
      </c>
      <c r="F422" s="1344">
        <v>1066</v>
      </c>
      <c r="G422" s="1345">
        <v>2652</v>
      </c>
      <c r="H422" s="1533">
        <v>41065</v>
      </c>
      <c r="I422" s="1534">
        <v>48110</v>
      </c>
      <c r="J422" s="1346">
        <f t="shared" si="12"/>
        <v>41065</v>
      </c>
      <c r="K422" s="1347">
        <f t="shared" si="13"/>
        <v>48110</v>
      </c>
    </row>
    <row r="423" spans="1:11">
      <c r="A423" s="1983"/>
      <c r="B423" s="1341" t="s">
        <v>4117</v>
      </c>
      <c r="C423" s="1342" t="s">
        <v>4641</v>
      </c>
      <c r="D423" s="1343">
        <v>500</v>
      </c>
      <c r="E423" s="1344">
        <v>160</v>
      </c>
      <c r="F423" s="1344">
        <v>1107</v>
      </c>
      <c r="G423" s="1345">
        <v>2754</v>
      </c>
      <c r="H423" s="1533">
        <v>42562</v>
      </c>
      <c r="I423" s="1534">
        <v>49600</v>
      </c>
      <c r="J423" s="1346">
        <f t="shared" si="12"/>
        <v>42562</v>
      </c>
      <c r="K423" s="1347">
        <f t="shared" si="13"/>
        <v>49600</v>
      </c>
    </row>
    <row r="424" spans="1:11">
      <c r="A424" s="1983"/>
      <c r="B424" s="1341" t="s">
        <v>4118</v>
      </c>
      <c r="C424" s="1342" t="s">
        <v>4642</v>
      </c>
      <c r="D424" s="1343">
        <v>500</v>
      </c>
      <c r="E424" s="1344">
        <v>160</v>
      </c>
      <c r="F424" s="1344">
        <v>1148</v>
      </c>
      <c r="G424" s="1345">
        <v>2856</v>
      </c>
      <c r="H424" s="1533">
        <v>44059</v>
      </c>
      <c r="I424" s="1534">
        <v>51100</v>
      </c>
      <c r="J424" s="1346">
        <f t="shared" si="12"/>
        <v>44059</v>
      </c>
      <c r="K424" s="1347">
        <f t="shared" si="13"/>
        <v>51100</v>
      </c>
    </row>
    <row r="425" spans="1:11">
      <c r="A425" s="1983"/>
      <c r="B425" s="1341" t="s">
        <v>4119</v>
      </c>
      <c r="C425" s="1342" t="s">
        <v>4643</v>
      </c>
      <c r="D425" s="1343">
        <v>500</v>
      </c>
      <c r="E425" s="1344">
        <v>160</v>
      </c>
      <c r="F425" s="1344">
        <v>1189</v>
      </c>
      <c r="G425" s="1345">
        <v>2958</v>
      </c>
      <c r="H425" s="1533">
        <v>45556</v>
      </c>
      <c r="I425" s="1534">
        <v>52600</v>
      </c>
      <c r="J425" s="1346">
        <f t="shared" si="12"/>
        <v>45556</v>
      </c>
      <c r="K425" s="1347">
        <f t="shared" si="13"/>
        <v>52600</v>
      </c>
    </row>
    <row r="426" spans="1:11">
      <c r="A426" s="1983"/>
      <c r="B426" s="1341" t="s">
        <v>4120</v>
      </c>
      <c r="C426" s="1342" t="s">
        <v>4644</v>
      </c>
      <c r="D426" s="1343">
        <v>500</v>
      </c>
      <c r="E426" s="1344">
        <v>160</v>
      </c>
      <c r="F426" s="1344">
        <v>1230</v>
      </c>
      <c r="G426" s="1345">
        <v>3060</v>
      </c>
      <c r="H426" s="1533">
        <v>47054</v>
      </c>
      <c r="I426" s="1534">
        <v>54100</v>
      </c>
      <c r="J426" s="1346">
        <f t="shared" si="12"/>
        <v>47054</v>
      </c>
      <c r="K426" s="1347">
        <f t="shared" si="13"/>
        <v>54100</v>
      </c>
    </row>
    <row r="427" spans="1:11">
      <c r="A427" s="1983"/>
      <c r="B427" s="1341" t="s">
        <v>4121</v>
      </c>
      <c r="C427" s="1342" t="s">
        <v>4645</v>
      </c>
      <c r="D427" s="1343">
        <v>500</v>
      </c>
      <c r="E427" s="1344">
        <v>160</v>
      </c>
      <c r="F427" s="1344">
        <v>1271</v>
      </c>
      <c r="G427" s="1345">
        <v>3162</v>
      </c>
      <c r="H427" s="1533">
        <v>48551</v>
      </c>
      <c r="I427" s="1534">
        <v>55590</v>
      </c>
      <c r="J427" s="1346">
        <f t="shared" si="12"/>
        <v>48551</v>
      </c>
      <c r="K427" s="1347">
        <f t="shared" si="13"/>
        <v>55590</v>
      </c>
    </row>
    <row r="428" spans="1:11">
      <c r="A428" s="1983"/>
      <c r="B428" s="1341" t="s">
        <v>4122</v>
      </c>
      <c r="C428" s="1342" t="s">
        <v>4646</v>
      </c>
      <c r="D428" s="1343">
        <v>500</v>
      </c>
      <c r="E428" s="1344">
        <v>160</v>
      </c>
      <c r="F428" s="1344">
        <v>1312</v>
      </c>
      <c r="G428" s="1345">
        <v>3264</v>
      </c>
      <c r="H428" s="1533">
        <v>50048</v>
      </c>
      <c r="I428" s="1534">
        <v>57090</v>
      </c>
      <c r="J428" s="1346">
        <f t="shared" si="12"/>
        <v>50048</v>
      </c>
      <c r="K428" s="1347">
        <f t="shared" si="13"/>
        <v>57090</v>
      </c>
    </row>
    <row r="429" spans="1:11">
      <c r="A429" s="1983"/>
      <c r="B429" s="1341" t="s">
        <v>4123</v>
      </c>
      <c r="C429" s="1342" t="s">
        <v>4647</v>
      </c>
      <c r="D429" s="1343">
        <v>500</v>
      </c>
      <c r="E429" s="1344">
        <v>160</v>
      </c>
      <c r="F429" s="1344">
        <v>1353</v>
      </c>
      <c r="G429" s="1345">
        <v>3366</v>
      </c>
      <c r="H429" s="1533">
        <v>51545</v>
      </c>
      <c r="I429" s="1534">
        <v>58590</v>
      </c>
      <c r="J429" s="1346">
        <f t="shared" si="12"/>
        <v>51545</v>
      </c>
      <c r="K429" s="1347">
        <f t="shared" si="13"/>
        <v>58590</v>
      </c>
    </row>
    <row r="430" spans="1:11">
      <c r="A430" s="1983"/>
      <c r="B430" s="1341" t="s">
        <v>4124</v>
      </c>
      <c r="C430" s="1342" t="s">
        <v>4648</v>
      </c>
      <c r="D430" s="1343">
        <v>500</v>
      </c>
      <c r="E430" s="1344">
        <v>160</v>
      </c>
      <c r="F430" s="1344">
        <v>1394</v>
      </c>
      <c r="G430" s="1345">
        <v>3468</v>
      </c>
      <c r="H430" s="1533">
        <v>53042</v>
      </c>
      <c r="I430" s="1534">
        <v>60090</v>
      </c>
      <c r="J430" s="1346">
        <f t="shared" si="12"/>
        <v>53042</v>
      </c>
      <c r="K430" s="1347">
        <f t="shared" si="13"/>
        <v>60090</v>
      </c>
    </row>
    <row r="431" spans="1:11">
      <c r="A431" s="1983"/>
      <c r="B431" s="1341" t="s">
        <v>4125</v>
      </c>
      <c r="C431" s="1342" t="s">
        <v>4649</v>
      </c>
      <c r="D431" s="1343">
        <v>500</v>
      </c>
      <c r="E431" s="1344">
        <v>160</v>
      </c>
      <c r="F431" s="1344">
        <v>1435</v>
      </c>
      <c r="G431" s="1345">
        <v>3570</v>
      </c>
      <c r="H431" s="1533">
        <v>54540</v>
      </c>
      <c r="I431" s="1534">
        <v>61580</v>
      </c>
      <c r="J431" s="1346">
        <f t="shared" si="12"/>
        <v>54540</v>
      </c>
      <c r="K431" s="1347">
        <f t="shared" si="13"/>
        <v>61580</v>
      </c>
    </row>
    <row r="432" spans="1:11">
      <c r="A432" s="1983"/>
      <c r="B432" s="1341" t="s">
        <v>4126</v>
      </c>
      <c r="C432" s="1342" t="s">
        <v>4650</v>
      </c>
      <c r="D432" s="1343">
        <v>500</v>
      </c>
      <c r="E432" s="1344">
        <v>160</v>
      </c>
      <c r="F432" s="1344">
        <v>1476</v>
      </c>
      <c r="G432" s="1345">
        <v>3672</v>
      </c>
      <c r="H432" s="1533">
        <v>56037</v>
      </c>
      <c r="I432" s="1534">
        <v>63080</v>
      </c>
      <c r="J432" s="1346">
        <f t="shared" si="12"/>
        <v>56037</v>
      </c>
      <c r="K432" s="1347">
        <f t="shared" si="13"/>
        <v>63080</v>
      </c>
    </row>
    <row r="433" spans="1:11">
      <c r="A433" s="1983"/>
      <c r="B433" s="1341" t="s">
        <v>4127</v>
      </c>
      <c r="C433" s="1342" t="s">
        <v>4651</v>
      </c>
      <c r="D433" s="1343">
        <v>500</v>
      </c>
      <c r="E433" s="1344">
        <v>160</v>
      </c>
      <c r="F433" s="1344">
        <v>1517</v>
      </c>
      <c r="G433" s="1345">
        <v>3774</v>
      </c>
      <c r="H433" s="1533">
        <v>57534</v>
      </c>
      <c r="I433" s="1534">
        <v>64580</v>
      </c>
      <c r="J433" s="1346">
        <f t="shared" si="12"/>
        <v>57534</v>
      </c>
      <c r="K433" s="1347">
        <f t="shared" si="13"/>
        <v>64580</v>
      </c>
    </row>
    <row r="434" spans="1:11">
      <c r="A434" s="1983"/>
      <c r="B434" s="1341" t="s">
        <v>4128</v>
      </c>
      <c r="C434" s="1342" t="s">
        <v>4652</v>
      </c>
      <c r="D434" s="1343">
        <v>500</v>
      </c>
      <c r="E434" s="1344">
        <v>160</v>
      </c>
      <c r="F434" s="1344">
        <v>1558</v>
      </c>
      <c r="G434" s="1345">
        <v>3876</v>
      </c>
      <c r="H434" s="1533">
        <v>59031</v>
      </c>
      <c r="I434" s="1534">
        <v>66070</v>
      </c>
      <c r="J434" s="1346">
        <f t="shared" si="12"/>
        <v>59031</v>
      </c>
      <c r="K434" s="1347">
        <f t="shared" si="13"/>
        <v>66070</v>
      </c>
    </row>
    <row r="435" spans="1:11">
      <c r="A435" s="1983"/>
      <c r="B435" s="1341" t="s">
        <v>4129</v>
      </c>
      <c r="C435" s="1342" t="s">
        <v>4653</v>
      </c>
      <c r="D435" s="1343">
        <v>500</v>
      </c>
      <c r="E435" s="1344">
        <v>160</v>
      </c>
      <c r="F435" s="1344">
        <v>1599</v>
      </c>
      <c r="G435" s="1345">
        <v>3978</v>
      </c>
      <c r="H435" s="1533">
        <v>60528</v>
      </c>
      <c r="I435" s="1534">
        <v>67570</v>
      </c>
      <c r="J435" s="1346">
        <f t="shared" si="12"/>
        <v>60528</v>
      </c>
      <c r="K435" s="1347">
        <f t="shared" si="13"/>
        <v>67570</v>
      </c>
    </row>
    <row r="436" spans="1:11">
      <c r="A436" s="1983"/>
      <c r="B436" s="1341" t="s">
        <v>4130</v>
      </c>
      <c r="C436" s="1342" t="s">
        <v>4654</v>
      </c>
      <c r="D436" s="1343">
        <v>500</v>
      </c>
      <c r="E436" s="1344">
        <v>160</v>
      </c>
      <c r="F436" s="1344">
        <v>1640</v>
      </c>
      <c r="G436" s="1345">
        <v>4080</v>
      </c>
      <c r="H436" s="1533">
        <v>62025</v>
      </c>
      <c r="I436" s="1534">
        <v>69070</v>
      </c>
      <c r="J436" s="1346">
        <f t="shared" si="12"/>
        <v>62025</v>
      </c>
      <c r="K436" s="1347">
        <f t="shared" si="13"/>
        <v>69070</v>
      </c>
    </row>
    <row r="437" spans="1:11">
      <c r="A437" s="1983"/>
      <c r="B437" s="1341" t="s">
        <v>4131</v>
      </c>
      <c r="C437" s="1342" t="s">
        <v>4655</v>
      </c>
      <c r="D437" s="1343">
        <v>500</v>
      </c>
      <c r="E437" s="1344">
        <v>160</v>
      </c>
      <c r="F437" s="1344">
        <v>1681</v>
      </c>
      <c r="G437" s="1345">
        <v>4182</v>
      </c>
      <c r="H437" s="1533">
        <v>63523</v>
      </c>
      <c r="I437" s="1534">
        <v>70570</v>
      </c>
      <c r="J437" s="1346">
        <f t="shared" si="12"/>
        <v>63523</v>
      </c>
      <c r="K437" s="1347">
        <f t="shared" si="13"/>
        <v>70570</v>
      </c>
    </row>
    <row r="438" spans="1:11">
      <c r="A438" s="1983"/>
      <c r="B438" s="1341" t="s">
        <v>4132</v>
      </c>
      <c r="C438" s="1342" t="s">
        <v>4656</v>
      </c>
      <c r="D438" s="1343">
        <v>500</v>
      </c>
      <c r="E438" s="1344">
        <v>160</v>
      </c>
      <c r="F438" s="1344">
        <v>1722</v>
      </c>
      <c r="G438" s="1345">
        <v>4284</v>
      </c>
      <c r="H438" s="1533">
        <v>65020</v>
      </c>
      <c r="I438" s="1534">
        <v>72060</v>
      </c>
      <c r="J438" s="1346">
        <f t="shared" si="12"/>
        <v>65020</v>
      </c>
      <c r="K438" s="1347">
        <f t="shared" si="13"/>
        <v>72060</v>
      </c>
    </row>
    <row r="439" spans="1:11">
      <c r="A439" s="1983"/>
      <c r="B439" s="1341" t="s">
        <v>4133</v>
      </c>
      <c r="C439" s="1342" t="s">
        <v>4657</v>
      </c>
      <c r="D439" s="1343">
        <v>500</v>
      </c>
      <c r="E439" s="1344">
        <v>160</v>
      </c>
      <c r="F439" s="1344">
        <v>1763</v>
      </c>
      <c r="G439" s="1345">
        <v>4386</v>
      </c>
      <c r="H439" s="1533">
        <v>66517</v>
      </c>
      <c r="I439" s="1534">
        <v>73560</v>
      </c>
      <c r="J439" s="1346">
        <f t="shared" si="12"/>
        <v>66517</v>
      </c>
      <c r="K439" s="1347">
        <f t="shared" si="13"/>
        <v>73560</v>
      </c>
    </row>
    <row r="440" spans="1:11">
      <c r="A440" s="1983"/>
      <c r="B440" s="1341" t="s">
        <v>4134</v>
      </c>
      <c r="C440" s="1342" t="s">
        <v>4658</v>
      </c>
      <c r="D440" s="1343">
        <v>500</v>
      </c>
      <c r="E440" s="1344">
        <v>160</v>
      </c>
      <c r="F440" s="1344">
        <v>1804</v>
      </c>
      <c r="G440" s="1345">
        <v>4488</v>
      </c>
      <c r="H440" s="1533">
        <v>68014</v>
      </c>
      <c r="I440" s="1534">
        <v>75060</v>
      </c>
      <c r="J440" s="1346">
        <f t="shared" si="12"/>
        <v>68014</v>
      </c>
      <c r="K440" s="1347">
        <f t="shared" si="13"/>
        <v>75060</v>
      </c>
    </row>
    <row r="441" spans="1:11">
      <c r="A441" s="1983"/>
      <c r="B441" s="1341" t="s">
        <v>4135</v>
      </c>
      <c r="C441" s="1342" t="s">
        <v>4659</v>
      </c>
      <c r="D441" s="1343">
        <v>500</v>
      </c>
      <c r="E441" s="1344">
        <v>160</v>
      </c>
      <c r="F441" s="1344">
        <v>1845</v>
      </c>
      <c r="G441" s="1345">
        <v>4590</v>
      </c>
      <c r="H441" s="1533">
        <v>69511</v>
      </c>
      <c r="I441" s="1534">
        <v>76550</v>
      </c>
      <c r="J441" s="1346">
        <f t="shared" si="12"/>
        <v>69511</v>
      </c>
      <c r="K441" s="1347">
        <f t="shared" si="13"/>
        <v>76550</v>
      </c>
    </row>
    <row r="442" spans="1:11">
      <c r="A442" s="1983"/>
      <c r="B442" s="1341" t="s">
        <v>4136</v>
      </c>
      <c r="C442" s="1342" t="s">
        <v>4660</v>
      </c>
      <c r="D442" s="1343">
        <v>500</v>
      </c>
      <c r="E442" s="1344">
        <v>160</v>
      </c>
      <c r="F442" s="1344">
        <v>1886</v>
      </c>
      <c r="G442" s="1345">
        <v>4692</v>
      </c>
      <c r="H442" s="1533">
        <v>71008</v>
      </c>
      <c r="I442" s="1534">
        <v>78050</v>
      </c>
      <c r="J442" s="1346">
        <f t="shared" si="12"/>
        <v>71008</v>
      </c>
      <c r="K442" s="1347">
        <f t="shared" si="13"/>
        <v>78050</v>
      </c>
    </row>
    <row r="443" spans="1:11">
      <c r="A443" s="1983"/>
      <c r="B443" s="1341" t="s">
        <v>4137</v>
      </c>
      <c r="C443" s="1342" t="s">
        <v>4661</v>
      </c>
      <c r="D443" s="1343">
        <v>500</v>
      </c>
      <c r="E443" s="1344">
        <v>160</v>
      </c>
      <c r="F443" s="1344">
        <v>1927</v>
      </c>
      <c r="G443" s="1345">
        <v>4794</v>
      </c>
      <c r="H443" s="1533">
        <v>72506</v>
      </c>
      <c r="I443" s="1534">
        <v>79550</v>
      </c>
      <c r="J443" s="1346">
        <f t="shared" si="12"/>
        <v>72506</v>
      </c>
      <c r="K443" s="1347">
        <f t="shared" si="13"/>
        <v>79550</v>
      </c>
    </row>
    <row r="444" spans="1:11">
      <c r="A444" s="1983"/>
      <c r="B444" s="1341" t="s">
        <v>4138</v>
      </c>
      <c r="C444" s="1342" t="s">
        <v>4662</v>
      </c>
      <c r="D444" s="1343">
        <v>500</v>
      </c>
      <c r="E444" s="1344">
        <v>160</v>
      </c>
      <c r="F444" s="1344">
        <v>1968</v>
      </c>
      <c r="G444" s="1345">
        <v>4896</v>
      </c>
      <c r="H444" s="1533">
        <v>74003</v>
      </c>
      <c r="I444" s="1534">
        <v>81050</v>
      </c>
      <c r="J444" s="1346">
        <f t="shared" si="12"/>
        <v>74003</v>
      </c>
      <c r="K444" s="1347">
        <f t="shared" si="13"/>
        <v>81050</v>
      </c>
    </row>
    <row r="445" spans="1:11">
      <c r="A445" s="1983"/>
      <c r="B445" s="1341" t="s">
        <v>4139</v>
      </c>
      <c r="C445" s="1342" t="s">
        <v>4663</v>
      </c>
      <c r="D445" s="1343">
        <v>500</v>
      </c>
      <c r="E445" s="1344">
        <v>160</v>
      </c>
      <c r="F445" s="1344">
        <v>2009</v>
      </c>
      <c r="G445" s="1345">
        <v>4998</v>
      </c>
      <c r="H445" s="1533">
        <v>75500</v>
      </c>
      <c r="I445" s="1534">
        <v>82540</v>
      </c>
      <c r="J445" s="1346">
        <f t="shared" si="12"/>
        <v>75500</v>
      </c>
      <c r="K445" s="1347">
        <f t="shared" si="13"/>
        <v>82540</v>
      </c>
    </row>
    <row r="446" spans="1:11" ht="15.75" thickBot="1">
      <c r="A446" s="1983"/>
      <c r="B446" s="1348" t="s">
        <v>4140</v>
      </c>
      <c r="C446" s="1349" t="s">
        <v>4664</v>
      </c>
      <c r="D446" s="1350">
        <v>500</v>
      </c>
      <c r="E446" s="1351">
        <v>160</v>
      </c>
      <c r="F446" s="1351">
        <v>2050</v>
      </c>
      <c r="G446" s="1352">
        <v>5100</v>
      </c>
      <c r="H446" s="1533">
        <v>76997</v>
      </c>
      <c r="I446" s="1534">
        <v>84040</v>
      </c>
      <c r="J446" s="1353">
        <f t="shared" si="12"/>
        <v>76997</v>
      </c>
      <c r="K446" s="1354">
        <f t="shared" si="13"/>
        <v>84040</v>
      </c>
    </row>
    <row r="447" spans="1:11">
      <c r="A447" s="1983"/>
      <c r="B447" s="1334" t="s">
        <v>4141</v>
      </c>
      <c r="C447" s="1335" t="s">
        <v>4665</v>
      </c>
      <c r="D447" s="1355">
        <v>750</v>
      </c>
      <c r="E447" s="1356">
        <v>160</v>
      </c>
      <c r="F447" s="1356">
        <v>164</v>
      </c>
      <c r="G447" s="1357">
        <v>549.6</v>
      </c>
      <c r="H447" s="1533">
        <v>14135.9410665</v>
      </c>
      <c r="I447" s="1534">
        <v>21387.982951499998</v>
      </c>
      <c r="J447" s="1339">
        <f t="shared" si="12"/>
        <v>14135.9410665</v>
      </c>
      <c r="K447" s="1340">
        <f t="shared" si="13"/>
        <v>21387.982951499998</v>
      </c>
    </row>
    <row r="448" spans="1:11">
      <c r="A448" s="1983"/>
      <c r="B448" s="1341" t="s">
        <v>4142</v>
      </c>
      <c r="C448" s="1342" t="s">
        <v>4666</v>
      </c>
      <c r="D448" s="1343">
        <v>750</v>
      </c>
      <c r="E448" s="1344">
        <v>160</v>
      </c>
      <c r="F448" s="1344">
        <v>205</v>
      </c>
      <c r="G448" s="1345">
        <v>687</v>
      </c>
      <c r="H448" s="1533">
        <v>16492</v>
      </c>
      <c r="I448" s="1534">
        <v>23540</v>
      </c>
      <c r="J448" s="1346">
        <f t="shared" si="12"/>
        <v>16492</v>
      </c>
      <c r="K448" s="1347">
        <f t="shared" si="13"/>
        <v>23540</v>
      </c>
    </row>
    <row r="449" spans="1:11">
      <c r="A449" s="1983"/>
      <c r="B449" s="1341" t="s">
        <v>4143</v>
      </c>
      <c r="C449" s="1342" t="s">
        <v>4667</v>
      </c>
      <c r="D449" s="1343">
        <v>750</v>
      </c>
      <c r="E449" s="1344">
        <v>160</v>
      </c>
      <c r="F449" s="1344">
        <v>246</v>
      </c>
      <c r="G449" s="1345">
        <v>824.40000000000009</v>
      </c>
      <c r="H449" s="1533">
        <v>18850</v>
      </c>
      <c r="I449" s="1534">
        <v>25890</v>
      </c>
      <c r="J449" s="1346">
        <f t="shared" si="12"/>
        <v>18850</v>
      </c>
      <c r="K449" s="1347">
        <f t="shared" si="13"/>
        <v>25890</v>
      </c>
    </row>
    <row r="450" spans="1:11">
      <c r="A450" s="1983"/>
      <c r="B450" s="1341" t="s">
        <v>4144</v>
      </c>
      <c r="C450" s="1342" t="s">
        <v>4668</v>
      </c>
      <c r="D450" s="1343">
        <v>750</v>
      </c>
      <c r="E450" s="1344">
        <v>160</v>
      </c>
      <c r="F450" s="1344">
        <v>287</v>
      </c>
      <c r="G450" s="1345">
        <v>961.80000000000007</v>
      </c>
      <c r="H450" s="1533">
        <v>21208</v>
      </c>
      <c r="I450" s="1534">
        <v>28250</v>
      </c>
      <c r="J450" s="1346">
        <f t="shared" si="12"/>
        <v>21208</v>
      </c>
      <c r="K450" s="1347">
        <f t="shared" si="13"/>
        <v>28250</v>
      </c>
    </row>
    <row r="451" spans="1:11">
      <c r="A451" s="1983"/>
      <c r="B451" s="1341" t="s">
        <v>4145</v>
      </c>
      <c r="C451" s="1342" t="s">
        <v>4669</v>
      </c>
      <c r="D451" s="1343">
        <v>750</v>
      </c>
      <c r="E451" s="1344">
        <v>160</v>
      </c>
      <c r="F451" s="1344">
        <v>328</v>
      </c>
      <c r="G451" s="1345">
        <v>1099.2</v>
      </c>
      <c r="H451" s="1533">
        <v>23566</v>
      </c>
      <c r="I451" s="1534">
        <v>30610</v>
      </c>
      <c r="J451" s="1346">
        <f t="shared" si="12"/>
        <v>23566</v>
      </c>
      <c r="K451" s="1347">
        <f t="shared" si="13"/>
        <v>30610</v>
      </c>
    </row>
    <row r="452" spans="1:11">
      <c r="A452" s="1983"/>
      <c r="B452" s="1341" t="s">
        <v>4146</v>
      </c>
      <c r="C452" s="1342" t="s">
        <v>4670</v>
      </c>
      <c r="D452" s="1343">
        <v>750</v>
      </c>
      <c r="E452" s="1344">
        <v>160</v>
      </c>
      <c r="F452" s="1344">
        <v>369</v>
      </c>
      <c r="G452" s="1345">
        <v>1236.6000000000001</v>
      </c>
      <c r="H452" s="1533">
        <v>25923</v>
      </c>
      <c r="I452" s="1534">
        <v>32970</v>
      </c>
      <c r="J452" s="1346">
        <f t="shared" si="12"/>
        <v>25923</v>
      </c>
      <c r="K452" s="1347">
        <f t="shared" si="13"/>
        <v>32970</v>
      </c>
    </row>
    <row r="453" spans="1:11">
      <c r="A453" s="1983"/>
      <c r="B453" s="1341" t="s">
        <v>4147</v>
      </c>
      <c r="C453" s="1342" t="s">
        <v>4671</v>
      </c>
      <c r="D453" s="1343">
        <v>750</v>
      </c>
      <c r="E453" s="1344">
        <v>160</v>
      </c>
      <c r="F453" s="1344">
        <v>410</v>
      </c>
      <c r="G453" s="1345">
        <v>1374</v>
      </c>
      <c r="H453" s="1533">
        <v>28281</v>
      </c>
      <c r="I453" s="1534">
        <v>35320</v>
      </c>
      <c r="J453" s="1346">
        <f t="shared" si="12"/>
        <v>28281</v>
      </c>
      <c r="K453" s="1347">
        <f t="shared" si="13"/>
        <v>35320</v>
      </c>
    </row>
    <row r="454" spans="1:11">
      <c r="A454" s="1983"/>
      <c r="B454" s="1341" t="s">
        <v>4148</v>
      </c>
      <c r="C454" s="1342" t="s">
        <v>4672</v>
      </c>
      <c r="D454" s="1343">
        <v>750</v>
      </c>
      <c r="E454" s="1344">
        <v>160</v>
      </c>
      <c r="F454" s="1344">
        <v>451</v>
      </c>
      <c r="G454" s="1345">
        <v>1511.4</v>
      </c>
      <c r="H454" s="1533">
        <v>30639</v>
      </c>
      <c r="I454" s="1534">
        <v>37680</v>
      </c>
      <c r="J454" s="1346">
        <f t="shared" si="12"/>
        <v>30639</v>
      </c>
      <c r="K454" s="1347">
        <f t="shared" si="13"/>
        <v>37680</v>
      </c>
    </row>
    <row r="455" spans="1:11">
      <c r="A455" s="1983"/>
      <c r="B455" s="1341" t="s">
        <v>4149</v>
      </c>
      <c r="C455" s="1342" t="s">
        <v>4673</v>
      </c>
      <c r="D455" s="1343">
        <v>750</v>
      </c>
      <c r="E455" s="1344">
        <v>160</v>
      </c>
      <c r="F455" s="1344">
        <v>492</v>
      </c>
      <c r="G455" s="1345">
        <v>1648.8000000000002</v>
      </c>
      <c r="H455" s="1533">
        <v>32996</v>
      </c>
      <c r="I455" s="1534">
        <v>40040</v>
      </c>
      <c r="J455" s="1346">
        <f t="shared" ref="J455:J475" si="14">H455-H455*$E$3</f>
        <v>32996</v>
      </c>
      <c r="K455" s="1347">
        <f t="shared" ref="K455:K475" si="15">I455-I455*$E$3</f>
        <v>40040</v>
      </c>
    </row>
    <row r="456" spans="1:11">
      <c r="A456" s="1983"/>
      <c r="B456" s="1341" t="s">
        <v>4150</v>
      </c>
      <c r="C456" s="1342" t="s">
        <v>4674</v>
      </c>
      <c r="D456" s="1343">
        <v>750</v>
      </c>
      <c r="E456" s="1344">
        <v>160</v>
      </c>
      <c r="F456" s="1344">
        <v>533</v>
      </c>
      <c r="G456" s="1345">
        <v>1786.2</v>
      </c>
      <c r="H456" s="1533">
        <v>35354</v>
      </c>
      <c r="I456" s="1534">
        <v>42400</v>
      </c>
      <c r="J456" s="1346">
        <f t="shared" si="14"/>
        <v>35354</v>
      </c>
      <c r="K456" s="1347">
        <f t="shared" si="15"/>
        <v>42400</v>
      </c>
    </row>
    <row r="457" spans="1:11">
      <c r="A457" s="1983"/>
      <c r="B457" s="1341" t="s">
        <v>4151</v>
      </c>
      <c r="C457" s="1342" t="s">
        <v>4675</v>
      </c>
      <c r="D457" s="1343">
        <v>750</v>
      </c>
      <c r="E457" s="1344">
        <v>160</v>
      </c>
      <c r="F457" s="1344">
        <v>574</v>
      </c>
      <c r="G457" s="1345">
        <v>1923.6000000000001</v>
      </c>
      <c r="H457" s="1533">
        <v>37712</v>
      </c>
      <c r="I457" s="1534">
        <v>44750</v>
      </c>
      <c r="J457" s="1346">
        <f t="shared" si="14"/>
        <v>37712</v>
      </c>
      <c r="K457" s="1347">
        <f t="shared" si="15"/>
        <v>44750</v>
      </c>
    </row>
    <row r="458" spans="1:11" ht="15.75" thickBot="1">
      <c r="A458" s="1983"/>
      <c r="B458" s="1348" t="s">
        <v>4152</v>
      </c>
      <c r="C458" s="1349" t="s">
        <v>4676</v>
      </c>
      <c r="D458" s="1350">
        <v>750</v>
      </c>
      <c r="E458" s="1351">
        <v>160</v>
      </c>
      <c r="F458" s="1351">
        <v>615</v>
      </c>
      <c r="G458" s="1352">
        <v>2061</v>
      </c>
      <c r="H458" s="1533">
        <v>40070</v>
      </c>
      <c r="I458" s="1534">
        <v>47110</v>
      </c>
      <c r="J458" s="1353">
        <f t="shared" si="14"/>
        <v>40070</v>
      </c>
      <c r="K458" s="1354">
        <f t="shared" si="15"/>
        <v>47110</v>
      </c>
    </row>
    <row r="459" spans="1:11">
      <c r="A459" s="1983"/>
      <c r="B459" s="1334" t="s">
        <v>4153</v>
      </c>
      <c r="C459" s="1335" t="s">
        <v>4677</v>
      </c>
      <c r="D459" s="1355">
        <v>900</v>
      </c>
      <c r="E459" s="1356">
        <v>160</v>
      </c>
      <c r="F459" s="1356">
        <v>164</v>
      </c>
      <c r="G459" s="1357">
        <v>642.4</v>
      </c>
      <c r="H459" s="1533">
        <v>15759.9552</v>
      </c>
      <c r="I459" s="1534">
        <v>23011.997084999999</v>
      </c>
      <c r="J459" s="1339">
        <f t="shared" si="14"/>
        <v>15759.9552</v>
      </c>
      <c r="K459" s="1340">
        <f t="shared" si="15"/>
        <v>23011.997084999999</v>
      </c>
    </row>
    <row r="460" spans="1:11">
      <c r="A460" s="1983"/>
      <c r="B460" s="1341" t="s">
        <v>4154</v>
      </c>
      <c r="C460" s="1342" t="s">
        <v>4678</v>
      </c>
      <c r="D460" s="1343">
        <v>900</v>
      </c>
      <c r="E460" s="1344">
        <v>160</v>
      </c>
      <c r="F460" s="1344">
        <v>205</v>
      </c>
      <c r="G460" s="1345">
        <v>803</v>
      </c>
      <c r="H460" s="1533">
        <v>18519</v>
      </c>
      <c r="I460" s="1534">
        <v>25560</v>
      </c>
      <c r="J460" s="1346">
        <f t="shared" si="14"/>
        <v>18519</v>
      </c>
      <c r="K460" s="1347">
        <f t="shared" si="15"/>
        <v>25560</v>
      </c>
    </row>
    <row r="461" spans="1:11">
      <c r="A461" s="1983"/>
      <c r="B461" s="1341" t="s">
        <v>4155</v>
      </c>
      <c r="C461" s="1342" t="s">
        <v>4679</v>
      </c>
      <c r="D461" s="1343">
        <v>900</v>
      </c>
      <c r="E461" s="1344">
        <v>160</v>
      </c>
      <c r="F461" s="1344">
        <v>246</v>
      </c>
      <c r="G461" s="1345">
        <v>963.59999999999991</v>
      </c>
      <c r="H461" s="1533">
        <v>21283</v>
      </c>
      <c r="I461" s="1534">
        <v>28330</v>
      </c>
      <c r="J461" s="1346">
        <f t="shared" si="14"/>
        <v>21283</v>
      </c>
      <c r="K461" s="1347">
        <f t="shared" si="15"/>
        <v>28330</v>
      </c>
    </row>
    <row r="462" spans="1:11">
      <c r="A462" s="1983"/>
      <c r="B462" s="1341" t="s">
        <v>4156</v>
      </c>
      <c r="C462" s="1342" t="s">
        <v>4680</v>
      </c>
      <c r="D462" s="1343">
        <v>900</v>
      </c>
      <c r="E462" s="1344">
        <v>160</v>
      </c>
      <c r="F462" s="1344">
        <v>287</v>
      </c>
      <c r="G462" s="1345">
        <v>1124.2</v>
      </c>
      <c r="H462" s="1533">
        <v>24046</v>
      </c>
      <c r="I462" s="1534">
        <v>31090</v>
      </c>
      <c r="J462" s="1346">
        <f t="shared" si="14"/>
        <v>24046</v>
      </c>
      <c r="K462" s="1347">
        <f t="shared" si="15"/>
        <v>31090</v>
      </c>
    </row>
    <row r="463" spans="1:11">
      <c r="A463" s="1983"/>
      <c r="B463" s="1341" t="s">
        <v>4157</v>
      </c>
      <c r="C463" s="1342" t="s">
        <v>4681</v>
      </c>
      <c r="D463" s="1343">
        <v>900</v>
      </c>
      <c r="E463" s="1344">
        <v>160</v>
      </c>
      <c r="F463" s="1344">
        <v>328</v>
      </c>
      <c r="G463" s="1345">
        <v>1284.8</v>
      </c>
      <c r="H463" s="1533">
        <v>26810</v>
      </c>
      <c r="I463" s="1534">
        <v>33850</v>
      </c>
      <c r="J463" s="1346">
        <f t="shared" si="14"/>
        <v>26810</v>
      </c>
      <c r="K463" s="1347">
        <f t="shared" si="15"/>
        <v>33850</v>
      </c>
    </row>
    <row r="464" spans="1:11">
      <c r="A464" s="1983"/>
      <c r="B464" s="1341" t="s">
        <v>4158</v>
      </c>
      <c r="C464" s="1342" t="s">
        <v>4682</v>
      </c>
      <c r="D464" s="1343">
        <v>900</v>
      </c>
      <c r="E464" s="1344">
        <v>160</v>
      </c>
      <c r="F464" s="1344">
        <v>369</v>
      </c>
      <c r="G464" s="1345">
        <v>1445.3999999999999</v>
      </c>
      <c r="H464" s="1533">
        <v>29573</v>
      </c>
      <c r="I464" s="1534">
        <v>36620</v>
      </c>
      <c r="J464" s="1346">
        <f t="shared" si="14"/>
        <v>29573</v>
      </c>
      <c r="K464" s="1347">
        <f t="shared" si="15"/>
        <v>36620</v>
      </c>
    </row>
    <row r="465" spans="1:11">
      <c r="A465" s="1983"/>
      <c r="B465" s="1341" t="s">
        <v>4159</v>
      </c>
      <c r="C465" s="1342" t="s">
        <v>4683</v>
      </c>
      <c r="D465" s="1343">
        <v>900</v>
      </c>
      <c r="E465" s="1344">
        <v>160</v>
      </c>
      <c r="F465" s="1344">
        <v>410</v>
      </c>
      <c r="G465" s="1345">
        <v>1606</v>
      </c>
      <c r="H465" s="1533">
        <v>32336</v>
      </c>
      <c r="I465" s="1534">
        <v>39380</v>
      </c>
      <c r="J465" s="1346">
        <f t="shared" si="14"/>
        <v>32336</v>
      </c>
      <c r="K465" s="1347">
        <f t="shared" si="15"/>
        <v>39380</v>
      </c>
    </row>
    <row r="466" spans="1:11">
      <c r="A466" s="1983"/>
      <c r="B466" s="1341" t="s">
        <v>4160</v>
      </c>
      <c r="C466" s="1342" t="s">
        <v>4684</v>
      </c>
      <c r="D466" s="1343">
        <v>900</v>
      </c>
      <c r="E466" s="1344">
        <v>160</v>
      </c>
      <c r="F466" s="1344">
        <v>451</v>
      </c>
      <c r="G466" s="1345">
        <v>1766.6</v>
      </c>
      <c r="H466" s="1533">
        <v>35100</v>
      </c>
      <c r="I466" s="1534">
        <v>42140</v>
      </c>
      <c r="J466" s="1346">
        <f t="shared" si="14"/>
        <v>35100</v>
      </c>
      <c r="K466" s="1347">
        <f t="shared" si="15"/>
        <v>42140</v>
      </c>
    </row>
    <row r="467" spans="1:11">
      <c r="A467" s="1983"/>
      <c r="B467" s="1341" t="s">
        <v>4161</v>
      </c>
      <c r="C467" s="1342" t="s">
        <v>4685</v>
      </c>
      <c r="D467" s="1343">
        <v>900</v>
      </c>
      <c r="E467" s="1344">
        <v>160</v>
      </c>
      <c r="F467" s="1344">
        <v>492</v>
      </c>
      <c r="G467" s="1345">
        <v>1927.1999999999998</v>
      </c>
      <c r="H467" s="1533">
        <v>37863</v>
      </c>
      <c r="I467" s="1534">
        <v>44910</v>
      </c>
      <c r="J467" s="1346">
        <f t="shared" si="14"/>
        <v>37863</v>
      </c>
      <c r="K467" s="1347">
        <f t="shared" si="15"/>
        <v>44910</v>
      </c>
    </row>
    <row r="468" spans="1:11">
      <c r="A468" s="1983"/>
      <c r="B468" s="1341" t="s">
        <v>4162</v>
      </c>
      <c r="C468" s="1342" t="s">
        <v>4686</v>
      </c>
      <c r="D468" s="1343">
        <v>900</v>
      </c>
      <c r="E468" s="1344">
        <v>160</v>
      </c>
      <c r="F468" s="1344">
        <v>533</v>
      </c>
      <c r="G468" s="1345">
        <v>2087.7999999999997</v>
      </c>
      <c r="H468" s="1533">
        <v>40626</v>
      </c>
      <c r="I468" s="1534">
        <v>47670</v>
      </c>
      <c r="J468" s="1346">
        <f t="shared" si="14"/>
        <v>40626</v>
      </c>
      <c r="K468" s="1347">
        <f t="shared" si="15"/>
        <v>47670</v>
      </c>
    </row>
    <row r="469" spans="1:11">
      <c r="A469" s="1983"/>
      <c r="B469" s="1341" t="s">
        <v>4163</v>
      </c>
      <c r="C469" s="1342" t="s">
        <v>4687</v>
      </c>
      <c r="D469" s="1343">
        <v>900</v>
      </c>
      <c r="E469" s="1344">
        <v>160</v>
      </c>
      <c r="F469" s="1344">
        <v>574</v>
      </c>
      <c r="G469" s="1345">
        <v>2248.4</v>
      </c>
      <c r="H469" s="1533">
        <v>43390</v>
      </c>
      <c r="I469" s="1534">
        <v>50430</v>
      </c>
      <c r="J469" s="1346">
        <f t="shared" si="14"/>
        <v>43390</v>
      </c>
      <c r="K469" s="1347">
        <f t="shared" si="15"/>
        <v>50430</v>
      </c>
    </row>
    <row r="470" spans="1:11" ht="15.75" thickBot="1">
      <c r="A470" s="1983"/>
      <c r="B470" s="1348" t="s">
        <v>4164</v>
      </c>
      <c r="C470" s="1349" t="s">
        <v>4688</v>
      </c>
      <c r="D470" s="1350">
        <v>900</v>
      </c>
      <c r="E470" s="1351">
        <v>160</v>
      </c>
      <c r="F470" s="1351">
        <v>615</v>
      </c>
      <c r="G470" s="1352">
        <v>2409</v>
      </c>
      <c r="H470" s="1533">
        <v>46153</v>
      </c>
      <c r="I470" s="1534">
        <v>53200</v>
      </c>
      <c r="J470" s="1353">
        <f t="shared" si="14"/>
        <v>46153</v>
      </c>
      <c r="K470" s="1354">
        <f t="shared" si="15"/>
        <v>53200</v>
      </c>
    </row>
    <row r="471" spans="1:11">
      <c r="A471" s="1983"/>
      <c r="B471" s="1334" t="s">
        <v>4165</v>
      </c>
      <c r="C471" s="1335" t="s">
        <v>4689</v>
      </c>
      <c r="D471" s="1355">
        <v>1000</v>
      </c>
      <c r="E471" s="1356">
        <v>160</v>
      </c>
      <c r="F471" s="1356">
        <v>164</v>
      </c>
      <c r="G471" s="1357">
        <v>703.2</v>
      </c>
      <c r="H471" s="1533">
        <v>16503</v>
      </c>
      <c r="I471" s="1534">
        <v>23550</v>
      </c>
      <c r="J471" s="1339">
        <f t="shared" si="14"/>
        <v>16503</v>
      </c>
      <c r="K471" s="1340">
        <f t="shared" si="15"/>
        <v>23550</v>
      </c>
    </row>
    <row r="472" spans="1:11">
      <c r="A472" s="1983"/>
      <c r="B472" s="1341" t="s">
        <v>4166</v>
      </c>
      <c r="C472" s="1342" t="s">
        <v>4690</v>
      </c>
      <c r="D472" s="1343">
        <v>1000</v>
      </c>
      <c r="E472" s="1344">
        <v>160</v>
      </c>
      <c r="F472" s="1344">
        <v>205</v>
      </c>
      <c r="G472" s="1345">
        <v>879</v>
      </c>
      <c r="H472" s="1533">
        <v>19457</v>
      </c>
      <c r="I472" s="1534">
        <v>26500</v>
      </c>
      <c r="J472" s="1346">
        <f t="shared" si="14"/>
        <v>19457</v>
      </c>
      <c r="K472" s="1347">
        <f t="shared" si="15"/>
        <v>26500</v>
      </c>
    </row>
    <row r="473" spans="1:11">
      <c r="A473" s="1983"/>
      <c r="B473" s="1341" t="s">
        <v>4167</v>
      </c>
      <c r="C473" s="1342" t="s">
        <v>4691</v>
      </c>
      <c r="D473" s="1343">
        <v>1000</v>
      </c>
      <c r="E473" s="1344">
        <v>160</v>
      </c>
      <c r="F473" s="1344">
        <v>246</v>
      </c>
      <c r="G473" s="1345">
        <v>1054.8000000000002</v>
      </c>
      <c r="H473" s="1533">
        <v>22412</v>
      </c>
      <c r="I473" s="1534">
        <v>29450</v>
      </c>
      <c r="J473" s="1346">
        <f t="shared" si="14"/>
        <v>22412</v>
      </c>
      <c r="K473" s="1347">
        <f t="shared" si="15"/>
        <v>29450</v>
      </c>
    </row>
    <row r="474" spans="1:11">
      <c r="A474" s="1983"/>
      <c r="B474" s="1341" t="s">
        <v>4168</v>
      </c>
      <c r="C474" s="1342" t="s">
        <v>4692</v>
      </c>
      <c r="D474" s="1343">
        <v>1000</v>
      </c>
      <c r="E474" s="1344">
        <v>160</v>
      </c>
      <c r="F474" s="1344">
        <v>287</v>
      </c>
      <c r="G474" s="1345">
        <v>1230.6000000000001</v>
      </c>
      <c r="H474" s="1533">
        <v>25366</v>
      </c>
      <c r="I474" s="1534">
        <v>32410</v>
      </c>
      <c r="J474" s="1346">
        <f t="shared" si="14"/>
        <v>25366</v>
      </c>
      <c r="K474" s="1347">
        <f t="shared" si="15"/>
        <v>32410</v>
      </c>
    </row>
    <row r="475" spans="1:11">
      <c r="A475" s="1983"/>
      <c r="B475" s="1341" t="s">
        <v>4169</v>
      </c>
      <c r="C475" s="1342" t="s">
        <v>4693</v>
      </c>
      <c r="D475" s="1343">
        <v>1000</v>
      </c>
      <c r="E475" s="1344">
        <v>160</v>
      </c>
      <c r="F475" s="1344">
        <v>328</v>
      </c>
      <c r="G475" s="1345">
        <v>1406.4</v>
      </c>
      <c r="H475" s="1533">
        <v>28321</v>
      </c>
      <c r="I475" s="1534">
        <v>35360</v>
      </c>
      <c r="J475" s="1346">
        <f t="shared" si="14"/>
        <v>28321</v>
      </c>
      <c r="K475" s="1347">
        <f t="shared" si="15"/>
        <v>35360</v>
      </c>
    </row>
    <row r="476" spans="1:11">
      <c r="A476" s="1983"/>
      <c r="B476" s="1341" t="s">
        <v>4170</v>
      </c>
      <c r="C476" s="1342" t="s">
        <v>4694</v>
      </c>
      <c r="D476" s="1343">
        <v>1000</v>
      </c>
      <c r="E476" s="1344">
        <v>160</v>
      </c>
      <c r="F476" s="1344">
        <v>369</v>
      </c>
      <c r="G476" s="1345">
        <v>1582.2</v>
      </c>
      <c r="H476" s="1533">
        <v>31275</v>
      </c>
      <c r="I476" s="1534">
        <v>38320</v>
      </c>
      <c r="J476" s="1346">
        <f t="shared" ref="J476:J530" si="16">H476-H476*$E$3</f>
        <v>31275</v>
      </c>
      <c r="K476" s="1347">
        <f t="shared" ref="K476:K530" si="17">I476-I476*$E$3</f>
        <v>38320</v>
      </c>
    </row>
    <row r="477" spans="1:11">
      <c r="A477" s="1983"/>
      <c r="B477" s="1341" t="s">
        <v>4171</v>
      </c>
      <c r="C477" s="1342" t="s">
        <v>4695</v>
      </c>
      <c r="D477" s="1343">
        <v>1000</v>
      </c>
      <c r="E477" s="1344">
        <v>160</v>
      </c>
      <c r="F477" s="1344">
        <v>410</v>
      </c>
      <c r="G477" s="1345">
        <v>1758</v>
      </c>
      <c r="H477" s="1533">
        <v>34230</v>
      </c>
      <c r="I477" s="1534">
        <v>41270</v>
      </c>
      <c r="J477" s="1346">
        <f t="shared" si="16"/>
        <v>34230</v>
      </c>
      <c r="K477" s="1347">
        <f t="shared" si="17"/>
        <v>41270</v>
      </c>
    </row>
    <row r="478" spans="1:11">
      <c r="A478" s="1983"/>
      <c r="B478" s="1341" t="s">
        <v>4172</v>
      </c>
      <c r="C478" s="1342" t="s">
        <v>4696</v>
      </c>
      <c r="D478" s="1343">
        <v>1000</v>
      </c>
      <c r="E478" s="1344">
        <v>160</v>
      </c>
      <c r="F478" s="1344">
        <v>451</v>
      </c>
      <c r="G478" s="1345">
        <v>1933.8000000000002</v>
      </c>
      <c r="H478" s="1533">
        <v>37184</v>
      </c>
      <c r="I478" s="1534">
        <v>44230</v>
      </c>
      <c r="J478" s="1346">
        <f t="shared" si="16"/>
        <v>37184</v>
      </c>
      <c r="K478" s="1347">
        <f t="shared" si="17"/>
        <v>44230</v>
      </c>
    </row>
    <row r="479" spans="1:11">
      <c r="A479" s="1983"/>
      <c r="B479" s="1341" t="s">
        <v>4173</v>
      </c>
      <c r="C479" s="1342" t="s">
        <v>4697</v>
      </c>
      <c r="D479" s="1343">
        <v>1000</v>
      </c>
      <c r="E479" s="1344">
        <v>160</v>
      </c>
      <c r="F479" s="1344">
        <v>492</v>
      </c>
      <c r="G479" s="1345">
        <v>2109.6000000000004</v>
      </c>
      <c r="H479" s="1533">
        <v>40139</v>
      </c>
      <c r="I479" s="1534">
        <v>47180</v>
      </c>
      <c r="J479" s="1346">
        <f t="shared" si="16"/>
        <v>40139</v>
      </c>
      <c r="K479" s="1347">
        <f t="shared" si="17"/>
        <v>47180</v>
      </c>
    </row>
    <row r="480" spans="1:11">
      <c r="A480" s="1983"/>
      <c r="B480" s="1341" t="s">
        <v>4174</v>
      </c>
      <c r="C480" s="1342" t="s">
        <v>4698</v>
      </c>
      <c r="D480" s="1343">
        <v>1000</v>
      </c>
      <c r="E480" s="1344">
        <v>160</v>
      </c>
      <c r="F480" s="1344">
        <v>533</v>
      </c>
      <c r="G480" s="1345">
        <v>2285.4</v>
      </c>
      <c r="H480" s="1533">
        <v>43093</v>
      </c>
      <c r="I480" s="1534">
        <v>50140</v>
      </c>
      <c r="J480" s="1346">
        <f t="shared" si="16"/>
        <v>43093</v>
      </c>
      <c r="K480" s="1347">
        <f t="shared" si="17"/>
        <v>50140</v>
      </c>
    </row>
    <row r="481" spans="1:11">
      <c r="A481" s="1983"/>
      <c r="B481" s="1341" t="s">
        <v>4175</v>
      </c>
      <c r="C481" s="1342" t="s">
        <v>4699</v>
      </c>
      <c r="D481" s="1343">
        <v>1000</v>
      </c>
      <c r="E481" s="1344">
        <v>160</v>
      </c>
      <c r="F481" s="1344">
        <v>574</v>
      </c>
      <c r="G481" s="1345">
        <v>2461.2000000000003</v>
      </c>
      <c r="H481" s="1533">
        <v>46048</v>
      </c>
      <c r="I481" s="1534">
        <v>53090</v>
      </c>
      <c r="J481" s="1346">
        <f t="shared" si="16"/>
        <v>46048</v>
      </c>
      <c r="K481" s="1347">
        <f t="shared" si="17"/>
        <v>53090</v>
      </c>
    </row>
    <row r="482" spans="1:11" ht="15.75" thickBot="1">
      <c r="A482" s="1983"/>
      <c r="B482" s="1348" t="s">
        <v>4176</v>
      </c>
      <c r="C482" s="1349" t="s">
        <v>4700</v>
      </c>
      <c r="D482" s="1350">
        <v>1000</v>
      </c>
      <c r="E482" s="1351">
        <v>160</v>
      </c>
      <c r="F482" s="1351">
        <v>615</v>
      </c>
      <c r="G482" s="1352">
        <v>2637</v>
      </c>
      <c r="H482" s="1533">
        <v>49002</v>
      </c>
      <c r="I482" s="1534">
        <v>56040</v>
      </c>
      <c r="J482" s="1353">
        <f t="shared" si="16"/>
        <v>49002</v>
      </c>
      <c r="K482" s="1354">
        <f t="shared" si="17"/>
        <v>56040</v>
      </c>
    </row>
    <row r="483" spans="1:11">
      <c r="A483" s="1983"/>
      <c r="B483" s="1334" t="s">
        <v>4177</v>
      </c>
      <c r="C483" s="1335" t="s">
        <v>4701</v>
      </c>
      <c r="D483" s="1355">
        <v>1200</v>
      </c>
      <c r="E483" s="1356">
        <v>160</v>
      </c>
      <c r="F483" s="1356">
        <v>164</v>
      </c>
      <c r="G483" s="1357">
        <v>828</v>
      </c>
      <c r="H483" s="1533">
        <v>19430</v>
      </c>
      <c r="I483" s="1534">
        <v>26470</v>
      </c>
      <c r="J483" s="1339">
        <f t="shared" si="16"/>
        <v>19430</v>
      </c>
      <c r="K483" s="1340">
        <f t="shared" si="17"/>
        <v>26470</v>
      </c>
    </row>
    <row r="484" spans="1:11">
      <c r="A484" s="1983"/>
      <c r="B484" s="1341" t="s">
        <v>4178</v>
      </c>
      <c r="C484" s="1342" t="s">
        <v>4702</v>
      </c>
      <c r="D484" s="1343">
        <v>1200</v>
      </c>
      <c r="E484" s="1344">
        <v>160</v>
      </c>
      <c r="F484" s="1344">
        <v>205</v>
      </c>
      <c r="G484" s="1345">
        <v>1035</v>
      </c>
      <c r="H484" s="1533">
        <v>22927</v>
      </c>
      <c r="I484" s="1534">
        <v>29970</v>
      </c>
      <c r="J484" s="1346">
        <f t="shared" si="16"/>
        <v>22927</v>
      </c>
      <c r="K484" s="1347">
        <f t="shared" si="17"/>
        <v>29970</v>
      </c>
    </row>
    <row r="485" spans="1:11">
      <c r="A485" s="1983"/>
      <c r="B485" s="1341" t="s">
        <v>4179</v>
      </c>
      <c r="C485" s="1342" t="s">
        <v>4703</v>
      </c>
      <c r="D485" s="1343">
        <v>1200</v>
      </c>
      <c r="E485" s="1344">
        <v>160</v>
      </c>
      <c r="F485" s="1344">
        <v>246</v>
      </c>
      <c r="G485" s="1345">
        <v>1242</v>
      </c>
      <c r="H485" s="1533">
        <v>26423</v>
      </c>
      <c r="I485" s="1534">
        <v>33470</v>
      </c>
      <c r="J485" s="1346">
        <f t="shared" si="16"/>
        <v>26423</v>
      </c>
      <c r="K485" s="1347">
        <f t="shared" si="17"/>
        <v>33470</v>
      </c>
    </row>
    <row r="486" spans="1:11">
      <c r="A486" s="1983"/>
      <c r="B486" s="1341" t="s">
        <v>4180</v>
      </c>
      <c r="C486" s="1342" t="s">
        <v>4704</v>
      </c>
      <c r="D486" s="1343">
        <v>1200</v>
      </c>
      <c r="E486" s="1344">
        <v>160</v>
      </c>
      <c r="F486" s="1344">
        <v>287</v>
      </c>
      <c r="G486" s="1345">
        <v>1449</v>
      </c>
      <c r="H486" s="1533">
        <v>29919</v>
      </c>
      <c r="I486" s="1534">
        <v>36960</v>
      </c>
      <c r="J486" s="1346">
        <f t="shared" si="16"/>
        <v>29919</v>
      </c>
      <c r="K486" s="1347">
        <f t="shared" si="17"/>
        <v>36960</v>
      </c>
    </row>
    <row r="487" spans="1:11">
      <c r="A487" s="1983"/>
      <c r="B487" s="1341" t="s">
        <v>4181</v>
      </c>
      <c r="C487" s="1342" t="s">
        <v>4705</v>
      </c>
      <c r="D487" s="1343">
        <v>1200</v>
      </c>
      <c r="E487" s="1344">
        <v>160</v>
      </c>
      <c r="F487" s="1344">
        <v>328</v>
      </c>
      <c r="G487" s="1345">
        <v>1656</v>
      </c>
      <c r="H487" s="1533">
        <v>33415</v>
      </c>
      <c r="I487" s="1534">
        <v>40460</v>
      </c>
      <c r="J487" s="1346">
        <f t="shared" si="16"/>
        <v>33415</v>
      </c>
      <c r="K487" s="1347">
        <f t="shared" si="17"/>
        <v>40460</v>
      </c>
    </row>
    <row r="488" spans="1:11">
      <c r="A488" s="1983"/>
      <c r="B488" s="1341" t="s">
        <v>4182</v>
      </c>
      <c r="C488" s="1342" t="s">
        <v>4706</v>
      </c>
      <c r="D488" s="1343">
        <v>1200</v>
      </c>
      <c r="E488" s="1344">
        <v>160</v>
      </c>
      <c r="F488" s="1344">
        <v>369</v>
      </c>
      <c r="G488" s="1345">
        <v>1863</v>
      </c>
      <c r="H488" s="1533">
        <v>36911</v>
      </c>
      <c r="I488" s="1534">
        <v>43950</v>
      </c>
      <c r="J488" s="1346">
        <f t="shared" si="16"/>
        <v>36911</v>
      </c>
      <c r="K488" s="1347">
        <f t="shared" si="17"/>
        <v>43950</v>
      </c>
    </row>
    <row r="489" spans="1:11">
      <c r="A489" s="1983"/>
      <c r="B489" s="1341" t="s">
        <v>4183</v>
      </c>
      <c r="C489" s="1342" t="s">
        <v>4707</v>
      </c>
      <c r="D489" s="1343">
        <v>1200</v>
      </c>
      <c r="E489" s="1344">
        <v>160</v>
      </c>
      <c r="F489" s="1344">
        <v>410</v>
      </c>
      <c r="G489" s="1345">
        <v>2070</v>
      </c>
      <c r="H489" s="1533">
        <v>40407</v>
      </c>
      <c r="I489" s="1534">
        <v>47450</v>
      </c>
      <c r="J489" s="1346">
        <f t="shared" si="16"/>
        <v>40407</v>
      </c>
      <c r="K489" s="1347">
        <f t="shared" si="17"/>
        <v>47450</v>
      </c>
    </row>
    <row r="490" spans="1:11">
      <c r="A490" s="1983"/>
      <c r="B490" s="1341" t="s">
        <v>4184</v>
      </c>
      <c r="C490" s="1342" t="s">
        <v>4708</v>
      </c>
      <c r="D490" s="1343">
        <v>1200</v>
      </c>
      <c r="E490" s="1344">
        <v>160</v>
      </c>
      <c r="F490" s="1344">
        <v>451</v>
      </c>
      <c r="G490" s="1345">
        <v>2277</v>
      </c>
      <c r="H490" s="1533">
        <v>43903</v>
      </c>
      <c r="I490" s="1534">
        <v>50950</v>
      </c>
      <c r="J490" s="1346">
        <f t="shared" si="16"/>
        <v>43903</v>
      </c>
      <c r="K490" s="1347">
        <f t="shared" si="17"/>
        <v>50950</v>
      </c>
    </row>
    <row r="491" spans="1:11">
      <c r="A491" s="1983"/>
      <c r="B491" s="1341" t="s">
        <v>4185</v>
      </c>
      <c r="C491" s="1342" t="s">
        <v>4709</v>
      </c>
      <c r="D491" s="1343">
        <v>1200</v>
      </c>
      <c r="E491" s="1344">
        <v>160</v>
      </c>
      <c r="F491" s="1344">
        <v>492</v>
      </c>
      <c r="G491" s="1345">
        <v>2484</v>
      </c>
      <c r="H491" s="1533">
        <v>47400</v>
      </c>
      <c r="I491" s="1534">
        <v>54440</v>
      </c>
      <c r="J491" s="1346">
        <f t="shared" si="16"/>
        <v>47400</v>
      </c>
      <c r="K491" s="1347">
        <f t="shared" si="17"/>
        <v>54440</v>
      </c>
    </row>
    <row r="492" spans="1:11">
      <c r="A492" s="1983"/>
      <c r="B492" s="1341" t="s">
        <v>4186</v>
      </c>
      <c r="C492" s="1342" t="s">
        <v>4710</v>
      </c>
      <c r="D492" s="1343">
        <v>1200</v>
      </c>
      <c r="E492" s="1344">
        <v>160</v>
      </c>
      <c r="F492" s="1344">
        <v>533</v>
      </c>
      <c r="G492" s="1345">
        <v>2691</v>
      </c>
      <c r="H492" s="1533">
        <v>50896</v>
      </c>
      <c r="I492" s="1534">
        <v>57940</v>
      </c>
      <c r="J492" s="1346">
        <f t="shared" si="16"/>
        <v>50896</v>
      </c>
      <c r="K492" s="1347">
        <f t="shared" si="17"/>
        <v>57940</v>
      </c>
    </row>
    <row r="493" spans="1:11">
      <c r="A493" s="1983"/>
      <c r="B493" s="1341" t="s">
        <v>4187</v>
      </c>
      <c r="C493" s="1342" t="s">
        <v>4711</v>
      </c>
      <c r="D493" s="1343">
        <v>1200</v>
      </c>
      <c r="E493" s="1344">
        <v>160</v>
      </c>
      <c r="F493" s="1344">
        <v>574</v>
      </c>
      <c r="G493" s="1345">
        <v>2898</v>
      </c>
      <c r="H493" s="1533">
        <v>54392</v>
      </c>
      <c r="I493" s="1534">
        <v>61430</v>
      </c>
      <c r="J493" s="1346">
        <f t="shared" si="16"/>
        <v>54392</v>
      </c>
      <c r="K493" s="1347">
        <f t="shared" si="17"/>
        <v>61430</v>
      </c>
    </row>
    <row r="494" spans="1:11" ht="15.75" thickBot="1">
      <c r="A494" s="1983"/>
      <c r="B494" s="1348" t="s">
        <v>4188</v>
      </c>
      <c r="C494" s="1349" t="s">
        <v>4712</v>
      </c>
      <c r="D494" s="1350">
        <v>1200</v>
      </c>
      <c r="E494" s="1351">
        <v>160</v>
      </c>
      <c r="F494" s="1351">
        <v>615</v>
      </c>
      <c r="G494" s="1352">
        <v>3105</v>
      </c>
      <c r="H494" s="1533">
        <v>57888</v>
      </c>
      <c r="I494" s="1534">
        <v>64930</v>
      </c>
      <c r="J494" s="1353">
        <f t="shared" si="16"/>
        <v>57888</v>
      </c>
      <c r="K494" s="1354">
        <f t="shared" si="17"/>
        <v>64930</v>
      </c>
    </row>
    <row r="495" spans="1:11">
      <c r="A495" s="1983"/>
      <c r="B495" s="1334" t="s">
        <v>4189</v>
      </c>
      <c r="C495" s="1335" t="s">
        <v>4713</v>
      </c>
      <c r="D495" s="1355">
        <v>1500</v>
      </c>
      <c r="E495" s="1356">
        <v>160</v>
      </c>
      <c r="F495" s="1356">
        <v>164</v>
      </c>
      <c r="G495" s="1357">
        <v>1013.6</v>
      </c>
      <c r="H495" s="1533">
        <v>22050</v>
      </c>
      <c r="I495" s="1534">
        <v>29090</v>
      </c>
      <c r="J495" s="1339">
        <f t="shared" si="16"/>
        <v>22050</v>
      </c>
      <c r="K495" s="1340">
        <f t="shared" si="17"/>
        <v>29090</v>
      </c>
    </row>
    <row r="496" spans="1:11">
      <c r="A496" s="1983"/>
      <c r="B496" s="1341" t="s">
        <v>4190</v>
      </c>
      <c r="C496" s="1342" t="s">
        <v>4714</v>
      </c>
      <c r="D496" s="1343">
        <v>1500</v>
      </c>
      <c r="E496" s="1344">
        <v>160</v>
      </c>
      <c r="F496" s="1344">
        <v>205</v>
      </c>
      <c r="G496" s="1345">
        <v>1267</v>
      </c>
      <c r="H496" s="1533">
        <v>26186</v>
      </c>
      <c r="I496" s="1534">
        <v>33230</v>
      </c>
      <c r="J496" s="1346">
        <f t="shared" si="16"/>
        <v>26186</v>
      </c>
      <c r="K496" s="1347">
        <f t="shared" si="17"/>
        <v>33230</v>
      </c>
    </row>
    <row r="497" spans="1:11">
      <c r="A497" s="1983"/>
      <c r="B497" s="1341" t="s">
        <v>4191</v>
      </c>
      <c r="C497" s="1342" t="s">
        <v>4715</v>
      </c>
      <c r="D497" s="1343">
        <v>1500</v>
      </c>
      <c r="E497" s="1344">
        <v>160</v>
      </c>
      <c r="F497" s="1344">
        <v>246</v>
      </c>
      <c r="G497" s="1345">
        <v>1520.4</v>
      </c>
      <c r="H497" s="1533">
        <v>30322</v>
      </c>
      <c r="I497" s="1534">
        <v>37360</v>
      </c>
      <c r="J497" s="1346">
        <f t="shared" si="16"/>
        <v>30322</v>
      </c>
      <c r="K497" s="1347">
        <f t="shared" si="17"/>
        <v>37360</v>
      </c>
    </row>
    <row r="498" spans="1:11">
      <c r="A498" s="1983"/>
      <c r="B498" s="1341" t="s">
        <v>4192</v>
      </c>
      <c r="C498" s="1342" t="s">
        <v>4716</v>
      </c>
      <c r="D498" s="1343">
        <v>1500</v>
      </c>
      <c r="E498" s="1344">
        <v>160</v>
      </c>
      <c r="F498" s="1344">
        <v>287</v>
      </c>
      <c r="G498" s="1345">
        <v>1773.8</v>
      </c>
      <c r="H498" s="1533">
        <v>34458</v>
      </c>
      <c r="I498" s="1534">
        <v>41500</v>
      </c>
      <c r="J498" s="1346">
        <f t="shared" si="16"/>
        <v>34458</v>
      </c>
      <c r="K498" s="1347">
        <f t="shared" si="17"/>
        <v>41500</v>
      </c>
    </row>
    <row r="499" spans="1:11">
      <c r="A499" s="1983"/>
      <c r="B499" s="1341" t="s">
        <v>4193</v>
      </c>
      <c r="C499" s="1342" t="s">
        <v>4717</v>
      </c>
      <c r="D499" s="1343">
        <v>1500</v>
      </c>
      <c r="E499" s="1344">
        <v>160</v>
      </c>
      <c r="F499" s="1344">
        <v>328</v>
      </c>
      <c r="G499" s="1345">
        <v>2027.2</v>
      </c>
      <c r="H499" s="1533">
        <v>38595</v>
      </c>
      <c r="I499" s="1534">
        <v>45640</v>
      </c>
      <c r="J499" s="1346">
        <f t="shared" si="16"/>
        <v>38595</v>
      </c>
      <c r="K499" s="1347">
        <f t="shared" si="17"/>
        <v>45640</v>
      </c>
    </row>
    <row r="500" spans="1:11">
      <c r="A500" s="1983"/>
      <c r="B500" s="1341" t="s">
        <v>4194</v>
      </c>
      <c r="C500" s="1342" t="s">
        <v>4718</v>
      </c>
      <c r="D500" s="1343">
        <v>1500</v>
      </c>
      <c r="E500" s="1344">
        <v>160</v>
      </c>
      <c r="F500" s="1344">
        <v>369</v>
      </c>
      <c r="G500" s="1345">
        <v>2280.6</v>
      </c>
      <c r="H500" s="1533">
        <v>42731</v>
      </c>
      <c r="I500" s="1534">
        <v>49770</v>
      </c>
      <c r="J500" s="1346">
        <f t="shared" si="16"/>
        <v>42731</v>
      </c>
      <c r="K500" s="1347">
        <f t="shared" si="17"/>
        <v>49770</v>
      </c>
    </row>
    <row r="501" spans="1:11">
      <c r="A501" s="1983"/>
      <c r="B501" s="1341" t="s">
        <v>4195</v>
      </c>
      <c r="C501" s="1342" t="s">
        <v>4719</v>
      </c>
      <c r="D501" s="1343">
        <v>1500</v>
      </c>
      <c r="E501" s="1344">
        <v>160</v>
      </c>
      <c r="F501" s="1344">
        <v>410</v>
      </c>
      <c r="G501" s="1345">
        <v>2534</v>
      </c>
      <c r="H501" s="1533">
        <v>46867</v>
      </c>
      <c r="I501" s="1534">
        <v>53910</v>
      </c>
      <c r="J501" s="1346">
        <f t="shared" si="16"/>
        <v>46867</v>
      </c>
      <c r="K501" s="1347">
        <f t="shared" si="17"/>
        <v>53910</v>
      </c>
    </row>
    <row r="502" spans="1:11">
      <c r="A502" s="1983"/>
      <c r="B502" s="1341" t="s">
        <v>4196</v>
      </c>
      <c r="C502" s="1342" t="s">
        <v>4720</v>
      </c>
      <c r="D502" s="1343">
        <v>1500</v>
      </c>
      <c r="E502" s="1344">
        <v>160</v>
      </c>
      <c r="F502" s="1344">
        <v>451</v>
      </c>
      <c r="G502" s="1345">
        <v>2787.4</v>
      </c>
      <c r="H502" s="1533">
        <v>51004</v>
      </c>
      <c r="I502" s="1534">
        <v>58050</v>
      </c>
      <c r="J502" s="1346">
        <f t="shared" si="16"/>
        <v>51004</v>
      </c>
      <c r="K502" s="1347">
        <f t="shared" si="17"/>
        <v>58050</v>
      </c>
    </row>
    <row r="503" spans="1:11">
      <c r="A503" s="1983"/>
      <c r="B503" s="1341" t="s">
        <v>4197</v>
      </c>
      <c r="C503" s="1342" t="s">
        <v>4721</v>
      </c>
      <c r="D503" s="1343">
        <v>1500</v>
      </c>
      <c r="E503" s="1344">
        <v>160</v>
      </c>
      <c r="F503" s="1344">
        <v>492</v>
      </c>
      <c r="G503" s="1345">
        <v>3040.8</v>
      </c>
      <c r="H503" s="1533">
        <v>55140</v>
      </c>
      <c r="I503" s="1534">
        <v>62180</v>
      </c>
      <c r="J503" s="1346">
        <f t="shared" si="16"/>
        <v>55140</v>
      </c>
      <c r="K503" s="1347">
        <f t="shared" si="17"/>
        <v>62180</v>
      </c>
    </row>
    <row r="504" spans="1:11">
      <c r="A504" s="1983"/>
      <c r="B504" s="1341" t="s">
        <v>4198</v>
      </c>
      <c r="C504" s="1342" t="s">
        <v>4722</v>
      </c>
      <c r="D504" s="1343">
        <v>1500</v>
      </c>
      <c r="E504" s="1344">
        <v>160</v>
      </c>
      <c r="F504" s="1344">
        <v>533</v>
      </c>
      <c r="G504" s="1345">
        <v>3294.2000000000003</v>
      </c>
      <c r="H504" s="1533">
        <v>59276</v>
      </c>
      <c r="I504" s="1534">
        <v>66320</v>
      </c>
      <c r="J504" s="1346">
        <f t="shared" si="16"/>
        <v>59276</v>
      </c>
      <c r="K504" s="1347">
        <f t="shared" si="17"/>
        <v>66320</v>
      </c>
    </row>
    <row r="505" spans="1:11">
      <c r="A505" s="1983"/>
      <c r="B505" s="1341" t="s">
        <v>4199</v>
      </c>
      <c r="C505" s="1342" t="s">
        <v>4723</v>
      </c>
      <c r="D505" s="1343">
        <v>1500</v>
      </c>
      <c r="E505" s="1344">
        <v>160</v>
      </c>
      <c r="F505" s="1344">
        <v>574</v>
      </c>
      <c r="G505" s="1345">
        <v>3547.6</v>
      </c>
      <c r="H505" s="1533">
        <v>63412</v>
      </c>
      <c r="I505" s="1534">
        <v>70460</v>
      </c>
      <c r="J505" s="1346">
        <f t="shared" si="16"/>
        <v>63412</v>
      </c>
      <c r="K505" s="1347">
        <f t="shared" si="17"/>
        <v>70460</v>
      </c>
    </row>
    <row r="506" spans="1:11" ht="15.75" thickBot="1">
      <c r="A506" s="1983"/>
      <c r="B506" s="1348" t="s">
        <v>4200</v>
      </c>
      <c r="C506" s="1349" t="s">
        <v>4724</v>
      </c>
      <c r="D506" s="1350">
        <v>1500</v>
      </c>
      <c r="E506" s="1351">
        <v>160</v>
      </c>
      <c r="F506" s="1351">
        <v>615</v>
      </c>
      <c r="G506" s="1352">
        <v>3801</v>
      </c>
      <c r="H506" s="1533">
        <v>67549</v>
      </c>
      <c r="I506" s="1534">
        <v>74590</v>
      </c>
      <c r="J506" s="1353">
        <f t="shared" si="16"/>
        <v>67549</v>
      </c>
      <c r="K506" s="1354">
        <f t="shared" si="17"/>
        <v>74590</v>
      </c>
    </row>
    <row r="507" spans="1:11">
      <c r="A507" s="1983"/>
      <c r="B507" s="1334" t="s">
        <v>4201</v>
      </c>
      <c r="C507" s="1335" t="s">
        <v>4725</v>
      </c>
      <c r="D507" s="1355">
        <v>1750</v>
      </c>
      <c r="E507" s="1356">
        <v>160</v>
      </c>
      <c r="F507" s="1356">
        <v>164</v>
      </c>
      <c r="G507" s="1357">
        <v>1167.2</v>
      </c>
      <c r="H507" s="1533">
        <v>24430</v>
      </c>
      <c r="I507" s="1534">
        <v>31470</v>
      </c>
      <c r="J507" s="1339">
        <f t="shared" si="16"/>
        <v>24430</v>
      </c>
      <c r="K507" s="1340">
        <f t="shared" si="17"/>
        <v>31470</v>
      </c>
    </row>
    <row r="508" spans="1:11">
      <c r="A508" s="1983"/>
      <c r="B508" s="1341" t="s">
        <v>4202</v>
      </c>
      <c r="C508" s="1342" t="s">
        <v>4726</v>
      </c>
      <c r="D508" s="1343">
        <v>1750</v>
      </c>
      <c r="E508" s="1344">
        <v>160</v>
      </c>
      <c r="F508" s="1344">
        <v>205</v>
      </c>
      <c r="G508" s="1345">
        <v>1459</v>
      </c>
      <c r="H508" s="1533">
        <v>29120</v>
      </c>
      <c r="I508" s="1534">
        <v>36160</v>
      </c>
      <c r="J508" s="1346">
        <f t="shared" si="16"/>
        <v>29120</v>
      </c>
      <c r="K508" s="1347">
        <f t="shared" si="17"/>
        <v>36160</v>
      </c>
    </row>
    <row r="509" spans="1:11">
      <c r="A509" s="1983"/>
      <c r="B509" s="1341" t="s">
        <v>4203</v>
      </c>
      <c r="C509" s="1342" t="s">
        <v>4727</v>
      </c>
      <c r="D509" s="1343">
        <v>1750</v>
      </c>
      <c r="E509" s="1344">
        <v>160</v>
      </c>
      <c r="F509" s="1344">
        <v>246</v>
      </c>
      <c r="G509" s="1345">
        <v>1750.8000000000002</v>
      </c>
      <c r="H509" s="1533">
        <v>33811</v>
      </c>
      <c r="I509" s="1534">
        <v>40850</v>
      </c>
      <c r="J509" s="1346">
        <f t="shared" si="16"/>
        <v>33811</v>
      </c>
      <c r="K509" s="1347">
        <f t="shared" si="17"/>
        <v>40850</v>
      </c>
    </row>
    <row r="510" spans="1:11">
      <c r="A510" s="1983"/>
      <c r="B510" s="1341" t="s">
        <v>4204</v>
      </c>
      <c r="C510" s="1342" t="s">
        <v>4728</v>
      </c>
      <c r="D510" s="1343">
        <v>1750</v>
      </c>
      <c r="E510" s="1344">
        <v>160</v>
      </c>
      <c r="F510" s="1344">
        <v>287</v>
      </c>
      <c r="G510" s="1345">
        <v>2042.6000000000001</v>
      </c>
      <c r="H510" s="1533">
        <v>38502</v>
      </c>
      <c r="I510" s="1534">
        <v>45540</v>
      </c>
      <c r="J510" s="1346">
        <f t="shared" si="16"/>
        <v>38502</v>
      </c>
      <c r="K510" s="1347">
        <f t="shared" si="17"/>
        <v>45540</v>
      </c>
    </row>
    <row r="511" spans="1:11">
      <c r="A511" s="1983"/>
      <c r="B511" s="1341" t="s">
        <v>4205</v>
      </c>
      <c r="C511" s="1342" t="s">
        <v>4729</v>
      </c>
      <c r="D511" s="1343">
        <v>1750</v>
      </c>
      <c r="E511" s="1344">
        <v>160</v>
      </c>
      <c r="F511" s="1344">
        <v>328</v>
      </c>
      <c r="G511" s="1345">
        <v>2334.4</v>
      </c>
      <c r="H511" s="1533">
        <v>43193</v>
      </c>
      <c r="I511" s="1534">
        <v>50240</v>
      </c>
      <c r="J511" s="1346">
        <f t="shared" si="16"/>
        <v>43193</v>
      </c>
      <c r="K511" s="1347">
        <f t="shared" si="17"/>
        <v>50240</v>
      </c>
    </row>
    <row r="512" spans="1:11">
      <c r="A512" s="1983"/>
      <c r="B512" s="1341" t="s">
        <v>4206</v>
      </c>
      <c r="C512" s="1342" t="s">
        <v>4730</v>
      </c>
      <c r="D512" s="1343">
        <v>1750</v>
      </c>
      <c r="E512" s="1344">
        <v>160</v>
      </c>
      <c r="F512" s="1344">
        <v>369</v>
      </c>
      <c r="G512" s="1345">
        <v>2626.2000000000003</v>
      </c>
      <c r="H512" s="1533">
        <v>47884</v>
      </c>
      <c r="I512" s="1534">
        <v>54930</v>
      </c>
      <c r="J512" s="1346">
        <f t="shared" si="16"/>
        <v>47884</v>
      </c>
      <c r="K512" s="1347">
        <f t="shared" si="17"/>
        <v>54930</v>
      </c>
    </row>
    <row r="513" spans="1:11">
      <c r="A513" s="1983"/>
      <c r="B513" s="1341" t="s">
        <v>4207</v>
      </c>
      <c r="C513" s="1342" t="s">
        <v>4731</v>
      </c>
      <c r="D513" s="1343">
        <v>1750</v>
      </c>
      <c r="E513" s="1344">
        <v>160</v>
      </c>
      <c r="F513" s="1344">
        <v>410</v>
      </c>
      <c r="G513" s="1345">
        <v>2918</v>
      </c>
      <c r="H513" s="1533">
        <v>52575</v>
      </c>
      <c r="I513" s="1534">
        <v>59620</v>
      </c>
      <c r="J513" s="1346">
        <f t="shared" si="16"/>
        <v>52575</v>
      </c>
      <c r="K513" s="1347">
        <f t="shared" si="17"/>
        <v>59620</v>
      </c>
    </row>
    <row r="514" spans="1:11">
      <c r="A514" s="1983"/>
      <c r="B514" s="1341" t="s">
        <v>4208</v>
      </c>
      <c r="C514" s="1342" t="s">
        <v>4732</v>
      </c>
      <c r="D514" s="1343">
        <v>1750</v>
      </c>
      <c r="E514" s="1344">
        <v>160</v>
      </c>
      <c r="F514" s="1344">
        <v>451</v>
      </c>
      <c r="G514" s="1345">
        <v>3209.8</v>
      </c>
      <c r="H514" s="1533">
        <v>57265</v>
      </c>
      <c r="I514" s="1534">
        <v>64310</v>
      </c>
      <c r="J514" s="1346">
        <f t="shared" si="16"/>
        <v>57265</v>
      </c>
      <c r="K514" s="1347">
        <f t="shared" si="17"/>
        <v>64310</v>
      </c>
    </row>
    <row r="515" spans="1:11">
      <c r="A515" s="1983"/>
      <c r="B515" s="1341" t="s">
        <v>4209</v>
      </c>
      <c r="C515" s="1342" t="s">
        <v>4733</v>
      </c>
      <c r="D515" s="1343">
        <v>1750</v>
      </c>
      <c r="E515" s="1344">
        <v>160</v>
      </c>
      <c r="F515" s="1344">
        <v>492</v>
      </c>
      <c r="G515" s="1345">
        <v>3501.6000000000004</v>
      </c>
      <c r="H515" s="1533">
        <v>61956</v>
      </c>
      <c r="I515" s="1534">
        <v>69000</v>
      </c>
      <c r="J515" s="1346">
        <f t="shared" si="16"/>
        <v>61956</v>
      </c>
      <c r="K515" s="1347">
        <f t="shared" si="17"/>
        <v>69000</v>
      </c>
    </row>
    <row r="516" spans="1:11">
      <c r="A516" s="1983"/>
      <c r="B516" s="1341" t="s">
        <v>4210</v>
      </c>
      <c r="C516" s="1342" t="s">
        <v>4734</v>
      </c>
      <c r="D516" s="1343">
        <v>1750</v>
      </c>
      <c r="E516" s="1344">
        <v>160</v>
      </c>
      <c r="F516" s="1344">
        <v>533</v>
      </c>
      <c r="G516" s="1345">
        <v>3793.4</v>
      </c>
      <c r="H516" s="1533">
        <v>66647</v>
      </c>
      <c r="I516" s="1534">
        <v>73690</v>
      </c>
      <c r="J516" s="1346">
        <f t="shared" si="16"/>
        <v>66647</v>
      </c>
      <c r="K516" s="1347">
        <f t="shared" si="17"/>
        <v>73690</v>
      </c>
    </row>
    <row r="517" spans="1:11">
      <c r="A517" s="1983"/>
      <c r="B517" s="1341" t="s">
        <v>4211</v>
      </c>
      <c r="C517" s="1342" t="s">
        <v>4735</v>
      </c>
      <c r="D517" s="1343">
        <v>1750</v>
      </c>
      <c r="E517" s="1344">
        <v>160</v>
      </c>
      <c r="F517" s="1344">
        <v>574</v>
      </c>
      <c r="G517" s="1345">
        <v>4085.2000000000003</v>
      </c>
      <c r="H517" s="1533">
        <v>71338</v>
      </c>
      <c r="I517" s="1534">
        <v>78380</v>
      </c>
      <c r="J517" s="1346">
        <f t="shared" si="16"/>
        <v>71338</v>
      </c>
      <c r="K517" s="1347">
        <f t="shared" si="17"/>
        <v>78380</v>
      </c>
    </row>
    <row r="518" spans="1:11" ht="15.75" thickBot="1">
      <c r="A518" s="1983"/>
      <c r="B518" s="1348" t="s">
        <v>4212</v>
      </c>
      <c r="C518" s="1349" t="s">
        <v>4736</v>
      </c>
      <c r="D518" s="1350">
        <v>1750</v>
      </c>
      <c r="E518" s="1351">
        <v>160</v>
      </c>
      <c r="F518" s="1351">
        <v>615</v>
      </c>
      <c r="G518" s="1352">
        <v>4377</v>
      </c>
      <c r="H518" s="1533">
        <v>76029</v>
      </c>
      <c r="I518" s="1534">
        <v>83070</v>
      </c>
      <c r="J518" s="1353">
        <f t="shared" si="16"/>
        <v>76029</v>
      </c>
      <c r="K518" s="1354">
        <f t="shared" si="17"/>
        <v>83070</v>
      </c>
    </row>
    <row r="519" spans="1:11">
      <c r="A519" s="1983"/>
      <c r="B519" s="1334" t="s">
        <v>4213</v>
      </c>
      <c r="C519" s="1335" t="s">
        <v>4737</v>
      </c>
      <c r="D519" s="1355">
        <v>2000</v>
      </c>
      <c r="E519" s="1356">
        <v>160</v>
      </c>
      <c r="F519" s="1356">
        <v>164</v>
      </c>
      <c r="G519" s="1357">
        <v>1322.4</v>
      </c>
      <c r="H519" s="1533">
        <v>27119</v>
      </c>
      <c r="I519" s="1534">
        <v>34160</v>
      </c>
      <c r="J519" s="1339">
        <f t="shared" si="16"/>
        <v>27119</v>
      </c>
      <c r="K519" s="1340">
        <f t="shared" si="17"/>
        <v>34160</v>
      </c>
    </row>
    <row r="520" spans="1:11">
      <c r="A520" s="1983"/>
      <c r="B520" s="1341" t="s">
        <v>4214</v>
      </c>
      <c r="C520" s="1342" t="s">
        <v>4738</v>
      </c>
      <c r="D520" s="1343">
        <v>2000</v>
      </c>
      <c r="E520" s="1344">
        <v>160</v>
      </c>
      <c r="F520" s="1344">
        <v>205</v>
      </c>
      <c r="G520" s="1345">
        <v>1653</v>
      </c>
      <c r="H520" s="1533">
        <v>32464</v>
      </c>
      <c r="I520" s="1534">
        <v>39510</v>
      </c>
      <c r="J520" s="1346">
        <f t="shared" si="16"/>
        <v>32464</v>
      </c>
      <c r="K520" s="1347">
        <f t="shared" si="17"/>
        <v>39510</v>
      </c>
    </row>
    <row r="521" spans="1:11">
      <c r="A521" s="1983"/>
      <c r="B521" s="1341" t="s">
        <v>4215</v>
      </c>
      <c r="C521" s="1342" t="s">
        <v>4739</v>
      </c>
      <c r="D521" s="1343">
        <v>2000</v>
      </c>
      <c r="E521" s="1344">
        <v>160</v>
      </c>
      <c r="F521" s="1344">
        <v>246</v>
      </c>
      <c r="G521" s="1345">
        <v>1983.6000000000001</v>
      </c>
      <c r="H521" s="1533">
        <v>37809</v>
      </c>
      <c r="I521" s="1534">
        <v>44850</v>
      </c>
      <c r="J521" s="1346">
        <f t="shared" si="16"/>
        <v>37809</v>
      </c>
      <c r="K521" s="1347">
        <f t="shared" si="17"/>
        <v>44850</v>
      </c>
    </row>
    <row r="522" spans="1:11">
      <c r="A522" s="1983"/>
      <c r="B522" s="1341" t="s">
        <v>4216</v>
      </c>
      <c r="C522" s="1342" t="s">
        <v>4740</v>
      </c>
      <c r="D522" s="1343">
        <v>2000</v>
      </c>
      <c r="E522" s="1344">
        <v>160</v>
      </c>
      <c r="F522" s="1344">
        <v>287</v>
      </c>
      <c r="G522" s="1345">
        <v>2314.2000000000003</v>
      </c>
      <c r="H522" s="1533">
        <v>43154</v>
      </c>
      <c r="I522" s="1534">
        <v>50200</v>
      </c>
      <c r="J522" s="1346">
        <f t="shared" si="16"/>
        <v>43154</v>
      </c>
      <c r="K522" s="1347">
        <f t="shared" si="17"/>
        <v>50200</v>
      </c>
    </row>
    <row r="523" spans="1:11">
      <c r="A523" s="1983"/>
      <c r="B523" s="1341" t="s">
        <v>4217</v>
      </c>
      <c r="C523" s="1342" t="s">
        <v>4741</v>
      </c>
      <c r="D523" s="1343">
        <v>2000</v>
      </c>
      <c r="E523" s="1344">
        <v>160</v>
      </c>
      <c r="F523" s="1344">
        <v>328</v>
      </c>
      <c r="G523" s="1345">
        <v>2644.8</v>
      </c>
      <c r="H523" s="1533">
        <v>48499</v>
      </c>
      <c r="I523" s="1534">
        <v>55540</v>
      </c>
      <c r="J523" s="1346">
        <f t="shared" si="16"/>
        <v>48499</v>
      </c>
      <c r="K523" s="1347">
        <f t="shared" si="17"/>
        <v>55540</v>
      </c>
    </row>
    <row r="524" spans="1:11">
      <c r="A524" s="1983"/>
      <c r="B524" s="1341" t="s">
        <v>4218</v>
      </c>
      <c r="C524" s="1342" t="s">
        <v>4742</v>
      </c>
      <c r="D524" s="1343">
        <v>2000</v>
      </c>
      <c r="E524" s="1344">
        <v>160</v>
      </c>
      <c r="F524" s="1344">
        <v>369</v>
      </c>
      <c r="G524" s="1345">
        <v>2975.4</v>
      </c>
      <c r="H524" s="1533">
        <v>53844</v>
      </c>
      <c r="I524" s="1534">
        <v>60890</v>
      </c>
      <c r="J524" s="1346">
        <f t="shared" si="16"/>
        <v>53844</v>
      </c>
      <c r="K524" s="1347">
        <f t="shared" si="17"/>
        <v>60890</v>
      </c>
    </row>
    <row r="525" spans="1:11">
      <c r="A525" s="1983"/>
      <c r="B525" s="1341" t="s">
        <v>4219</v>
      </c>
      <c r="C525" s="1342" t="s">
        <v>4743</v>
      </c>
      <c r="D525" s="1343">
        <v>2000</v>
      </c>
      <c r="E525" s="1344">
        <v>160</v>
      </c>
      <c r="F525" s="1344">
        <v>410</v>
      </c>
      <c r="G525" s="1345">
        <v>3306</v>
      </c>
      <c r="H525" s="1533">
        <v>59189</v>
      </c>
      <c r="I525" s="1534">
        <v>66230</v>
      </c>
      <c r="J525" s="1346">
        <f t="shared" si="16"/>
        <v>59189</v>
      </c>
      <c r="K525" s="1347">
        <f t="shared" si="17"/>
        <v>66230</v>
      </c>
    </row>
    <row r="526" spans="1:11">
      <c r="A526" s="1983"/>
      <c r="B526" s="1341" t="s">
        <v>4220</v>
      </c>
      <c r="C526" s="1342" t="s">
        <v>4744</v>
      </c>
      <c r="D526" s="1343">
        <v>2000</v>
      </c>
      <c r="E526" s="1344">
        <v>160</v>
      </c>
      <c r="F526" s="1344">
        <v>451</v>
      </c>
      <c r="G526" s="1345">
        <v>3636.6000000000004</v>
      </c>
      <c r="H526" s="1533">
        <v>64534</v>
      </c>
      <c r="I526" s="1534">
        <v>71580</v>
      </c>
      <c r="J526" s="1346">
        <f t="shared" si="16"/>
        <v>64534</v>
      </c>
      <c r="K526" s="1347">
        <f t="shared" si="17"/>
        <v>71580</v>
      </c>
    </row>
    <row r="527" spans="1:11">
      <c r="A527" s="1983"/>
      <c r="B527" s="1341" t="s">
        <v>4221</v>
      </c>
      <c r="C527" s="1342" t="s">
        <v>4745</v>
      </c>
      <c r="D527" s="1343">
        <v>2000</v>
      </c>
      <c r="E527" s="1344">
        <v>160</v>
      </c>
      <c r="F527" s="1344">
        <v>492</v>
      </c>
      <c r="G527" s="1345">
        <v>3967.2000000000003</v>
      </c>
      <c r="H527" s="1533">
        <v>69879</v>
      </c>
      <c r="I527" s="1534">
        <v>76920</v>
      </c>
      <c r="J527" s="1346">
        <f t="shared" si="16"/>
        <v>69879</v>
      </c>
      <c r="K527" s="1347">
        <f t="shared" si="17"/>
        <v>76920</v>
      </c>
    </row>
    <row r="528" spans="1:11">
      <c r="A528" s="1983"/>
      <c r="B528" s="1341" t="s">
        <v>4222</v>
      </c>
      <c r="C528" s="1342" t="s">
        <v>4746</v>
      </c>
      <c r="D528" s="1343">
        <v>2000</v>
      </c>
      <c r="E528" s="1344">
        <v>160</v>
      </c>
      <c r="F528" s="1344">
        <v>533</v>
      </c>
      <c r="G528" s="1345">
        <v>4297.8</v>
      </c>
      <c r="H528" s="1533">
        <v>75224</v>
      </c>
      <c r="I528" s="1534">
        <v>82270</v>
      </c>
      <c r="J528" s="1346">
        <f t="shared" si="16"/>
        <v>75224</v>
      </c>
      <c r="K528" s="1347">
        <f t="shared" si="17"/>
        <v>82270</v>
      </c>
    </row>
    <row r="529" spans="1:11">
      <c r="A529" s="1983"/>
      <c r="B529" s="1341" t="s">
        <v>4223</v>
      </c>
      <c r="C529" s="1342" t="s">
        <v>4747</v>
      </c>
      <c r="D529" s="1343">
        <v>2000</v>
      </c>
      <c r="E529" s="1344">
        <v>160</v>
      </c>
      <c r="F529" s="1344">
        <v>574</v>
      </c>
      <c r="G529" s="1345">
        <v>4628.4000000000005</v>
      </c>
      <c r="H529" s="1533">
        <v>80569</v>
      </c>
      <c r="I529" s="1534">
        <v>87610</v>
      </c>
      <c r="J529" s="1346">
        <f t="shared" si="16"/>
        <v>80569</v>
      </c>
      <c r="K529" s="1347">
        <f t="shared" si="17"/>
        <v>87610</v>
      </c>
    </row>
    <row r="530" spans="1:11" ht="15.75" thickBot="1">
      <c r="A530" s="1983"/>
      <c r="B530" s="1348" t="s">
        <v>4224</v>
      </c>
      <c r="C530" s="1349" t="s">
        <v>4748</v>
      </c>
      <c r="D530" s="1350">
        <v>2000</v>
      </c>
      <c r="E530" s="1351">
        <v>160</v>
      </c>
      <c r="F530" s="1351">
        <v>615</v>
      </c>
      <c r="G530" s="1352">
        <v>4959</v>
      </c>
      <c r="H530" s="1535">
        <v>85914</v>
      </c>
      <c r="I530" s="1354">
        <v>92960</v>
      </c>
      <c r="J530" s="1353">
        <f t="shared" si="16"/>
        <v>85914</v>
      </c>
      <c r="K530" s="1354">
        <f t="shared" si="17"/>
        <v>92960</v>
      </c>
    </row>
  </sheetData>
  <mergeCells count="7">
    <mergeCell ref="A1:K1"/>
    <mergeCell ref="J5:K5"/>
    <mergeCell ref="A7:A183"/>
    <mergeCell ref="A184:A360"/>
    <mergeCell ref="A361:A530"/>
    <mergeCell ref="A5:A6"/>
    <mergeCell ref="H5:I5"/>
  </mergeCells>
  <pageMargins left="0" right="0" top="0" bottom="0" header="0" footer="0"/>
  <pageSetup paperSize="9" scale="21" fitToHeight="2"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6"/>
  <dimension ref="A1:AV436"/>
  <sheetViews>
    <sheetView zoomScale="85" zoomScaleNormal="85" workbookViewId="0">
      <selection activeCell="N159" sqref="N159"/>
    </sheetView>
  </sheetViews>
  <sheetFormatPr defaultColWidth="9.28515625" defaultRowHeight="12.75"/>
  <cols>
    <col min="1" max="1" width="23" style="235" customWidth="1"/>
    <col min="2" max="2" width="23" style="232" customWidth="1"/>
    <col min="3" max="3" width="111.42578125" style="232" bestFit="1" customWidth="1"/>
    <col min="4" max="4" width="17.7109375" style="235" customWidth="1"/>
    <col min="5" max="5" width="16.7109375" style="232" bestFit="1" customWidth="1"/>
    <col min="6" max="6" width="17.85546875" style="232" bestFit="1" customWidth="1"/>
    <col min="7" max="7" width="17.28515625" style="232" customWidth="1"/>
    <col min="8" max="8" width="13.7109375" style="253" customWidth="1"/>
    <col min="9" max="9" width="14.28515625" style="797" customWidth="1"/>
    <col min="10" max="48" width="9.28515625" style="253"/>
    <col min="49" max="16384" width="9.28515625" style="232"/>
  </cols>
  <sheetData>
    <row r="1" spans="1:48" ht="18.75">
      <c r="A1" s="2017" t="s">
        <v>6720</v>
      </c>
      <c r="B1" s="2018"/>
      <c r="C1" s="2017"/>
      <c r="D1" s="2017"/>
      <c r="E1" s="2017"/>
      <c r="F1" s="2017"/>
      <c r="G1" s="2017"/>
      <c r="H1" s="2017"/>
    </row>
    <row r="2" spans="1:48" ht="15">
      <c r="A2" s="1796"/>
      <c r="B2" s="543"/>
      <c r="C2" s="543"/>
      <c r="D2" s="543"/>
      <c r="E2" s="556"/>
      <c r="F2" s="556"/>
      <c r="G2" s="556"/>
      <c r="H2" s="543"/>
    </row>
    <row r="3" spans="1:48" ht="15">
      <c r="A3" s="1796"/>
      <c r="B3" s="543"/>
      <c r="C3" s="543"/>
      <c r="D3" s="543"/>
      <c r="E3" s="556"/>
      <c r="F3" s="556"/>
      <c r="G3" s="556"/>
      <c r="H3" s="543"/>
    </row>
    <row r="4" spans="1:48" ht="15">
      <c r="A4" s="951" t="s">
        <v>6</v>
      </c>
      <c r="B4" s="1801">
        <v>0.1</v>
      </c>
      <c r="D4" s="543"/>
      <c r="E4" s="556"/>
      <c r="F4" s="556"/>
      <c r="G4" s="556"/>
      <c r="H4" s="543"/>
    </row>
    <row r="6" spans="1:48" ht="33" customHeight="1">
      <c r="A6" s="2003" t="s">
        <v>358</v>
      </c>
      <c r="B6" s="2004"/>
      <c r="C6" s="2004"/>
      <c r="D6" s="2004"/>
      <c r="E6" s="2004"/>
      <c r="F6" s="2004"/>
      <c r="G6" s="2004"/>
      <c r="H6" s="2005"/>
    </row>
    <row r="7" spans="1:48" ht="47.25">
      <c r="A7" s="970" t="s">
        <v>19</v>
      </c>
      <c r="B7" s="970" t="s">
        <v>23</v>
      </c>
      <c r="C7" s="970" t="s">
        <v>4</v>
      </c>
      <c r="D7" s="970" t="s">
        <v>402</v>
      </c>
      <c r="E7" s="970" t="s">
        <v>89</v>
      </c>
      <c r="F7" s="970" t="s">
        <v>445</v>
      </c>
      <c r="G7" s="971" t="s">
        <v>324</v>
      </c>
      <c r="H7" s="971" t="s">
        <v>6784</v>
      </c>
    </row>
    <row r="8" spans="1:48" ht="78.75" customHeight="1">
      <c r="A8" s="1799"/>
      <c r="B8" s="954" t="s">
        <v>6780</v>
      </c>
      <c r="C8" s="953" t="s">
        <v>8031</v>
      </c>
      <c r="D8" s="954" t="s">
        <v>481</v>
      </c>
      <c r="E8" s="954" t="s">
        <v>879</v>
      </c>
      <c r="F8" s="954">
        <v>125</v>
      </c>
      <c r="G8" s="1747">
        <v>13208</v>
      </c>
      <c r="H8" s="973">
        <f>G8-G8*$B$4</f>
        <v>11887.2</v>
      </c>
      <c r="J8" s="1615"/>
    </row>
    <row r="9" spans="1:48" ht="78.75" customHeight="1">
      <c r="A9" s="1799"/>
      <c r="B9" s="954" t="s">
        <v>6781</v>
      </c>
      <c r="C9" s="953" t="s">
        <v>8032</v>
      </c>
      <c r="D9" s="954" t="s">
        <v>481</v>
      </c>
      <c r="E9" s="954" t="s">
        <v>879</v>
      </c>
      <c r="F9" s="954">
        <v>125</v>
      </c>
      <c r="G9" s="1747">
        <v>15292</v>
      </c>
      <c r="H9" s="973">
        <f t="shared" ref="H9:H11" si="0">G9-G9*$B$4</f>
        <v>13762.8</v>
      </c>
      <c r="J9" s="1615"/>
    </row>
    <row r="10" spans="1:48" ht="78.75" customHeight="1">
      <c r="A10" s="1799"/>
      <c r="B10" s="954" t="s">
        <v>6782</v>
      </c>
      <c r="C10" s="953" t="s">
        <v>8033</v>
      </c>
      <c r="D10" s="954" t="s">
        <v>481</v>
      </c>
      <c r="E10" s="954" t="s">
        <v>879</v>
      </c>
      <c r="F10" s="954">
        <v>125</v>
      </c>
      <c r="G10" s="1747">
        <v>20860</v>
      </c>
      <c r="H10" s="973">
        <f t="shared" si="0"/>
        <v>18774</v>
      </c>
      <c r="J10" s="1615"/>
    </row>
    <row r="11" spans="1:48" ht="78.75" customHeight="1">
      <c r="A11" s="1799"/>
      <c r="B11" s="954" t="s">
        <v>6783</v>
      </c>
      <c r="C11" s="953" t="s">
        <v>8034</v>
      </c>
      <c r="D11" s="954" t="s">
        <v>481</v>
      </c>
      <c r="E11" s="954" t="s">
        <v>879</v>
      </c>
      <c r="F11" s="954">
        <v>125</v>
      </c>
      <c r="G11" s="1747">
        <v>20860</v>
      </c>
      <c r="H11" s="973">
        <f t="shared" si="0"/>
        <v>18774</v>
      </c>
      <c r="J11" s="1615"/>
    </row>
    <row r="13" spans="1:48" s="235" customFormat="1" ht="32.25" customHeight="1">
      <c r="A13" s="2003" t="s">
        <v>8072</v>
      </c>
      <c r="B13" s="2004"/>
      <c r="C13" s="2004"/>
      <c r="D13" s="2004"/>
      <c r="E13" s="2004"/>
      <c r="F13" s="2004"/>
      <c r="G13" s="2004"/>
      <c r="H13" s="2005"/>
      <c r="I13" s="1817"/>
      <c r="J13" s="1818"/>
      <c r="K13" s="255"/>
      <c r="L13" s="255"/>
      <c r="M13" s="255"/>
      <c r="N13" s="255"/>
      <c r="O13" s="255"/>
      <c r="P13" s="255"/>
      <c r="Q13" s="255"/>
      <c r="R13" s="255"/>
      <c r="S13" s="255"/>
      <c r="T13" s="255"/>
      <c r="U13" s="255"/>
      <c r="V13" s="255"/>
      <c r="W13" s="255"/>
      <c r="X13" s="255"/>
      <c r="Y13" s="255"/>
      <c r="Z13" s="255"/>
      <c r="AA13" s="255"/>
      <c r="AB13" s="255"/>
      <c r="AC13" s="255"/>
      <c r="AD13" s="255"/>
      <c r="AE13" s="255"/>
      <c r="AF13" s="255"/>
      <c r="AG13" s="255"/>
      <c r="AH13" s="255"/>
      <c r="AI13" s="255"/>
      <c r="AJ13" s="255"/>
      <c r="AK13" s="255"/>
      <c r="AL13" s="255"/>
      <c r="AM13" s="255"/>
      <c r="AN13" s="255"/>
      <c r="AO13" s="255"/>
      <c r="AP13" s="255"/>
      <c r="AQ13" s="255"/>
      <c r="AR13" s="255"/>
      <c r="AS13" s="255"/>
      <c r="AT13" s="255"/>
      <c r="AU13" s="255"/>
      <c r="AV13" s="255"/>
    </row>
    <row r="14" spans="1:48" s="253" customFormat="1" ht="74.25" customHeight="1">
      <c r="A14" s="970" t="s">
        <v>19</v>
      </c>
      <c r="B14" s="970" t="s">
        <v>23</v>
      </c>
      <c r="C14" s="970" t="s">
        <v>4</v>
      </c>
      <c r="D14" s="970" t="s">
        <v>402</v>
      </c>
      <c r="E14" s="970" t="s">
        <v>89</v>
      </c>
      <c r="F14" s="970" t="s">
        <v>8070</v>
      </c>
      <c r="G14" s="971" t="s">
        <v>324</v>
      </c>
      <c r="H14" s="971" t="s">
        <v>6784</v>
      </c>
      <c r="I14" s="931"/>
      <c r="J14" s="1615"/>
    </row>
    <row r="15" spans="1:48" ht="66.75" customHeight="1">
      <c r="A15" s="926"/>
      <c r="B15" s="927" t="s">
        <v>880</v>
      </c>
      <c r="C15" s="929" t="s">
        <v>8066</v>
      </c>
      <c r="D15" s="927" t="s">
        <v>400</v>
      </c>
      <c r="E15" s="927" t="s">
        <v>401</v>
      </c>
      <c r="F15" s="927">
        <v>3.63</v>
      </c>
      <c r="G15" s="1747">
        <v>9677</v>
      </c>
      <c r="H15" s="881">
        <f>G15-G15*$B$4</f>
        <v>8709.2999999999993</v>
      </c>
      <c r="J15" s="1615"/>
    </row>
    <row r="16" spans="1:48" ht="59.25" customHeight="1">
      <c r="A16" s="543"/>
      <c r="B16" s="927" t="s">
        <v>881</v>
      </c>
      <c r="C16" s="929" t="s">
        <v>8067</v>
      </c>
      <c r="D16" s="927" t="s">
        <v>400</v>
      </c>
      <c r="E16" s="927" t="s">
        <v>401</v>
      </c>
      <c r="F16" s="927">
        <v>3.63</v>
      </c>
      <c r="G16" s="1747">
        <v>10681</v>
      </c>
      <c r="H16" s="881">
        <f t="shared" ref="H16:H23" si="1">G16-G16*$B$4</f>
        <v>9612.9</v>
      </c>
      <c r="J16" s="1615"/>
    </row>
    <row r="17" spans="1:48" s="233" customFormat="1" ht="55.5" customHeight="1">
      <c r="A17" s="543"/>
      <c r="B17" s="927" t="s">
        <v>882</v>
      </c>
      <c r="C17" s="929" t="s">
        <v>8080</v>
      </c>
      <c r="D17" s="927" t="s">
        <v>400</v>
      </c>
      <c r="E17" s="927" t="s">
        <v>396</v>
      </c>
      <c r="F17" s="927">
        <v>3.63</v>
      </c>
      <c r="G17" s="1747">
        <v>12283</v>
      </c>
      <c r="H17" s="881">
        <f t="shared" si="1"/>
        <v>11054.7</v>
      </c>
      <c r="I17" s="797"/>
      <c r="J17" s="1615"/>
      <c r="K17" s="950"/>
      <c r="L17" s="253"/>
      <c r="M17" s="253"/>
      <c r="N17" s="950"/>
      <c r="O17" s="950"/>
      <c r="P17" s="950"/>
      <c r="Q17" s="950"/>
      <c r="R17" s="950"/>
      <c r="S17" s="950"/>
      <c r="T17" s="950"/>
      <c r="U17" s="950"/>
      <c r="V17" s="950"/>
      <c r="W17" s="950"/>
      <c r="X17" s="950"/>
      <c r="Y17" s="950"/>
      <c r="Z17" s="950"/>
      <c r="AA17" s="950"/>
      <c r="AB17" s="950"/>
      <c r="AC17" s="950"/>
      <c r="AD17" s="950"/>
      <c r="AE17" s="950"/>
      <c r="AF17" s="950"/>
      <c r="AG17" s="950"/>
      <c r="AH17" s="950"/>
      <c r="AI17" s="950"/>
      <c r="AJ17" s="950"/>
      <c r="AK17" s="950"/>
      <c r="AL17" s="950"/>
      <c r="AM17" s="950"/>
      <c r="AN17" s="950"/>
      <c r="AO17" s="950"/>
      <c r="AP17" s="950"/>
      <c r="AQ17" s="950"/>
      <c r="AR17" s="950"/>
      <c r="AS17" s="950"/>
      <c r="AT17" s="950"/>
      <c r="AU17" s="950"/>
      <c r="AV17" s="950"/>
    </row>
    <row r="18" spans="1:48" s="233" customFormat="1" ht="57.75" customHeight="1">
      <c r="A18" s="543"/>
      <c r="B18" s="927" t="s">
        <v>883</v>
      </c>
      <c r="C18" s="929" t="s">
        <v>8081</v>
      </c>
      <c r="D18" s="927" t="s">
        <v>400</v>
      </c>
      <c r="E18" s="927" t="s">
        <v>396</v>
      </c>
      <c r="F18" s="927">
        <v>3.63</v>
      </c>
      <c r="G18" s="1747">
        <v>13750</v>
      </c>
      <c r="H18" s="881">
        <f t="shared" si="1"/>
        <v>12375</v>
      </c>
      <c r="I18" s="797"/>
      <c r="J18" s="1615"/>
      <c r="K18" s="950"/>
      <c r="L18" s="253"/>
      <c r="M18" s="253"/>
      <c r="N18" s="950"/>
      <c r="O18" s="950"/>
      <c r="P18" s="950"/>
      <c r="Q18" s="950"/>
      <c r="R18" s="950"/>
      <c r="S18" s="950"/>
      <c r="T18" s="950"/>
      <c r="U18" s="950"/>
      <c r="V18" s="950"/>
      <c r="W18" s="950"/>
      <c r="X18" s="950"/>
      <c r="Y18" s="950"/>
      <c r="Z18" s="950"/>
      <c r="AA18" s="950"/>
      <c r="AB18" s="950"/>
      <c r="AC18" s="950"/>
      <c r="AD18" s="950"/>
      <c r="AE18" s="950"/>
      <c r="AF18" s="950"/>
      <c r="AG18" s="950"/>
      <c r="AH18" s="950"/>
      <c r="AI18" s="950"/>
      <c r="AJ18" s="950"/>
      <c r="AK18" s="950"/>
      <c r="AL18" s="950"/>
      <c r="AM18" s="950"/>
      <c r="AN18" s="950"/>
      <c r="AO18" s="950"/>
      <c r="AP18" s="950"/>
      <c r="AQ18" s="950"/>
      <c r="AR18" s="950"/>
      <c r="AS18" s="950"/>
      <c r="AT18" s="950"/>
      <c r="AU18" s="950"/>
      <c r="AV18" s="950"/>
    </row>
    <row r="19" spans="1:48" s="233" customFormat="1" ht="57.75" customHeight="1">
      <c r="A19" s="543"/>
      <c r="B19" s="927" t="s">
        <v>884</v>
      </c>
      <c r="C19" s="929" t="s">
        <v>8082</v>
      </c>
      <c r="D19" s="927" t="s">
        <v>400</v>
      </c>
      <c r="E19" s="927" t="s">
        <v>396</v>
      </c>
      <c r="F19" s="927">
        <v>3.36</v>
      </c>
      <c r="G19" s="1747">
        <v>15976</v>
      </c>
      <c r="H19" s="881">
        <f t="shared" si="1"/>
        <v>14378.4</v>
      </c>
      <c r="I19" s="797"/>
      <c r="J19" s="1615"/>
      <c r="K19" s="950"/>
      <c r="L19" s="253"/>
      <c r="M19" s="253"/>
      <c r="N19" s="950"/>
      <c r="O19" s="950"/>
      <c r="P19" s="950"/>
      <c r="Q19" s="950"/>
      <c r="R19" s="950"/>
      <c r="S19" s="950"/>
      <c r="T19" s="950"/>
      <c r="U19" s="950"/>
      <c r="V19" s="950"/>
      <c r="W19" s="950"/>
      <c r="X19" s="950"/>
      <c r="Y19" s="950"/>
      <c r="Z19" s="950"/>
      <c r="AA19" s="950"/>
      <c r="AB19" s="950"/>
      <c r="AC19" s="950"/>
      <c r="AD19" s="950"/>
      <c r="AE19" s="950"/>
      <c r="AF19" s="950"/>
      <c r="AG19" s="950"/>
      <c r="AH19" s="950"/>
      <c r="AI19" s="950"/>
      <c r="AJ19" s="950"/>
      <c r="AK19" s="950"/>
      <c r="AL19" s="950"/>
      <c r="AM19" s="950"/>
      <c r="AN19" s="950"/>
      <c r="AO19" s="950"/>
      <c r="AP19" s="950"/>
      <c r="AQ19" s="950"/>
      <c r="AR19" s="950"/>
      <c r="AS19" s="950"/>
      <c r="AT19" s="950"/>
      <c r="AU19" s="950"/>
      <c r="AV19" s="950"/>
    </row>
    <row r="20" spans="1:48" s="233" customFormat="1" ht="60" customHeight="1">
      <c r="A20" s="543"/>
      <c r="B20" s="927" t="s">
        <v>885</v>
      </c>
      <c r="C20" s="929" t="s">
        <v>8066</v>
      </c>
      <c r="D20" s="927" t="s">
        <v>400</v>
      </c>
      <c r="E20" s="927" t="s">
        <v>396</v>
      </c>
      <c r="F20" s="927">
        <v>3.63</v>
      </c>
      <c r="G20" s="1747">
        <v>16809</v>
      </c>
      <c r="H20" s="881">
        <f t="shared" si="1"/>
        <v>15128.1</v>
      </c>
      <c r="I20" s="797"/>
      <c r="J20" s="1615"/>
      <c r="K20" s="950"/>
      <c r="L20" s="253"/>
      <c r="M20" s="253"/>
      <c r="N20" s="950"/>
      <c r="O20" s="950"/>
      <c r="P20" s="950"/>
      <c r="Q20" s="950"/>
      <c r="R20" s="950"/>
      <c r="S20" s="950"/>
      <c r="T20" s="950"/>
      <c r="U20" s="950"/>
      <c r="V20" s="950"/>
      <c r="W20" s="950"/>
      <c r="X20" s="950"/>
      <c r="Y20" s="950"/>
      <c r="Z20" s="950"/>
      <c r="AA20" s="950"/>
      <c r="AB20" s="950"/>
      <c r="AC20" s="950"/>
      <c r="AD20" s="950"/>
      <c r="AE20" s="950"/>
      <c r="AF20" s="950"/>
      <c r="AG20" s="950"/>
      <c r="AH20" s="950"/>
      <c r="AI20" s="950"/>
      <c r="AJ20" s="950"/>
      <c r="AK20" s="950"/>
      <c r="AL20" s="950"/>
      <c r="AM20" s="950"/>
      <c r="AN20" s="950"/>
      <c r="AO20" s="950"/>
      <c r="AP20" s="950"/>
      <c r="AQ20" s="950"/>
      <c r="AR20" s="950"/>
      <c r="AS20" s="950"/>
      <c r="AT20" s="950"/>
      <c r="AU20" s="950"/>
      <c r="AV20" s="950"/>
    </row>
    <row r="21" spans="1:48" ht="65.25" customHeight="1">
      <c r="A21" s="543"/>
      <c r="B21" s="927" t="s">
        <v>886</v>
      </c>
      <c r="C21" s="929" t="s">
        <v>8067</v>
      </c>
      <c r="D21" s="927" t="s">
        <v>400</v>
      </c>
      <c r="E21" s="927" t="s">
        <v>396</v>
      </c>
      <c r="F21" s="927">
        <v>3.63</v>
      </c>
      <c r="G21" s="1747">
        <v>18587</v>
      </c>
      <c r="H21" s="881">
        <f t="shared" si="1"/>
        <v>16728.3</v>
      </c>
      <c r="J21" s="1615"/>
    </row>
    <row r="22" spans="1:48" ht="51.75" customHeight="1">
      <c r="A22" s="543"/>
      <c r="B22" s="927" t="s">
        <v>887</v>
      </c>
      <c r="C22" s="929" t="s">
        <v>8080</v>
      </c>
      <c r="D22" s="927" t="s">
        <v>400</v>
      </c>
      <c r="E22" s="927" t="s">
        <v>396</v>
      </c>
      <c r="F22" s="927">
        <v>3.63</v>
      </c>
      <c r="G22" s="1747">
        <v>20495</v>
      </c>
      <c r="H22" s="881">
        <f t="shared" si="1"/>
        <v>18445.5</v>
      </c>
      <c r="J22" s="1615"/>
    </row>
    <row r="23" spans="1:48" ht="51.75" customHeight="1">
      <c r="A23" s="926"/>
      <c r="B23" s="927" t="s">
        <v>888</v>
      </c>
      <c r="C23" s="929" t="s">
        <v>8083</v>
      </c>
      <c r="D23" s="927" t="s">
        <v>400</v>
      </c>
      <c r="E23" s="927" t="s">
        <v>396</v>
      </c>
      <c r="F23" s="927">
        <v>3.63</v>
      </c>
      <c r="G23" s="1747">
        <v>17779</v>
      </c>
      <c r="H23" s="881">
        <f t="shared" si="1"/>
        <v>16001.1</v>
      </c>
      <c r="J23" s="1615"/>
    </row>
    <row r="24" spans="1:48" s="797" customFormat="1" ht="17.25" customHeight="1"/>
    <row r="25" spans="1:48" ht="30.75" customHeight="1">
      <c r="A25" s="2010" t="s">
        <v>8071</v>
      </c>
      <c r="B25" s="2011"/>
      <c r="C25" s="2011"/>
      <c r="D25" s="2011"/>
      <c r="E25" s="2011"/>
      <c r="F25" s="2011"/>
      <c r="G25" s="2011"/>
      <c r="H25" s="2012"/>
      <c r="J25" s="1615"/>
    </row>
    <row r="26" spans="1:48" ht="47.25">
      <c r="A26" s="970" t="s">
        <v>19</v>
      </c>
      <c r="B26" s="970" t="s">
        <v>23</v>
      </c>
      <c r="C26" s="970" t="s">
        <v>4</v>
      </c>
      <c r="D26" s="970" t="s">
        <v>402</v>
      </c>
      <c r="E26" s="970" t="s">
        <v>89</v>
      </c>
      <c r="F26" s="970" t="s">
        <v>8070</v>
      </c>
      <c r="G26" s="971" t="s">
        <v>324</v>
      </c>
      <c r="H26" s="971" t="s">
        <v>6784</v>
      </c>
    </row>
    <row r="27" spans="1:48" ht="60" customHeight="1">
      <c r="A27" s="1776"/>
      <c r="B27" s="927" t="s">
        <v>889</v>
      </c>
      <c r="C27" s="929" t="s">
        <v>8084</v>
      </c>
      <c r="D27" s="927" t="s">
        <v>482</v>
      </c>
      <c r="E27" s="927" t="s">
        <v>483</v>
      </c>
      <c r="F27" s="927">
        <v>4</v>
      </c>
      <c r="G27" s="1747">
        <v>11340</v>
      </c>
      <c r="H27" s="881">
        <f>G27-G27*$B$4</f>
        <v>10206</v>
      </c>
      <c r="J27" s="1615"/>
    </row>
    <row r="28" spans="1:48" ht="61.5" customHeight="1">
      <c r="A28" s="1776"/>
      <c r="B28" s="927" t="s">
        <v>890</v>
      </c>
      <c r="C28" s="929" t="s">
        <v>8085</v>
      </c>
      <c r="D28" s="927" t="s">
        <v>482</v>
      </c>
      <c r="E28" s="927" t="s">
        <v>483</v>
      </c>
      <c r="F28" s="927">
        <v>4</v>
      </c>
      <c r="G28" s="1747">
        <v>14002</v>
      </c>
      <c r="H28" s="881">
        <f t="shared" ref="H28:H33" si="2">G28-G28*$B$4</f>
        <v>12601.8</v>
      </c>
      <c r="J28" s="1615"/>
    </row>
    <row r="29" spans="1:48" ht="61.5" customHeight="1">
      <c r="A29" s="1776"/>
      <c r="B29" s="927" t="s">
        <v>891</v>
      </c>
      <c r="C29" s="929" t="s">
        <v>8086</v>
      </c>
      <c r="D29" s="927" t="s">
        <v>482</v>
      </c>
      <c r="E29" s="927" t="s">
        <v>483</v>
      </c>
      <c r="F29" s="927">
        <v>4</v>
      </c>
      <c r="G29" s="1747">
        <v>17869</v>
      </c>
      <c r="H29" s="881">
        <f t="shared" si="2"/>
        <v>16082.1</v>
      </c>
      <c r="J29" s="1615"/>
    </row>
    <row r="30" spans="1:48" ht="49.7" customHeight="1">
      <c r="A30" s="1776"/>
      <c r="B30" s="927" t="s">
        <v>892</v>
      </c>
      <c r="C30" s="929" t="s">
        <v>8087</v>
      </c>
      <c r="D30" s="927" t="s">
        <v>482</v>
      </c>
      <c r="E30" s="927" t="s">
        <v>483</v>
      </c>
      <c r="F30" s="927">
        <v>4</v>
      </c>
      <c r="G30" s="1747">
        <v>17584</v>
      </c>
      <c r="H30" s="881">
        <f t="shared" si="2"/>
        <v>15825.6</v>
      </c>
      <c r="J30" s="1615"/>
    </row>
    <row r="31" spans="1:48" ht="49.7" customHeight="1">
      <c r="A31" s="1795"/>
      <c r="B31" s="927" t="s">
        <v>893</v>
      </c>
      <c r="C31" s="929" t="s">
        <v>8088</v>
      </c>
      <c r="D31" s="927" t="s">
        <v>482</v>
      </c>
      <c r="E31" s="927" t="s">
        <v>483</v>
      </c>
      <c r="F31" s="927">
        <v>4</v>
      </c>
      <c r="G31" s="1747">
        <v>22608</v>
      </c>
      <c r="H31" s="881">
        <f t="shared" si="2"/>
        <v>20347.2</v>
      </c>
      <c r="J31" s="1615"/>
    </row>
    <row r="32" spans="1:48" s="233" customFormat="1" ht="51.75" customHeight="1">
      <c r="A32" s="1776"/>
      <c r="B32" s="927" t="s">
        <v>894</v>
      </c>
      <c r="C32" s="929" t="s">
        <v>8089</v>
      </c>
      <c r="D32" s="927" t="s">
        <v>482</v>
      </c>
      <c r="E32" s="927" t="s">
        <v>483</v>
      </c>
      <c r="F32" s="927">
        <v>4</v>
      </c>
      <c r="G32" s="1747">
        <v>24188</v>
      </c>
      <c r="H32" s="881">
        <f t="shared" si="2"/>
        <v>21769.200000000001</v>
      </c>
      <c r="I32" s="797"/>
      <c r="J32" s="1615"/>
      <c r="K32" s="950"/>
      <c r="L32" s="253"/>
      <c r="M32" s="253"/>
      <c r="N32" s="950"/>
      <c r="O32" s="950"/>
      <c r="P32" s="950"/>
      <c r="Q32" s="950"/>
      <c r="R32" s="950"/>
      <c r="S32" s="950"/>
      <c r="T32" s="950"/>
      <c r="U32" s="950"/>
      <c r="V32" s="950"/>
      <c r="W32" s="950"/>
      <c r="X32" s="950"/>
      <c r="Y32" s="950"/>
      <c r="Z32" s="950"/>
      <c r="AA32" s="950"/>
      <c r="AB32" s="950"/>
      <c r="AC32" s="950"/>
      <c r="AD32" s="950"/>
      <c r="AE32" s="950"/>
      <c r="AF32" s="950"/>
      <c r="AG32" s="950"/>
      <c r="AH32" s="950"/>
      <c r="AI32" s="950"/>
      <c r="AJ32" s="950"/>
      <c r="AK32" s="950"/>
      <c r="AL32" s="950"/>
      <c r="AM32" s="950"/>
      <c r="AN32" s="950"/>
      <c r="AO32" s="950"/>
      <c r="AP32" s="950"/>
      <c r="AQ32" s="950"/>
      <c r="AR32" s="950"/>
      <c r="AS32" s="950"/>
      <c r="AT32" s="950"/>
      <c r="AU32" s="950"/>
      <c r="AV32" s="950"/>
    </row>
    <row r="33" spans="1:48" s="233" customFormat="1" ht="54" customHeight="1">
      <c r="A33" s="1776"/>
      <c r="B33" s="927" t="s">
        <v>2077</v>
      </c>
      <c r="C33" s="929" t="s">
        <v>8090</v>
      </c>
      <c r="D33" s="927" t="s">
        <v>482</v>
      </c>
      <c r="E33" s="927" t="s">
        <v>483</v>
      </c>
      <c r="F33" s="927">
        <v>4</v>
      </c>
      <c r="G33" s="1747">
        <v>26815</v>
      </c>
      <c r="H33" s="881">
        <f t="shared" si="2"/>
        <v>24133.5</v>
      </c>
      <c r="I33" s="797"/>
      <c r="J33" s="1615"/>
      <c r="K33" s="950"/>
      <c r="L33" s="253"/>
      <c r="M33" s="253"/>
      <c r="N33" s="950"/>
      <c r="O33" s="950"/>
      <c r="P33" s="950"/>
      <c r="Q33" s="950"/>
      <c r="R33" s="950"/>
      <c r="S33" s="950"/>
      <c r="T33" s="950"/>
      <c r="U33" s="950"/>
      <c r="V33" s="950"/>
      <c r="W33" s="950"/>
      <c r="X33" s="950"/>
      <c r="Y33" s="950"/>
      <c r="Z33" s="950"/>
      <c r="AA33" s="950"/>
      <c r="AB33" s="950"/>
      <c r="AC33" s="950"/>
      <c r="AD33" s="950"/>
      <c r="AE33" s="950"/>
      <c r="AF33" s="950"/>
      <c r="AG33" s="950"/>
      <c r="AH33" s="950"/>
      <c r="AI33" s="950"/>
      <c r="AJ33" s="950"/>
      <c r="AK33" s="950"/>
      <c r="AL33" s="950"/>
      <c r="AM33" s="950"/>
      <c r="AN33" s="950"/>
      <c r="AO33" s="950"/>
      <c r="AP33" s="950"/>
      <c r="AQ33" s="950"/>
      <c r="AR33" s="950"/>
      <c r="AS33" s="950"/>
      <c r="AT33" s="950"/>
      <c r="AU33" s="950"/>
      <c r="AV33" s="950"/>
    </row>
    <row r="34" spans="1:48" s="797" customFormat="1" ht="21" customHeight="1"/>
    <row r="35" spans="1:48" ht="34.5" customHeight="1">
      <c r="A35" s="2003" t="s">
        <v>8073</v>
      </c>
      <c r="B35" s="2004"/>
      <c r="C35" s="2004"/>
      <c r="D35" s="2004"/>
      <c r="E35" s="2004"/>
      <c r="F35" s="2004"/>
      <c r="G35" s="2004"/>
      <c r="H35" s="2005"/>
      <c r="J35" s="1615"/>
    </row>
    <row r="36" spans="1:48" ht="42.75">
      <c r="A36" s="970" t="s">
        <v>19</v>
      </c>
      <c r="B36" s="970" t="s">
        <v>23</v>
      </c>
      <c r="C36" s="970" t="s">
        <v>4</v>
      </c>
      <c r="D36" s="970" t="s">
        <v>402</v>
      </c>
      <c r="E36" s="970" t="s">
        <v>89</v>
      </c>
      <c r="F36" s="970" t="s">
        <v>8070</v>
      </c>
      <c r="G36" s="971" t="s">
        <v>324</v>
      </c>
      <c r="H36" s="972" t="s">
        <v>6784</v>
      </c>
    </row>
    <row r="37" spans="1:48" ht="61.5" customHeight="1">
      <c r="A37" s="926"/>
      <c r="B37" s="927" t="s">
        <v>895</v>
      </c>
      <c r="C37" s="929" t="s">
        <v>8091</v>
      </c>
      <c r="D37" s="927" t="s">
        <v>395</v>
      </c>
      <c r="E37" s="927" t="s">
        <v>394</v>
      </c>
      <c r="F37" s="927">
        <v>6.95</v>
      </c>
      <c r="G37" s="1747">
        <v>19479</v>
      </c>
      <c r="H37" s="881">
        <f>G37-G37*$B$4</f>
        <v>17531.099999999999</v>
      </c>
      <c r="J37" s="1615"/>
    </row>
    <row r="38" spans="1:48" ht="57.75" customHeight="1">
      <c r="A38" s="926"/>
      <c r="B38" s="927" t="s">
        <v>896</v>
      </c>
      <c r="C38" s="929" t="s">
        <v>8092</v>
      </c>
      <c r="D38" s="927" t="s">
        <v>395</v>
      </c>
      <c r="E38" s="927" t="s">
        <v>394</v>
      </c>
      <c r="F38" s="927">
        <v>6.95</v>
      </c>
      <c r="G38" s="1747">
        <v>24444</v>
      </c>
      <c r="H38" s="881">
        <f t="shared" ref="H38:H41" si="3">G38-G38*$B$4</f>
        <v>21999.599999999999</v>
      </c>
      <c r="J38" s="1615"/>
    </row>
    <row r="39" spans="1:48" ht="68.25" customHeight="1">
      <c r="A39" s="926"/>
      <c r="B39" s="927" t="s">
        <v>897</v>
      </c>
      <c r="C39" s="929" t="s">
        <v>8093</v>
      </c>
      <c r="D39" s="927" t="s">
        <v>395</v>
      </c>
      <c r="E39" s="927" t="s">
        <v>399</v>
      </c>
      <c r="F39" s="927">
        <v>6.95</v>
      </c>
      <c r="G39" s="1747">
        <v>26187</v>
      </c>
      <c r="H39" s="881">
        <f t="shared" si="3"/>
        <v>23568.3</v>
      </c>
      <c r="J39" s="1615"/>
    </row>
    <row r="40" spans="1:48" s="253" customFormat="1" ht="48.75" customHeight="1">
      <c r="A40" s="926"/>
      <c r="B40" s="927" t="s">
        <v>898</v>
      </c>
      <c r="C40" s="929" t="s">
        <v>8094</v>
      </c>
      <c r="D40" s="927" t="s">
        <v>395</v>
      </c>
      <c r="E40" s="927" t="s">
        <v>394</v>
      </c>
      <c r="F40" s="927">
        <v>6.95</v>
      </c>
      <c r="G40" s="1747">
        <v>28534</v>
      </c>
      <c r="H40" s="881">
        <f t="shared" si="3"/>
        <v>25680.6</v>
      </c>
      <c r="I40" s="797"/>
      <c r="J40" s="1615"/>
    </row>
    <row r="41" spans="1:48" ht="57.2" customHeight="1">
      <c r="A41" s="926"/>
      <c r="B41" s="927" t="s">
        <v>899</v>
      </c>
      <c r="C41" s="929" t="s">
        <v>8035</v>
      </c>
      <c r="D41" s="927" t="s">
        <v>395</v>
      </c>
      <c r="E41" s="927" t="s">
        <v>394</v>
      </c>
      <c r="F41" s="927">
        <v>6.95</v>
      </c>
      <c r="G41" s="1747">
        <v>30098</v>
      </c>
      <c r="H41" s="881">
        <f t="shared" si="3"/>
        <v>27088.2</v>
      </c>
      <c r="J41" s="1615"/>
    </row>
    <row r="42" spans="1:48" ht="30" customHeight="1">
      <c r="A42" s="2003" t="s">
        <v>906</v>
      </c>
      <c r="B42" s="2004"/>
      <c r="C42" s="2004"/>
      <c r="D42" s="2004"/>
      <c r="E42" s="2004"/>
      <c r="F42" s="2004"/>
      <c r="G42" s="2004"/>
      <c r="H42" s="2005"/>
      <c r="J42" s="1615"/>
    </row>
    <row r="43" spans="1:48" ht="61.5" customHeight="1">
      <c r="A43" s="1776"/>
      <c r="B43" s="927" t="s">
        <v>900</v>
      </c>
      <c r="C43" s="929" t="s">
        <v>8095</v>
      </c>
      <c r="D43" s="926" t="s">
        <v>39</v>
      </c>
      <c r="E43" s="926" t="s">
        <v>398</v>
      </c>
      <c r="F43" s="926">
        <v>1.29</v>
      </c>
      <c r="G43" s="1747">
        <v>10232</v>
      </c>
      <c r="H43" s="881">
        <f>G43-G43*$B$4</f>
        <v>9208.7999999999993</v>
      </c>
      <c r="J43" s="1615"/>
    </row>
    <row r="44" spans="1:48" s="797" customFormat="1" ht="28.5" customHeight="1"/>
    <row r="45" spans="1:48" ht="39.75" customHeight="1">
      <c r="A45" s="2003" t="s">
        <v>355</v>
      </c>
      <c r="B45" s="2004"/>
      <c r="C45" s="2004"/>
      <c r="D45" s="2004"/>
      <c r="E45" s="2004"/>
      <c r="F45" s="2004"/>
      <c r="G45" s="2004"/>
      <c r="H45" s="2005"/>
      <c r="J45" s="1615"/>
    </row>
    <row r="46" spans="1:48" ht="47.25">
      <c r="A46" s="970" t="s">
        <v>19</v>
      </c>
      <c r="B46" s="970" t="s">
        <v>23</v>
      </c>
      <c r="C46" s="970" t="s">
        <v>4</v>
      </c>
      <c r="D46" s="970" t="s">
        <v>402</v>
      </c>
      <c r="E46" s="970" t="s">
        <v>89</v>
      </c>
      <c r="F46" s="970" t="s">
        <v>8070</v>
      </c>
      <c r="G46" s="971" t="s">
        <v>324</v>
      </c>
      <c r="H46" s="971" t="s">
        <v>6784</v>
      </c>
    </row>
    <row r="47" spans="1:48" ht="63.75" customHeight="1">
      <c r="A47" s="543"/>
      <c r="B47" s="927" t="s">
        <v>901</v>
      </c>
      <c r="C47" s="929" t="s">
        <v>8036</v>
      </c>
      <c r="D47" s="927" t="s">
        <v>397</v>
      </c>
      <c r="E47" s="927" t="s">
        <v>396</v>
      </c>
      <c r="F47" s="927">
        <v>4.53</v>
      </c>
      <c r="G47" s="1747">
        <v>6787</v>
      </c>
      <c r="H47" s="881">
        <f>G47-G47*$B$4</f>
        <v>6108.3</v>
      </c>
      <c r="J47" s="1615"/>
    </row>
    <row r="48" spans="1:48" ht="74.25" customHeight="1">
      <c r="A48" s="543"/>
      <c r="B48" s="927" t="s">
        <v>902</v>
      </c>
      <c r="C48" s="929" t="s">
        <v>8037</v>
      </c>
      <c r="D48" s="927" t="s">
        <v>397</v>
      </c>
      <c r="E48" s="927" t="s">
        <v>396</v>
      </c>
      <c r="F48" s="927">
        <v>4.53</v>
      </c>
      <c r="G48" s="1747">
        <v>7329</v>
      </c>
      <c r="H48" s="881">
        <f t="shared" ref="H48:H52" si="4">G48-G48*$B$4</f>
        <v>6596.1</v>
      </c>
      <c r="J48" s="1615"/>
    </row>
    <row r="49" spans="1:48" ht="73.5" customHeight="1">
      <c r="A49" s="543"/>
      <c r="B49" s="927" t="s">
        <v>903</v>
      </c>
      <c r="C49" s="929" t="s">
        <v>8038</v>
      </c>
      <c r="D49" s="927" t="s">
        <v>395</v>
      </c>
      <c r="E49" s="927" t="s">
        <v>483</v>
      </c>
      <c r="F49" s="927">
        <v>5.6</v>
      </c>
      <c r="G49" s="1747">
        <v>7907</v>
      </c>
      <c r="H49" s="881">
        <f t="shared" si="4"/>
        <v>7116.3</v>
      </c>
      <c r="J49" s="1615"/>
    </row>
    <row r="50" spans="1:48" s="234" customFormat="1" ht="81" customHeight="1">
      <c r="A50" s="543"/>
      <c r="B50" s="927" t="s">
        <v>1078</v>
      </c>
      <c r="C50" s="929" t="s">
        <v>8039</v>
      </c>
      <c r="D50" s="927" t="s">
        <v>395</v>
      </c>
      <c r="E50" s="927" t="s">
        <v>394</v>
      </c>
      <c r="F50" s="927">
        <v>5.93</v>
      </c>
      <c r="G50" s="1747">
        <v>14062</v>
      </c>
      <c r="H50" s="881">
        <f t="shared" si="4"/>
        <v>12655.8</v>
      </c>
      <c r="I50" s="797"/>
      <c r="J50" s="1615"/>
      <c r="K50" s="254"/>
      <c r="L50" s="253"/>
      <c r="M50" s="253"/>
      <c r="N50" s="254"/>
      <c r="O50" s="254"/>
      <c r="P50" s="254"/>
      <c r="Q50" s="254"/>
      <c r="R50" s="254"/>
      <c r="S50" s="254"/>
      <c r="T50" s="254"/>
      <c r="U50" s="254"/>
      <c r="V50" s="254"/>
      <c r="W50" s="254"/>
      <c r="X50" s="254"/>
      <c r="Y50" s="254"/>
      <c r="Z50" s="254"/>
      <c r="AA50" s="254"/>
      <c r="AB50" s="254"/>
      <c r="AC50" s="254"/>
      <c r="AD50" s="254"/>
      <c r="AE50" s="254"/>
      <c r="AF50" s="254"/>
      <c r="AG50" s="254"/>
      <c r="AH50" s="254"/>
      <c r="AI50" s="254"/>
      <c r="AJ50" s="254"/>
      <c r="AK50" s="254"/>
      <c r="AL50" s="254"/>
      <c r="AM50" s="254"/>
      <c r="AN50" s="254"/>
      <c r="AO50" s="254"/>
      <c r="AP50" s="254"/>
      <c r="AQ50" s="254"/>
      <c r="AR50" s="254"/>
      <c r="AS50" s="254"/>
      <c r="AT50" s="254"/>
      <c r="AU50" s="254"/>
      <c r="AV50" s="254"/>
    </row>
    <row r="51" spans="1:48" s="234" customFormat="1" ht="81" customHeight="1">
      <c r="A51" s="543"/>
      <c r="B51" s="927" t="s">
        <v>1079</v>
      </c>
      <c r="C51" s="929" t="s">
        <v>8041</v>
      </c>
      <c r="D51" s="927" t="s">
        <v>395</v>
      </c>
      <c r="E51" s="927" t="s">
        <v>394</v>
      </c>
      <c r="F51" s="927">
        <v>5.93</v>
      </c>
      <c r="G51" s="1747">
        <v>14695</v>
      </c>
      <c r="H51" s="881">
        <f t="shared" si="4"/>
        <v>13225.5</v>
      </c>
      <c r="I51" s="797"/>
      <c r="J51" s="1615"/>
      <c r="K51" s="254"/>
      <c r="L51" s="253"/>
      <c r="M51" s="253"/>
      <c r="N51" s="254"/>
      <c r="O51" s="254"/>
      <c r="P51" s="254"/>
      <c r="Q51" s="254"/>
      <c r="R51" s="254"/>
      <c r="S51" s="254"/>
      <c r="T51" s="254"/>
      <c r="U51" s="254"/>
      <c r="V51" s="254"/>
      <c r="W51" s="254"/>
      <c r="X51" s="254"/>
      <c r="Y51" s="254"/>
      <c r="Z51" s="254"/>
      <c r="AA51" s="254"/>
      <c r="AB51" s="254"/>
      <c r="AC51" s="254"/>
      <c r="AD51" s="254"/>
      <c r="AE51" s="254"/>
      <c r="AF51" s="254"/>
      <c r="AG51" s="254"/>
      <c r="AH51" s="254"/>
      <c r="AI51" s="254"/>
      <c r="AJ51" s="254"/>
      <c r="AK51" s="254"/>
      <c r="AL51" s="254"/>
      <c r="AM51" s="254"/>
      <c r="AN51" s="254"/>
      <c r="AO51" s="254"/>
      <c r="AP51" s="254"/>
      <c r="AQ51" s="254"/>
      <c r="AR51" s="254"/>
      <c r="AS51" s="254"/>
      <c r="AT51" s="254"/>
      <c r="AU51" s="254"/>
      <c r="AV51" s="254"/>
    </row>
    <row r="52" spans="1:48" s="234" customFormat="1" ht="81" customHeight="1">
      <c r="A52" s="1800"/>
      <c r="B52" s="954" t="s">
        <v>6751</v>
      </c>
      <c r="C52" s="953" t="s">
        <v>8040</v>
      </c>
      <c r="D52" s="954" t="s">
        <v>395</v>
      </c>
      <c r="E52" s="954" t="s">
        <v>6752</v>
      </c>
      <c r="F52" s="954">
        <v>9.33</v>
      </c>
      <c r="G52" s="1747">
        <v>18141</v>
      </c>
      <c r="H52" s="881">
        <f t="shared" si="4"/>
        <v>16326.9</v>
      </c>
      <c r="I52" s="797"/>
      <c r="J52" s="1615"/>
      <c r="K52" s="254"/>
      <c r="L52" s="253"/>
      <c r="M52" s="253"/>
      <c r="N52" s="254"/>
      <c r="O52" s="254"/>
      <c r="P52" s="254"/>
      <c r="Q52" s="254"/>
      <c r="R52" s="254"/>
      <c r="S52" s="254"/>
      <c r="T52" s="254"/>
      <c r="U52" s="254"/>
      <c r="V52" s="254"/>
      <c r="W52" s="254"/>
      <c r="X52" s="254"/>
      <c r="Y52" s="254"/>
      <c r="Z52" s="254"/>
      <c r="AA52" s="254"/>
      <c r="AB52" s="254"/>
      <c r="AC52" s="254"/>
      <c r="AD52" s="254"/>
      <c r="AE52" s="254"/>
      <c r="AF52" s="254"/>
      <c r="AG52" s="254"/>
      <c r="AH52" s="254"/>
      <c r="AI52" s="254"/>
      <c r="AJ52" s="254"/>
      <c r="AK52" s="254"/>
      <c r="AL52" s="254"/>
      <c r="AM52" s="254"/>
      <c r="AN52" s="254"/>
      <c r="AO52" s="254"/>
      <c r="AP52" s="254"/>
      <c r="AQ52" s="254"/>
      <c r="AR52" s="254"/>
      <c r="AS52" s="254"/>
      <c r="AT52" s="254"/>
      <c r="AU52" s="254"/>
      <c r="AV52" s="254"/>
    </row>
    <row r="53" spans="1:48" s="797" customFormat="1" ht="19.5" customHeight="1"/>
    <row r="54" spans="1:48" s="234" customFormat="1" ht="35.25" customHeight="1">
      <c r="A54" s="2010" t="s">
        <v>71</v>
      </c>
      <c r="B54" s="2011"/>
      <c r="C54" s="2011"/>
      <c r="D54" s="2011"/>
      <c r="E54" s="2011"/>
      <c r="F54" s="2011"/>
      <c r="G54" s="2011"/>
      <c r="H54" s="2012"/>
      <c r="I54" s="797"/>
      <c r="J54" s="1615"/>
      <c r="K54" s="254"/>
      <c r="L54" s="253"/>
      <c r="M54" s="254"/>
      <c r="N54" s="254"/>
      <c r="O54" s="254"/>
      <c r="P54" s="254"/>
      <c r="Q54" s="254"/>
      <c r="R54" s="254"/>
      <c r="S54" s="254"/>
      <c r="T54" s="254"/>
      <c r="U54" s="254"/>
      <c r="V54" s="254"/>
      <c r="W54" s="254"/>
      <c r="X54" s="254"/>
      <c r="Y54" s="254"/>
      <c r="Z54" s="254"/>
      <c r="AA54" s="254"/>
      <c r="AB54" s="254"/>
      <c r="AC54" s="254"/>
      <c r="AD54" s="254"/>
      <c r="AE54" s="254"/>
      <c r="AF54" s="254"/>
      <c r="AG54" s="254"/>
      <c r="AH54" s="254"/>
      <c r="AI54" s="254"/>
      <c r="AJ54" s="254"/>
      <c r="AK54" s="254"/>
      <c r="AL54" s="254"/>
      <c r="AM54" s="254"/>
      <c r="AN54" s="254"/>
      <c r="AO54" s="254"/>
      <c r="AP54" s="254"/>
      <c r="AQ54" s="254"/>
      <c r="AR54" s="254"/>
      <c r="AS54" s="254"/>
      <c r="AT54" s="254"/>
      <c r="AU54" s="254"/>
      <c r="AV54" s="254"/>
    </row>
    <row r="55" spans="1:48" s="254" customFormat="1" ht="56.25" customHeight="1">
      <c r="A55" s="543"/>
      <c r="B55" s="926" t="s">
        <v>904</v>
      </c>
      <c r="C55" s="929" t="s">
        <v>8042</v>
      </c>
      <c r="D55" s="928"/>
      <c r="E55" s="928"/>
      <c r="F55" s="928"/>
      <c r="G55" s="1747">
        <v>906</v>
      </c>
      <c r="H55" s="881">
        <f>G55-G55*$B$4</f>
        <v>815.4</v>
      </c>
      <c r="I55" s="797"/>
      <c r="J55" s="1615"/>
      <c r="L55" s="253"/>
      <c r="M55" s="253"/>
    </row>
    <row r="56" spans="1:48" s="254" customFormat="1" ht="59.25" customHeight="1">
      <c r="A56" s="926"/>
      <c r="B56" s="926" t="s">
        <v>905</v>
      </c>
      <c r="C56" s="929" t="s">
        <v>8069</v>
      </c>
      <c r="D56" s="928"/>
      <c r="E56" s="928"/>
      <c r="F56" s="928"/>
      <c r="G56" s="1747">
        <v>627</v>
      </c>
      <c r="H56" s="881">
        <f t="shared" ref="H56:H59" si="5">G56-G56*$B$4</f>
        <v>564.29999999999995</v>
      </c>
      <c r="I56" s="797"/>
      <c r="J56" s="1615"/>
      <c r="L56" s="253"/>
      <c r="M56" s="253"/>
    </row>
    <row r="57" spans="1:48" s="253" customFormat="1" ht="51.75" customHeight="1">
      <c r="A57" s="1804"/>
      <c r="B57" s="1795" t="s">
        <v>1080</v>
      </c>
      <c r="C57" s="1797" t="s">
        <v>8068</v>
      </c>
      <c r="D57" s="925"/>
      <c r="E57" s="925"/>
      <c r="F57" s="925"/>
      <c r="G57" s="1747">
        <v>906</v>
      </c>
      <c r="H57" s="881">
        <f t="shared" si="5"/>
        <v>815.4</v>
      </c>
      <c r="I57" s="797"/>
      <c r="J57" s="1615"/>
    </row>
    <row r="58" spans="1:48" s="253" customFormat="1" ht="51.75" customHeight="1">
      <c r="A58" s="1776"/>
      <c r="B58" s="1806" t="s">
        <v>1152</v>
      </c>
      <c r="C58" s="1794" t="s">
        <v>8062</v>
      </c>
      <c r="D58" s="1797"/>
      <c r="E58" s="1797"/>
      <c r="F58" s="1797"/>
      <c r="G58" s="1747">
        <v>906</v>
      </c>
      <c r="H58" s="1805"/>
      <c r="I58" s="797"/>
      <c r="J58" s="1615"/>
    </row>
    <row r="59" spans="1:48" s="253" customFormat="1" ht="51.75" customHeight="1">
      <c r="A59" s="1776"/>
      <c r="B59" s="1806" t="s">
        <v>6753</v>
      </c>
      <c r="C59" s="1797" t="s">
        <v>8096</v>
      </c>
      <c r="D59" s="952"/>
      <c r="E59" s="952"/>
      <c r="F59" s="952"/>
      <c r="G59" s="1747">
        <v>906</v>
      </c>
      <c r="H59" s="881">
        <f t="shared" si="5"/>
        <v>815.4</v>
      </c>
      <c r="I59" s="797"/>
      <c r="J59" s="1615"/>
    </row>
    <row r="60" spans="1:48" s="797" customFormat="1" ht="22.5" customHeight="1"/>
    <row r="61" spans="1:48" s="253" customFormat="1" ht="26.25" customHeight="1">
      <c r="A61" s="2006" t="s">
        <v>4766</v>
      </c>
      <c r="B61" s="2007"/>
      <c r="C61" s="2007"/>
      <c r="D61" s="2007"/>
      <c r="E61" s="2007"/>
      <c r="F61" s="2007"/>
      <c r="G61" s="2007"/>
      <c r="H61" s="2008"/>
      <c r="I61" s="797"/>
      <c r="J61" s="1615"/>
    </row>
    <row r="62" spans="1:48" ht="47.25">
      <c r="A62" s="970" t="s">
        <v>19</v>
      </c>
      <c r="B62" s="970" t="s">
        <v>23</v>
      </c>
      <c r="C62" s="970" t="s">
        <v>4</v>
      </c>
      <c r="D62" s="970" t="s">
        <v>402</v>
      </c>
      <c r="E62" s="970" t="s">
        <v>89</v>
      </c>
      <c r="F62" s="970" t="s">
        <v>8070</v>
      </c>
      <c r="G62" s="971" t="s">
        <v>324</v>
      </c>
      <c r="H62" s="971" t="s">
        <v>6784</v>
      </c>
    </row>
    <row r="63" spans="1:48" s="253" customFormat="1" ht="51.75" customHeight="1">
      <c r="A63" s="924"/>
      <c r="B63" s="926" t="s">
        <v>4757</v>
      </c>
      <c r="C63" s="925" t="s">
        <v>8043</v>
      </c>
      <c r="D63" s="924" t="s">
        <v>80</v>
      </c>
      <c r="E63" s="924" t="s">
        <v>4767</v>
      </c>
      <c r="F63" s="924">
        <v>3.15</v>
      </c>
      <c r="G63" s="1747">
        <v>14546</v>
      </c>
      <c r="H63" s="881">
        <f>G63-G63*$B$4</f>
        <v>13091.4</v>
      </c>
      <c r="I63" s="797"/>
      <c r="J63" s="1615"/>
    </row>
    <row r="64" spans="1:48" s="253" customFormat="1" ht="51.75" customHeight="1">
      <c r="A64" s="924"/>
      <c r="B64" s="926" t="s">
        <v>4758</v>
      </c>
      <c r="C64" s="925" t="s">
        <v>8044</v>
      </c>
      <c r="D64" s="924" t="s">
        <v>80</v>
      </c>
      <c r="E64" s="924" t="s">
        <v>4767</v>
      </c>
      <c r="F64" s="924">
        <v>3.15</v>
      </c>
      <c r="G64" s="1747">
        <v>16435</v>
      </c>
      <c r="H64" s="881">
        <f t="shared" ref="H64:H71" si="6">G64-G64*$B$4</f>
        <v>14791.5</v>
      </c>
      <c r="I64" s="797"/>
      <c r="J64" s="1615"/>
    </row>
    <row r="65" spans="1:10" s="253" customFormat="1" ht="51.75" customHeight="1">
      <c r="A65" s="924"/>
      <c r="B65" s="926" t="s">
        <v>4759</v>
      </c>
      <c r="C65" s="925" t="s">
        <v>8045</v>
      </c>
      <c r="D65" s="924" t="s">
        <v>80</v>
      </c>
      <c r="E65" s="924" t="s">
        <v>4767</v>
      </c>
      <c r="F65" s="924">
        <v>3.15</v>
      </c>
      <c r="G65" s="1747">
        <v>19315</v>
      </c>
      <c r="H65" s="881">
        <f t="shared" si="6"/>
        <v>17383.5</v>
      </c>
      <c r="I65" s="797"/>
      <c r="J65" s="1615"/>
    </row>
    <row r="66" spans="1:10" s="253" customFormat="1" ht="51.75" customHeight="1">
      <c r="A66" s="924"/>
      <c r="B66" s="926" t="s">
        <v>4760</v>
      </c>
      <c r="C66" s="925" t="s">
        <v>8046</v>
      </c>
      <c r="D66" s="924" t="s">
        <v>80</v>
      </c>
      <c r="E66" s="924" t="s">
        <v>4767</v>
      </c>
      <c r="F66" s="924">
        <v>3.15</v>
      </c>
      <c r="G66" s="1747">
        <v>23378</v>
      </c>
      <c r="H66" s="881">
        <f t="shared" si="6"/>
        <v>21040.2</v>
      </c>
      <c r="I66" s="797"/>
      <c r="J66" s="1615"/>
    </row>
    <row r="67" spans="1:10" s="253" customFormat="1" ht="51.75" customHeight="1">
      <c r="A67" s="924"/>
      <c r="B67" s="926" t="s">
        <v>4761</v>
      </c>
      <c r="C67" s="925" t="s">
        <v>8047</v>
      </c>
      <c r="D67" s="924" t="s">
        <v>80</v>
      </c>
      <c r="E67" s="924" t="s">
        <v>4767</v>
      </c>
      <c r="F67" s="924">
        <v>3.15</v>
      </c>
      <c r="G67" s="1747">
        <v>13413</v>
      </c>
      <c r="H67" s="881">
        <f t="shared" si="6"/>
        <v>12071.7</v>
      </c>
      <c r="I67" s="797"/>
      <c r="J67" s="1615"/>
    </row>
    <row r="68" spans="1:10" s="253" customFormat="1" ht="51.75" customHeight="1">
      <c r="A68" s="924"/>
      <c r="B68" s="926" t="s">
        <v>4762</v>
      </c>
      <c r="C68" s="925" t="s">
        <v>8048</v>
      </c>
      <c r="D68" s="924" t="s">
        <v>80</v>
      </c>
      <c r="E68" s="924" t="s">
        <v>4767</v>
      </c>
      <c r="F68" s="924">
        <v>3.15</v>
      </c>
      <c r="G68" s="1747">
        <v>17119</v>
      </c>
      <c r="H68" s="881">
        <f t="shared" si="6"/>
        <v>15407.1</v>
      </c>
      <c r="I68" s="797"/>
      <c r="J68" s="1615"/>
    </row>
    <row r="69" spans="1:10" s="253" customFormat="1" ht="51.75" customHeight="1">
      <c r="A69" s="924"/>
      <c r="B69" s="926" t="s">
        <v>4763</v>
      </c>
      <c r="C69" s="925" t="s">
        <v>8049</v>
      </c>
      <c r="D69" s="924" t="s">
        <v>80</v>
      </c>
      <c r="E69" s="924" t="s">
        <v>4767</v>
      </c>
      <c r="F69" s="924">
        <v>3.15</v>
      </c>
      <c r="G69" s="1747">
        <v>19528</v>
      </c>
      <c r="H69" s="881">
        <f t="shared" si="6"/>
        <v>17575.2</v>
      </c>
      <c r="I69" s="797"/>
      <c r="J69" s="1615"/>
    </row>
    <row r="70" spans="1:10" s="253" customFormat="1" ht="51.75" customHeight="1">
      <c r="A70" s="924"/>
      <c r="B70" s="926" t="s">
        <v>4764</v>
      </c>
      <c r="C70" s="925" t="s">
        <v>8050</v>
      </c>
      <c r="D70" s="924" t="s">
        <v>80</v>
      </c>
      <c r="E70" s="924" t="s">
        <v>4767</v>
      </c>
      <c r="F70" s="924">
        <v>3.15</v>
      </c>
      <c r="G70" s="1747">
        <v>19619</v>
      </c>
      <c r="H70" s="881">
        <f t="shared" si="6"/>
        <v>17657.099999999999</v>
      </c>
      <c r="I70" s="797"/>
      <c r="J70" s="1615"/>
    </row>
    <row r="71" spans="1:10" s="253" customFormat="1" ht="51.75" customHeight="1">
      <c r="A71" s="924"/>
      <c r="B71" s="926" t="s">
        <v>4765</v>
      </c>
      <c r="C71" s="925" t="s">
        <v>8051</v>
      </c>
      <c r="D71" s="924" t="s">
        <v>80</v>
      </c>
      <c r="E71" s="924" t="s">
        <v>4767</v>
      </c>
      <c r="F71" s="924">
        <v>3.15</v>
      </c>
      <c r="G71" s="1747">
        <v>23818</v>
      </c>
      <c r="H71" s="881">
        <f t="shared" si="6"/>
        <v>21436.2</v>
      </c>
      <c r="I71" s="797"/>
      <c r="J71" s="1615"/>
    </row>
    <row r="72" spans="1:10" s="797" customFormat="1" ht="22.5" customHeight="1"/>
    <row r="73" spans="1:10" s="253" customFormat="1" ht="31.5" customHeight="1">
      <c r="A73" s="2003" t="s">
        <v>1141</v>
      </c>
      <c r="B73" s="2004"/>
      <c r="C73" s="2004"/>
      <c r="D73" s="2004"/>
      <c r="E73" s="2004"/>
      <c r="F73" s="2004"/>
      <c r="G73" s="2004"/>
      <c r="H73" s="2005"/>
      <c r="I73" s="797"/>
      <c r="J73" s="1615"/>
    </row>
    <row r="74" spans="1:10" ht="47.25">
      <c r="A74" s="970" t="s">
        <v>19</v>
      </c>
      <c r="B74" s="970" t="s">
        <v>23</v>
      </c>
      <c r="C74" s="970" t="s">
        <v>4</v>
      </c>
      <c r="D74" s="970" t="s">
        <v>402</v>
      </c>
      <c r="E74" s="970" t="s">
        <v>89</v>
      </c>
      <c r="F74" s="970" t="s">
        <v>8070</v>
      </c>
      <c r="G74" s="971" t="s">
        <v>324</v>
      </c>
      <c r="H74" s="971" t="s">
        <v>6784</v>
      </c>
    </row>
    <row r="75" spans="1:10" s="253" customFormat="1" ht="57.2" customHeight="1">
      <c r="A75" s="924"/>
      <c r="B75" s="924" t="s">
        <v>1142</v>
      </c>
      <c r="C75" s="923" t="s">
        <v>8052</v>
      </c>
      <c r="D75" s="924" t="s">
        <v>80</v>
      </c>
      <c r="E75" s="924" t="s">
        <v>483</v>
      </c>
      <c r="F75" s="924">
        <v>4.5</v>
      </c>
      <c r="G75" s="1747">
        <v>14662</v>
      </c>
      <c r="H75" s="881">
        <f>G75-G75*$B$4</f>
        <v>13195.8</v>
      </c>
      <c r="I75" s="797"/>
      <c r="J75" s="1615"/>
    </row>
    <row r="76" spans="1:10" s="253" customFormat="1" ht="57.2" customHeight="1">
      <c r="A76" s="924"/>
      <c r="B76" s="924" t="s">
        <v>1143</v>
      </c>
      <c r="C76" s="923" t="s">
        <v>8053</v>
      </c>
      <c r="D76" s="924" t="s">
        <v>80</v>
      </c>
      <c r="E76" s="924" t="s">
        <v>483</v>
      </c>
      <c r="F76" s="924">
        <v>4.5</v>
      </c>
      <c r="G76" s="1747">
        <v>17856</v>
      </c>
      <c r="H76" s="881">
        <f t="shared" ref="H76:H85" si="7">G76-G76*$B$4</f>
        <v>16070.4</v>
      </c>
      <c r="I76" s="797"/>
      <c r="J76" s="1615"/>
    </row>
    <row r="77" spans="1:10" s="253" customFormat="1" ht="57.2" customHeight="1">
      <c r="A77" s="924"/>
      <c r="B77" s="924" t="s">
        <v>1144</v>
      </c>
      <c r="C77" s="923" t="s">
        <v>8054</v>
      </c>
      <c r="D77" s="924" t="s">
        <v>80</v>
      </c>
      <c r="E77" s="924" t="s">
        <v>483</v>
      </c>
      <c r="F77" s="924">
        <v>4.5</v>
      </c>
      <c r="G77" s="1747">
        <v>22607</v>
      </c>
      <c r="H77" s="881">
        <f t="shared" si="7"/>
        <v>20346.3</v>
      </c>
      <c r="I77" s="797"/>
      <c r="J77" s="1615"/>
    </row>
    <row r="78" spans="1:10" s="253" customFormat="1" ht="57.2" customHeight="1">
      <c r="A78" s="924"/>
      <c r="B78" s="924" t="s">
        <v>1145</v>
      </c>
      <c r="C78" s="923" t="s">
        <v>8055</v>
      </c>
      <c r="D78" s="924" t="s">
        <v>80</v>
      </c>
      <c r="E78" s="924" t="s">
        <v>483</v>
      </c>
      <c r="F78" s="924">
        <v>4.5</v>
      </c>
      <c r="G78" s="1747">
        <v>26557</v>
      </c>
      <c r="H78" s="881">
        <f t="shared" si="7"/>
        <v>23901.3</v>
      </c>
      <c r="I78" s="797"/>
      <c r="J78" s="1615"/>
    </row>
    <row r="79" spans="1:10" s="253" customFormat="1" ht="57.2" customHeight="1">
      <c r="A79" s="924"/>
      <c r="B79" s="924" t="s">
        <v>1146</v>
      </c>
      <c r="C79" s="923" t="s">
        <v>8056</v>
      </c>
      <c r="D79" s="924" t="s">
        <v>80</v>
      </c>
      <c r="E79" s="924" t="s">
        <v>483</v>
      </c>
      <c r="F79" s="924">
        <v>4.5</v>
      </c>
      <c r="G79" s="1747">
        <v>14630</v>
      </c>
      <c r="H79" s="881">
        <f t="shared" si="7"/>
        <v>13167</v>
      </c>
      <c r="I79" s="797"/>
      <c r="J79" s="1615"/>
    </row>
    <row r="80" spans="1:10" s="253" customFormat="1" ht="57.2" customHeight="1">
      <c r="A80" s="924"/>
      <c r="B80" s="924" t="s">
        <v>1147</v>
      </c>
      <c r="C80" s="923" t="s">
        <v>8057</v>
      </c>
      <c r="D80" s="924" t="s">
        <v>80</v>
      </c>
      <c r="E80" s="924" t="s">
        <v>483</v>
      </c>
      <c r="F80" s="924">
        <v>4.5</v>
      </c>
      <c r="G80" s="1747">
        <v>18453</v>
      </c>
      <c r="H80" s="881">
        <f t="shared" si="7"/>
        <v>16607.7</v>
      </c>
      <c r="I80" s="797"/>
      <c r="J80" s="1615"/>
    </row>
    <row r="81" spans="1:48" s="253" customFormat="1" ht="57.2" customHeight="1">
      <c r="A81" s="924"/>
      <c r="B81" s="924" t="s">
        <v>1148</v>
      </c>
      <c r="C81" s="923" t="s">
        <v>8058</v>
      </c>
      <c r="D81" s="924" t="s">
        <v>80</v>
      </c>
      <c r="E81" s="924" t="s">
        <v>483</v>
      </c>
      <c r="F81" s="924">
        <v>4.5</v>
      </c>
      <c r="G81" s="1747">
        <v>21211</v>
      </c>
      <c r="H81" s="881">
        <f t="shared" si="7"/>
        <v>19089.900000000001</v>
      </c>
      <c r="I81" s="797"/>
      <c r="J81" s="1615"/>
    </row>
    <row r="82" spans="1:48" s="253" customFormat="1" ht="57.2" customHeight="1">
      <c r="A82" s="924"/>
      <c r="B82" s="924" t="s">
        <v>1149</v>
      </c>
      <c r="C82" s="923" t="s">
        <v>8059</v>
      </c>
      <c r="D82" s="924" t="s">
        <v>80</v>
      </c>
      <c r="E82" s="924" t="s">
        <v>483</v>
      </c>
      <c r="F82" s="924">
        <v>4.5</v>
      </c>
      <c r="G82" s="1747">
        <v>22299</v>
      </c>
      <c r="H82" s="881">
        <f t="shared" si="7"/>
        <v>20069.099999999999</v>
      </c>
      <c r="I82" s="797"/>
      <c r="J82" s="1615"/>
    </row>
    <row r="83" spans="1:48" s="253" customFormat="1" ht="57.2" customHeight="1">
      <c r="A83" s="924"/>
      <c r="B83" s="924" t="s">
        <v>1150</v>
      </c>
      <c r="C83" s="923" t="s">
        <v>8060</v>
      </c>
      <c r="D83" s="924" t="s">
        <v>80</v>
      </c>
      <c r="E83" s="924" t="s">
        <v>483</v>
      </c>
      <c r="F83" s="924">
        <v>4.5</v>
      </c>
      <c r="G83" s="1747">
        <v>24804</v>
      </c>
      <c r="H83" s="881">
        <f t="shared" si="7"/>
        <v>22323.599999999999</v>
      </c>
      <c r="I83" s="797"/>
      <c r="J83" s="1615"/>
    </row>
    <row r="84" spans="1:48" s="253" customFormat="1" ht="57.2" customHeight="1">
      <c r="A84" s="924"/>
      <c r="B84" s="924" t="s">
        <v>1151</v>
      </c>
      <c r="C84" s="923" t="s">
        <v>8061</v>
      </c>
      <c r="D84" s="924" t="s">
        <v>80</v>
      </c>
      <c r="E84" s="924" t="s">
        <v>483</v>
      </c>
      <c r="F84" s="924">
        <v>4.5</v>
      </c>
      <c r="G84" s="1747">
        <v>27220</v>
      </c>
      <c r="H84" s="881">
        <f t="shared" si="7"/>
        <v>24498</v>
      </c>
      <c r="I84" s="797"/>
      <c r="J84" s="1615"/>
    </row>
    <row r="85" spans="1:48" s="253" customFormat="1" ht="50.25" customHeight="1">
      <c r="A85" s="956"/>
      <c r="B85" s="956" t="s">
        <v>6755</v>
      </c>
      <c r="C85" s="955" t="s">
        <v>6754</v>
      </c>
      <c r="D85" s="957" t="s">
        <v>6756</v>
      </c>
      <c r="E85" s="956"/>
      <c r="F85" s="956"/>
      <c r="G85" s="1709">
        <v>1567.434</v>
      </c>
      <c r="H85" s="881">
        <f t="shared" si="7"/>
        <v>1410.6905999999999</v>
      </c>
      <c r="I85" s="797"/>
      <c r="J85" s="1615"/>
    </row>
    <row r="86" spans="1:48" s="253" customFormat="1" ht="15.75" customHeight="1">
      <c r="I86" s="797"/>
      <c r="J86" s="1615"/>
    </row>
    <row r="87" spans="1:48" s="253" customFormat="1">
      <c r="I87" s="797"/>
      <c r="J87" s="1615"/>
    </row>
    <row r="88" spans="1:48" ht="29.25" customHeight="1">
      <c r="A88" s="2014" t="s">
        <v>8079</v>
      </c>
      <c r="B88" s="2015"/>
      <c r="C88" s="2015"/>
      <c r="D88" s="2015"/>
      <c r="E88" s="2015"/>
      <c r="F88" s="2015"/>
      <c r="G88" s="2015"/>
      <c r="H88" s="2016"/>
    </row>
    <row r="89" spans="1:48" s="1816" customFormat="1" ht="32.25" customHeight="1">
      <c r="A89" s="2010" t="s">
        <v>8074</v>
      </c>
      <c r="B89" s="2011"/>
      <c r="C89" s="2011"/>
      <c r="D89" s="2011"/>
      <c r="E89" s="2011"/>
      <c r="F89" s="2011"/>
      <c r="G89" s="2011"/>
      <c r="H89" s="2012"/>
      <c r="I89" s="1814"/>
      <c r="J89" s="1815"/>
      <c r="K89" s="1815"/>
      <c r="L89" s="1815"/>
      <c r="M89" s="1815"/>
      <c r="N89" s="1815"/>
      <c r="O89" s="1815"/>
      <c r="P89" s="1815"/>
      <c r="Q89" s="1815"/>
      <c r="R89" s="1815"/>
      <c r="S89" s="1815"/>
      <c r="T89" s="1815"/>
      <c r="U89" s="1815"/>
      <c r="V89" s="1815"/>
      <c r="W89" s="1815"/>
      <c r="X89" s="1815"/>
      <c r="Y89" s="1815"/>
      <c r="Z89" s="1815"/>
      <c r="AA89" s="1815"/>
      <c r="AB89" s="1815"/>
      <c r="AC89" s="1815"/>
      <c r="AD89" s="1815"/>
      <c r="AE89" s="1815"/>
      <c r="AF89" s="1815"/>
      <c r="AG89" s="1815"/>
      <c r="AH89" s="1815"/>
      <c r="AI89" s="1815"/>
      <c r="AJ89" s="1815"/>
      <c r="AK89" s="1815"/>
      <c r="AL89" s="1815"/>
      <c r="AM89" s="1815"/>
      <c r="AN89" s="1815"/>
      <c r="AO89" s="1815"/>
      <c r="AP89" s="1815"/>
      <c r="AQ89" s="1815"/>
      <c r="AR89" s="1815"/>
      <c r="AS89" s="1815"/>
      <c r="AT89" s="1815"/>
      <c r="AU89" s="1815"/>
      <c r="AV89" s="1815"/>
    </row>
    <row r="90" spans="1:48" s="1816" customFormat="1" ht="47.25">
      <c r="A90" s="970" t="s">
        <v>19</v>
      </c>
      <c r="B90" s="970" t="s">
        <v>23</v>
      </c>
      <c r="C90" s="970" t="s">
        <v>4</v>
      </c>
      <c r="D90" s="970" t="s">
        <v>402</v>
      </c>
      <c r="E90" s="970" t="s">
        <v>89</v>
      </c>
      <c r="F90" s="970" t="s">
        <v>445</v>
      </c>
      <c r="G90" s="971" t="s">
        <v>324</v>
      </c>
      <c r="H90" s="971" t="s">
        <v>6784</v>
      </c>
      <c r="I90" s="1814"/>
      <c r="J90" s="1815"/>
      <c r="K90" s="1815"/>
      <c r="L90" s="1815"/>
      <c r="M90" s="1815"/>
      <c r="N90" s="1815"/>
      <c r="O90" s="1815"/>
      <c r="P90" s="1815"/>
      <c r="Q90" s="1815"/>
      <c r="R90" s="1815"/>
      <c r="S90" s="1815"/>
      <c r="T90" s="1815"/>
      <c r="U90" s="1815"/>
      <c r="V90" s="1815"/>
      <c r="W90" s="1815"/>
      <c r="X90" s="1815"/>
      <c r="Y90" s="1815"/>
      <c r="Z90" s="1815"/>
      <c r="AA90" s="1815"/>
      <c r="AB90" s="1815"/>
      <c r="AC90" s="1815"/>
      <c r="AD90" s="1815"/>
      <c r="AE90" s="1815"/>
      <c r="AF90" s="1815"/>
      <c r="AG90" s="1815"/>
      <c r="AH90" s="1815"/>
      <c r="AI90" s="1815"/>
      <c r="AJ90" s="1815"/>
      <c r="AK90" s="1815"/>
      <c r="AL90" s="1815"/>
      <c r="AM90" s="1815"/>
      <c r="AN90" s="1815"/>
      <c r="AO90" s="1815"/>
      <c r="AP90" s="1815"/>
      <c r="AQ90" s="1815"/>
      <c r="AR90" s="1815"/>
      <c r="AS90" s="1815"/>
      <c r="AT90" s="1815"/>
      <c r="AU90" s="1815"/>
      <c r="AV90" s="1815"/>
    </row>
    <row r="91" spans="1:48" ht="19.5" customHeight="1">
      <c r="A91" s="2009"/>
      <c r="B91" s="1819" t="s">
        <v>8006</v>
      </c>
      <c r="C91" s="1798" t="s">
        <v>8097</v>
      </c>
      <c r="D91" s="954" t="s">
        <v>481</v>
      </c>
      <c r="E91" s="954" t="s">
        <v>879</v>
      </c>
      <c r="F91" s="954">
        <v>125</v>
      </c>
      <c r="G91" s="1820">
        <v>15810</v>
      </c>
      <c r="H91" s="1803">
        <f>G91-G91*$B$4</f>
        <v>14229</v>
      </c>
    </row>
    <row r="92" spans="1:48" ht="19.5" customHeight="1">
      <c r="A92" s="2009"/>
      <c r="B92" s="1819" t="s">
        <v>8007</v>
      </c>
      <c r="C92" s="1798" t="s">
        <v>8098</v>
      </c>
      <c r="D92" s="954" t="s">
        <v>481</v>
      </c>
      <c r="E92" s="954" t="s">
        <v>879</v>
      </c>
      <c r="F92" s="954">
        <v>125</v>
      </c>
      <c r="G92" s="1820">
        <v>22634</v>
      </c>
      <c r="H92" s="1803">
        <f t="shared" ref="H92:H94" si="8">G92-G92*$B$4</f>
        <v>20370.599999999999</v>
      </c>
    </row>
    <row r="93" spans="1:48" ht="19.5" customHeight="1">
      <c r="A93" s="2009"/>
      <c r="B93" s="1819" t="s">
        <v>8008</v>
      </c>
      <c r="C93" s="1798" t="s">
        <v>8099</v>
      </c>
      <c r="D93" s="954" t="s">
        <v>481</v>
      </c>
      <c r="E93" s="954" t="s">
        <v>879</v>
      </c>
      <c r="F93" s="954">
        <v>125</v>
      </c>
      <c r="G93" s="1820">
        <v>22634</v>
      </c>
      <c r="H93" s="1803">
        <f t="shared" si="8"/>
        <v>20370.599999999999</v>
      </c>
    </row>
    <row r="94" spans="1:48" ht="19.5" customHeight="1">
      <c r="A94" s="2009"/>
      <c r="B94" s="1819" t="s">
        <v>8009</v>
      </c>
      <c r="C94" s="1798" t="s">
        <v>8100</v>
      </c>
      <c r="D94" s="954" t="s">
        <v>481</v>
      </c>
      <c r="E94" s="954" t="s">
        <v>879</v>
      </c>
      <c r="F94" s="954">
        <v>125</v>
      </c>
      <c r="G94" s="1820">
        <v>17544</v>
      </c>
      <c r="H94" s="1803">
        <f t="shared" si="8"/>
        <v>15789.6</v>
      </c>
    </row>
    <row r="95" spans="1:48" s="797" customFormat="1" ht="19.5" customHeight="1"/>
    <row r="96" spans="1:48" s="1816" customFormat="1" ht="30" customHeight="1">
      <c r="A96" s="2010" t="s">
        <v>8075</v>
      </c>
      <c r="B96" s="2011"/>
      <c r="C96" s="2011"/>
      <c r="D96" s="2011"/>
      <c r="E96" s="2011"/>
      <c r="F96" s="2011"/>
      <c r="G96" s="2011"/>
      <c r="H96" s="2012"/>
      <c r="I96" s="1814"/>
      <c r="J96" s="1815"/>
      <c r="K96" s="1815"/>
      <c r="L96" s="1815"/>
      <c r="M96" s="1815"/>
      <c r="N96" s="1815"/>
      <c r="O96" s="1815"/>
      <c r="P96" s="1815"/>
      <c r="Q96" s="1815"/>
      <c r="R96" s="1815"/>
      <c r="S96" s="1815"/>
      <c r="T96" s="1815"/>
      <c r="U96" s="1815"/>
      <c r="V96" s="1815"/>
      <c r="W96" s="1815"/>
      <c r="X96" s="1815"/>
      <c r="Y96" s="1815"/>
      <c r="Z96" s="1815"/>
      <c r="AA96" s="1815"/>
      <c r="AB96" s="1815"/>
      <c r="AC96" s="1815"/>
      <c r="AD96" s="1815"/>
      <c r="AE96" s="1815"/>
      <c r="AF96" s="1815"/>
      <c r="AG96" s="1815"/>
      <c r="AH96" s="1815"/>
      <c r="AI96" s="1815"/>
      <c r="AJ96" s="1815"/>
      <c r="AK96" s="1815"/>
      <c r="AL96" s="1815"/>
      <c r="AM96" s="1815"/>
      <c r="AN96" s="1815"/>
      <c r="AO96" s="1815"/>
      <c r="AP96" s="1815"/>
      <c r="AQ96" s="1815"/>
      <c r="AR96" s="1815"/>
      <c r="AS96" s="1815"/>
      <c r="AT96" s="1815"/>
      <c r="AU96" s="1815"/>
      <c r="AV96" s="1815"/>
    </row>
    <row r="97" spans="1:48" s="1816" customFormat="1" ht="47.25">
      <c r="A97" s="970" t="s">
        <v>19</v>
      </c>
      <c r="B97" s="970" t="s">
        <v>23</v>
      </c>
      <c r="C97" s="970" t="s">
        <v>4</v>
      </c>
      <c r="D97" s="970" t="s">
        <v>402</v>
      </c>
      <c r="E97" s="970" t="s">
        <v>89</v>
      </c>
      <c r="F97" s="970" t="s">
        <v>8070</v>
      </c>
      <c r="G97" s="971" t="s">
        <v>324</v>
      </c>
      <c r="H97" s="971" t="s">
        <v>6784</v>
      </c>
      <c r="I97" s="1814"/>
      <c r="J97" s="1815"/>
      <c r="K97" s="1815"/>
      <c r="L97" s="1815"/>
      <c r="M97" s="1815"/>
      <c r="N97" s="1815"/>
      <c r="O97" s="1815"/>
      <c r="P97" s="1815"/>
      <c r="Q97" s="1815"/>
      <c r="R97" s="1815"/>
      <c r="S97" s="1815"/>
      <c r="T97" s="1815"/>
      <c r="U97" s="1815"/>
      <c r="V97" s="1815"/>
      <c r="W97" s="1815"/>
      <c r="X97" s="1815"/>
      <c r="Y97" s="1815"/>
      <c r="Z97" s="1815"/>
      <c r="AA97" s="1815"/>
      <c r="AB97" s="1815"/>
      <c r="AC97" s="1815"/>
      <c r="AD97" s="1815"/>
      <c r="AE97" s="1815"/>
      <c r="AF97" s="1815"/>
      <c r="AG97" s="1815"/>
      <c r="AH97" s="1815"/>
      <c r="AI97" s="1815"/>
      <c r="AJ97" s="1815"/>
      <c r="AK97" s="1815"/>
      <c r="AL97" s="1815"/>
      <c r="AM97" s="1815"/>
      <c r="AN97" s="1815"/>
      <c r="AO97" s="1815"/>
      <c r="AP97" s="1815"/>
      <c r="AQ97" s="1815"/>
      <c r="AR97" s="1815"/>
      <c r="AS97" s="1815"/>
      <c r="AT97" s="1815"/>
      <c r="AU97" s="1815"/>
      <c r="AV97" s="1815"/>
    </row>
    <row r="98" spans="1:48" ht="26.25" customHeight="1">
      <c r="A98" s="2019"/>
      <c r="B98" s="1819" t="s">
        <v>7984</v>
      </c>
      <c r="C98" s="1802" t="s">
        <v>8063</v>
      </c>
      <c r="D98" s="927" t="s">
        <v>397</v>
      </c>
      <c r="E98" s="1806" t="s">
        <v>396</v>
      </c>
      <c r="F98" s="1806">
        <v>4.53</v>
      </c>
      <c r="G98" s="1820">
        <v>9374</v>
      </c>
      <c r="H98" s="1803">
        <f>G98-G98*$B$4</f>
        <v>8436.6</v>
      </c>
    </row>
    <row r="99" spans="1:48" ht="26.25" customHeight="1">
      <c r="A99" s="2019"/>
      <c r="B99" s="1819" t="s">
        <v>7985</v>
      </c>
      <c r="C99" s="1802" t="s">
        <v>8064</v>
      </c>
      <c r="D99" s="927" t="s">
        <v>397</v>
      </c>
      <c r="E99" s="1806" t="s">
        <v>396</v>
      </c>
      <c r="F99" s="1806">
        <v>4.53</v>
      </c>
      <c r="G99" s="1820">
        <v>9884</v>
      </c>
      <c r="H99" s="1803">
        <f t="shared" ref="H99:H100" si="9">G99-G99*$B$4</f>
        <v>8895.6</v>
      </c>
    </row>
    <row r="100" spans="1:48" ht="26.25" customHeight="1">
      <c r="A100" s="2019"/>
      <c r="B100" s="1819" t="s">
        <v>6735</v>
      </c>
      <c r="C100" s="1802" t="s">
        <v>8065</v>
      </c>
      <c r="D100" s="1821" t="s">
        <v>395</v>
      </c>
      <c r="E100" s="1806" t="s">
        <v>483</v>
      </c>
      <c r="F100" s="1806">
        <v>5.6</v>
      </c>
      <c r="G100" s="1820">
        <v>10496</v>
      </c>
      <c r="H100" s="1803">
        <f t="shared" si="9"/>
        <v>9446.4</v>
      </c>
    </row>
    <row r="101" spans="1:48" s="797" customFormat="1" ht="15.75" customHeight="1"/>
    <row r="102" spans="1:48" ht="33.75" customHeight="1">
      <c r="A102" s="2010" t="s">
        <v>8076</v>
      </c>
      <c r="B102" s="2011"/>
      <c r="C102" s="2011"/>
      <c r="D102" s="2011"/>
      <c r="E102" s="2011"/>
      <c r="F102" s="2011"/>
      <c r="G102" s="2011"/>
      <c r="H102" s="2012"/>
    </row>
    <row r="103" spans="1:48" ht="42.75">
      <c r="A103" s="970" t="s">
        <v>19</v>
      </c>
      <c r="B103" s="970" t="s">
        <v>23</v>
      </c>
      <c r="C103" s="970" t="s">
        <v>4</v>
      </c>
      <c r="D103" s="970" t="s">
        <v>402</v>
      </c>
      <c r="E103" s="970" t="s">
        <v>89</v>
      </c>
      <c r="F103" s="970" t="s">
        <v>8070</v>
      </c>
      <c r="G103" s="971" t="s">
        <v>324</v>
      </c>
      <c r="H103" s="972" t="s">
        <v>6784</v>
      </c>
    </row>
    <row r="104" spans="1:48">
      <c r="A104" s="2009"/>
      <c r="B104" s="1819" t="s">
        <v>7986</v>
      </c>
      <c r="C104" s="1798" t="s">
        <v>8101</v>
      </c>
      <c r="D104" s="924" t="s">
        <v>80</v>
      </c>
      <c r="E104" s="924" t="s">
        <v>4767</v>
      </c>
      <c r="F104" s="924">
        <v>3.15</v>
      </c>
      <c r="G104" s="1820">
        <v>18442</v>
      </c>
      <c r="H104" s="1803">
        <f>G104-G104*$B$4</f>
        <v>16597.8</v>
      </c>
    </row>
    <row r="105" spans="1:48">
      <c r="A105" s="2009"/>
      <c r="B105" s="1819" t="s">
        <v>7987</v>
      </c>
      <c r="C105" s="1798" t="s">
        <v>8102</v>
      </c>
      <c r="D105" s="924" t="s">
        <v>80</v>
      </c>
      <c r="E105" s="924" t="s">
        <v>4767</v>
      </c>
      <c r="F105" s="924">
        <v>3.15</v>
      </c>
      <c r="G105" s="1820">
        <v>22114</v>
      </c>
      <c r="H105" s="1803">
        <f t="shared" ref="H105:H113" si="10">G105-G105*$B$4</f>
        <v>19902.599999999999</v>
      </c>
    </row>
    <row r="106" spans="1:48">
      <c r="A106" s="2009"/>
      <c r="B106" s="1819" t="s">
        <v>7988</v>
      </c>
      <c r="C106" s="1798" t="s">
        <v>8103</v>
      </c>
      <c r="D106" s="924" t="s">
        <v>80</v>
      </c>
      <c r="E106" s="924" t="s">
        <v>4767</v>
      </c>
      <c r="F106" s="924">
        <v>3.15</v>
      </c>
      <c r="G106" s="1820">
        <v>26500</v>
      </c>
      <c r="H106" s="1803">
        <f t="shared" si="10"/>
        <v>23850</v>
      </c>
    </row>
    <row r="107" spans="1:48">
      <c r="A107" s="2009"/>
      <c r="B107" s="1819" t="s">
        <v>7989</v>
      </c>
      <c r="C107" s="1798" t="s">
        <v>8104</v>
      </c>
      <c r="D107" s="924" t="s">
        <v>80</v>
      </c>
      <c r="E107" s="924" t="s">
        <v>4767</v>
      </c>
      <c r="F107" s="924">
        <v>3.15</v>
      </c>
      <c r="G107" s="1820">
        <v>31904</v>
      </c>
      <c r="H107" s="1803">
        <f t="shared" si="10"/>
        <v>28713.599999999999</v>
      </c>
    </row>
    <row r="108" spans="1:48">
      <c r="A108" s="2009"/>
      <c r="B108" s="1819" t="s">
        <v>7990</v>
      </c>
      <c r="C108" s="1798" t="s">
        <v>8105</v>
      </c>
      <c r="D108" s="924" t="s">
        <v>80</v>
      </c>
      <c r="E108" s="924" t="s">
        <v>4767</v>
      </c>
      <c r="F108" s="924">
        <v>3.15</v>
      </c>
      <c r="G108" s="1820">
        <v>17473</v>
      </c>
      <c r="H108" s="1803">
        <f t="shared" si="10"/>
        <v>15725.7</v>
      </c>
    </row>
    <row r="109" spans="1:48">
      <c r="A109" s="2009"/>
      <c r="B109" s="1819" t="s">
        <v>7991</v>
      </c>
      <c r="C109" s="1798" t="s">
        <v>8106</v>
      </c>
      <c r="D109" s="924" t="s">
        <v>80</v>
      </c>
      <c r="E109" s="924" t="s">
        <v>4767</v>
      </c>
      <c r="F109" s="924">
        <v>3.15</v>
      </c>
      <c r="G109" s="1820">
        <v>20839</v>
      </c>
      <c r="H109" s="1803">
        <f t="shared" si="10"/>
        <v>18755.099999999999</v>
      </c>
    </row>
    <row r="110" spans="1:48">
      <c r="A110" s="2009"/>
      <c r="B110" s="1819" t="s">
        <v>7992</v>
      </c>
      <c r="C110" s="1798" t="s">
        <v>8107</v>
      </c>
      <c r="D110" s="924" t="s">
        <v>80</v>
      </c>
      <c r="E110" s="924" t="s">
        <v>4767</v>
      </c>
      <c r="F110" s="924">
        <v>3.15</v>
      </c>
      <c r="G110" s="1820">
        <v>24919</v>
      </c>
      <c r="H110" s="1803">
        <f t="shared" si="10"/>
        <v>22427.1</v>
      </c>
    </row>
    <row r="111" spans="1:48">
      <c r="A111" s="2009"/>
      <c r="B111" s="1819" t="s">
        <v>7993</v>
      </c>
      <c r="C111" s="1798" t="s">
        <v>8108</v>
      </c>
      <c r="D111" s="924" t="s">
        <v>80</v>
      </c>
      <c r="E111" s="924" t="s">
        <v>4767</v>
      </c>
      <c r="F111" s="924">
        <v>3.15</v>
      </c>
      <c r="G111" s="1820">
        <v>26500</v>
      </c>
      <c r="H111" s="1803">
        <f t="shared" si="10"/>
        <v>23850</v>
      </c>
    </row>
    <row r="112" spans="1:48">
      <c r="A112" s="2009"/>
      <c r="B112" s="1819" t="s">
        <v>7994</v>
      </c>
      <c r="C112" s="1798" t="s">
        <v>8109</v>
      </c>
      <c r="D112" s="924" t="s">
        <v>80</v>
      </c>
      <c r="E112" s="924" t="s">
        <v>4767</v>
      </c>
      <c r="F112" s="924">
        <v>3.15</v>
      </c>
      <c r="G112" s="1820">
        <v>32518</v>
      </c>
      <c r="H112" s="1803">
        <f t="shared" si="10"/>
        <v>29266.2</v>
      </c>
    </row>
    <row r="113" spans="1:8">
      <c r="A113" s="2009"/>
      <c r="B113" s="1819" t="s">
        <v>7995</v>
      </c>
      <c r="C113" s="1798" t="s">
        <v>8110</v>
      </c>
      <c r="D113" s="924" t="s">
        <v>80</v>
      </c>
      <c r="E113" s="924" t="s">
        <v>4767</v>
      </c>
      <c r="F113" s="924">
        <v>3.15</v>
      </c>
      <c r="G113" s="1820">
        <v>38312</v>
      </c>
      <c r="H113" s="1803">
        <f t="shared" si="10"/>
        <v>34480.800000000003</v>
      </c>
    </row>
    <row r="114" spans="1:8" s="797" customFormat="1"/>
    <row r="115" spans="1:8" ht="31.5" customHeight="1">
      <c r="A115" s="2010" t="s">
        <v>8078</v>
      </c>
      <c r="B115" s="2011"/>
      <c r="C115" s="2011"/>
      <c r="D115" s="2011"/>
      <c r="E115" s="2011"/>
      <c r="F115" s="2011"/>
      <c r="G115" s="2011"/>
      <c r="H115" s="2012"/>
    </row>
    <row r="116" spans="1:8" ht="42.75">
      <c r="A116" s="970" t="s">
        <v>19</v>
      </c>
      <c r="B116" s="970" t="s">
        <v>23</v>
      </c>
      <c r="C116" s="970" t="s">
        <v>4</v>
      </c>
      <c r="D116" s="970" t="s">
        <v>402</v>
      </c>
      <c r="E116" s="970" t="s">
        <v>89</v>
      </c>
      <c r="F116" s="970" t="s">
        <v>8070</v>
      </c>
      <c r="G116" s="971" t="s">
        <v>324</v>
      </c>
      <c r="H116" s="972" t="s">
        <v>6784</v>
      </c>
    </row>
    <row r="117" spans="1:8" ht="12.75" customHeight="1">
      <c r="A117" s="2009"/>
      <c r="B117" s="1819" t="s">
        <v>7996</v>
      </c>
      <c r="C117" s="1798" t="s">
        <v>8111</v>
      </c>
      <c r="D117" s="924" t="s">
        <v>80</v>
      </c>
      <c r="E117" s="924" t="s">
        <v>483</v>
      </c>
      <c r="F117" s="924">
        <v>4.5</v>
      </c>
      <c r="G117" s="1820">
        <v>19054</v>
      </c>
      <c r="H117" s="1803">
        <f>G117-G117*$B$4</f>
        <v>17148.599999999999</v>
      </c>
    </row>
    <row r="118" spans="1:8" ht="12.75" customHeight="1">
      <c r="A118" s="2009"/>
      <c r="B118" s="1819" t="s">
        <v>7997</v>
      </c>
      <c r="C118" s="1798" t="s">
        <v>8112</v>
      </c>
      <c r="D118" s="924" t="s">
        <v>80</v>
      </c>
      <c r="E118" s="924" t="s">
        <v>483</v>
      </c>
      <c r="F118" s="924">
        <v>4.5</v>
      </c>
      <c r="G118" s="1820">
        <v>23032</v>
      </c>
      <c r="H118" s="1803">
        <f t="shared" ref="H118:H126" si="11">G118-G118*$B$4</f>
        <v>20728.8</v>
      </c>
    </row>
    <row r="119" spans="1:8" ht="12.75" customHeight="1">
      <c r="A119" s="2009"/>
      <c r="B119" s="1819" t="s">
        <v>7998</v>
      </c>
      <c r="C119" s="1798" t="s">
        <v>8113</v>
      </c>
      <c r="D119" s="924" t="s">
        <v>80</v>
      </c>
      <c r="E119" s="924" t="s">
        <v>483</v>
      </c>
      <c r="F119" s="924">
        <v>4.5</v>
      </c>
      <c r="G119" s="1820">
        <v>29662</v>
      </c>
      <c r="H119" s="1803">
        <f t="shared" si="11"/>
        <v>26695.8</v>
      </c>
    </row>
    <row r="120" spans="1:8" ht="12.75" customHeight="1">
      <c r="A120" s="2009"/>
      <c r="B120" s="1819" t="s">
        <v>7999</v>
      </c>
      <c r="C120" s="1798" t="s">
        <v>8114</v>
      </c>
      <c r="D120" s="924" t="s">
        <v>80</v>
      </c>
      <c r="E120" s="924" t="s">
        <v>483</v>
      </c>
      <c r="F120" s="924">
        <v>4.5</v>
      </c>
      <c r="G120" s="1820">
        <v>34354</v>
      </c>
      <c r="H120" s="1803">
        <f t="shared" si="11"/>
        <v>30918.6</v>
      </c>
    </row>
    <row r="121" spans="1:8" ht="12.75" customHeight="1">
      <c r="A121" s="2009"/>
      <c r="B121" s="1819" t="s">
        <v>8000</v>
      </c>
      <c r="C121" s="1798" t="s">
        <v>8115</v>
      </c>
      <c r="D121" s="924" t="s">
        <v>80</v>
      </c>
      <c r="E121" s="924" t="s">
        <v>483</v>
      </c>
      <c r="F121" s="924">
        <v>4.5</v>
      </c>
      <c r="G121" s="1820">
        <v>18442</v>
      </c>
      <c r="H121" s="1803">
        <f t="shared" si="11"/>
        <v>16597.8</v>
      </c>
    </row>
    <row r="122" spans="1:8" ht="12.75" customHeight="1">
      <c r="A122" s="2009"/>
      <c r="B122" s="1819" t="s">
        <v>8001</v>
      </c>
      <c r="C122" s="1798" t="s">
        <v>8116</v>
      </c>
      <c r="D122" s="924" t="s">
        <v>80</v>
      </c>
      <c r="E122" s="924" t="s">
        <v>483</v>
      </c>
      <c r="F122" s="924">
        <v>4.5</v>
      </c>
      <c r="G122" s="1820">
        <v>24154</v>
      </c>
      <c r="H122" s="1803">
        <f t="shared" si="11"/>
        <v>21738.6</v>
      </c>
    </row>
    <row r="123" spans="1:8" ht="12.75" customHeight="1">
      <c r="A123" s="2009"/>
      <c r="B123" s="1819" t="s">
        <v>8002</v>
      </c>
      <c r="C123" s="1798" t="s">
        <v>8117</v>
      </c>
      <c r="D123" s="924" t="s">
        <v>80</v>
      </c>
      <c r="E123" s="924" t="s">
        <v>483</v>
      </c>
      <c r="F123" s="924">
        <v>4.5</v>
      </c>
      <c r="G123" s="1820">
        <v>26602</v>
      </c>
      <c r="H123" s="1803">
        <f t="shared" si="11"/>
        <v>23941.8</v>
      </c>
    </row>
    <row r="124" spans="1:8" ht="12.75" customHeight="1">
      <c r="A124" s="2009"/>
      <c r="B124" s="1819" t="s">
        <v>8003</v>
      </c>
      <c r="C124" s="1798" t="s">
        <v>8118</v>
      </c>
      <c r="D124" s="924" t="s">
        <v>80</v>
      </c>
      <c r="E124" s="924" t="s">
        <v>483</v>
      </c>
      <c r="F124" s="924">
        <v>4.5</v>
      </c>
      <c r="G124" s="1820">
        <v>28132</v>
      </c>
      <c r="H124" s="1803">
        <f t="shared" si="11"/>
        <v>25318.799999999999</v>
      </c>
    </row>
    <row r="125" spans="1:8" ht="12.75" customHeight="1">
      <c r="A125" s="2009"/>
      <c r="B125" s="1819" t="s">
        <v>8004</v>
      </c>
      <c r="C125" s="1798" t="s">
        <v>8119</v>
      </c>
      <c r="D125" s="924" t="s">
        <v>80</v>
      </c>
      <c r="E125" s="924" t="s">
        <v>483</v>
      </c>
      <c r="F125" s="924">
        <v>4.5</v>
      </c>
      <c r="G125" s="1820">
        <v>30580</v>
      </c>
      <c r="H125" s="1803">
        <f t="shared" si="11"/>
        <v>27522</v>
      </c>
    </row>
    <row r="126" spans="1:8" ht="12.75" customHeight="1">
      <c r="A126" s="2009"/>
      <c r="B126" s="1819" t="s">
        <v>8005</v>
      </c>
      <c r="C126" s="1798" t="s">
        <v>8120</v>
      </c>
      <c r="D126" s="924" t="s">
        <v>80</v>
      </c>
      <c r="E126" s="924" t="s">
        <v>483</v>
      </c>
      <c r="F126" s="924">
        <v>4.5</v>
      </c>
      <c r="G126" s="1820">
        <v>34354</v>
      </c>
      <c r="H126" s="1803">
        <f t="shared" si="11"/>
        <v>30918.6</v>
      </c>
    </row>
    <row r="127" spans="1:8" ht="12.75" customHeight="1">
      <c r="A127" s="1807"/>
      <c r="B127" s="1808"/>
      <c r="C127" s="1809"/>
      <c r="D127" s="1812"/>
      <c r="E127" s="1812"/>
      <c r="F127" s="1813"/>
      <c r="G127" s="1810"/>
      <c r="H127" s="1811"/>
    </row>
    <row r="128" spans="1:8" ht="30.75" customHeight="1">
      <c r="A128" s="2010" t="s">
        <v>8077</v>
      </c>
      <c r="B128" s="2011"/>
      <c r="C128" s="2011"/>
      <c r="D128" s="2011"/>
      <c r="E128" s="2011"/>
      <c r="F128" s="2011"/>
      <c r="G128" s="2011"/>
      <c r="H128" s="2012"/>
    </row>
    <row r="129" spans="1:8" ht="42.75">
      <c r="A129" s="970" t="s">
        <v>19</v>
      </c>
      <c r="B129" s="970" t="s">
        <v>23</v>
      </c>
      <c r="C129" s="970" t="s">
        <v>4</v>
      </c>
      <c r="D129" s="970" t="s">
        <v>402</v>
      </c>
      <c r="E129" s="970" t="s">
        <v>89</v>
      </c>
      <c r="F129" s="970" t="s">
        <v>8070</v>
      </c>
      <c r="G129" s="971" t="s">
        <v>324</v>
      </c>
      <c r="H129" s="972" t="s">
        <v>6784</v>
      </c>
    </row>
    <row r="130" spans="1:8" ht="15" customHeight="1">
      <c r="A130" s="2013" t="s">
        <v>8142</v>
      </c>
      <c r="B130" s="1819" t="s">
        <v>8013</v>
      </c>
      <c r="C130" s="1798" t="s">
        <v>8121</v>
      </c>
      <c r="D130" s="927" t="s">
        <v>400</v>
      </c>
      <c r="E130" s="927" t="s">
        <v>401</v>
      </c>
      <c r="F130" s="927">
        <v>3.63</v>
      </c>
      <c r="G130" s="1820">
        <v>12475</v>
      </c>
      <c r="H130" s="1803">
        <f>G130-G130*$B$4</f>
        <v>11227.5</v>
      </c>
    </row>
    <row r="131" spans="1:8" ht="15" customHeight="1">
      <c r="A131" s="2013"/>
      <c r="B131" s="1819" t="s">
        <v>8014</v>
      </c>
      <c r="C131" s="1798" t="s">
        <v>8122</v>
      </c>
      <c r="D131" s="927" t="s">
        <v>400</v>
      </c>
      <c r="E131" s="927" t="s">
        <v>401</v>
      </c>
      <c r="F131" s="927">
        <v>3.63</v>
      </c>
      <c r="G131" s="1820">
        <v>15688</v>
      </c>
      <c r="H131" s="1803">
        <f t="shared" ref="H131:H147" si="12">G131-G131*$B$4</f>
        <v>14119.2</v>
      </c>
    </row>
    <row r="132" spans="1:8" ht="15" customHeight="1">
      <c r="A132" s="2013"/>
      <c r="B132" s="1819" t="s">
        <v>8015</v>
      </c>
      <c r="C132" s="1798" t="s">
        <v>8123</v>
      </c>
      <c r="D132" s="927" t="s">
        <v>400</v>
      </c>
      <c r="E132" s="927" t="s">
        <v>401</v>
      </c>
      <c r="F132" s="927">
        <v>3.63</v>
      </c>
      <c r="G132" s="1820">
        <v>21604</v>
      </c>
      <c r="H132" s="1803">
        <f t="shared" si="12"/>
        <v>19443.599999999999</v>
      </c>
    </row>
    <row r="133" spans="1:8" ht="15" customHeight="1">
      <c r="A133" s="2013"/>
      <c r="B133" s="1819" t="s">
        <v>8016</v>
      </c>
      <c r="C133" s="1798" t="s">
        <v>8124</v>
      </c>
      <c r="D133" s="927" t="s">
        <v>400</v>
      </c>
      <c r="E133" s="927" t="s">
        <v>401</v>
      </c>
      <c r="F133" s="927">
        <v>3.63</v>
      </c>
      <c r="G133" s="1820">
        <v>26500</v>
      </c>
      <c r="H133" s="1803">
        <f t="shared" si="12"/>
        <v>23850</v>
      </c>
    </row>
    <row r="134" spans="1:8" ht="15" customHeight="1">
      <c r="A134" s="2013"/>
      <c r="B134" s="1819" t="s">
        <v>8017</v>
      </c>
      <c r="C134" s="1798" t="s">
        <v>8125</v>
      </c>
      <c r="D134" s="927" t="s">
        <v>400</v>
      </c>
      <c r="E134" s="927" t="s">
        <v>401</v>
      </c>
      <c r="F134" s="927">
        <v>3.63</v>
      </c>
      <c r="G134" s="1820">
        <v>15076</v>
      </c>
      <c r="H134" s="1803">
        <f t="shared" si="12"/>
        <v>13568.4</v>
      </c>
    </row>
    <row r="135" spans="1:8" ht="15" customHeight="1">
      <c r="A135" s="2013"/>
      <c r="B135" s="1819" t="s">
        <v>8018</v>
      </c>
      <c r="C135" s="1798" t="s">
        <v>8126</v>
      </c>
      <c r="D135" s="927" t="s">
        <v>400</v>
      </c>
      <c r="E135" s="927" t="s">
        <v>401</v>
      </c>
      <c r="F135" s="927">
        <v>3.63</v>
      </c>
      <c r="G135" s="1820">
        <v>18544</v>
      </c>
      <c r="H135" s="1803">
        <f t="shared" si="12"/>
        <v>16689.599999999999</v>
      </c>
    </row>
    <row r="136" spans="1:8" ht="15" customHeight="1">
      <c r="A136" s="2013"/>
      <c r="B136" s="1819" t="s">
        <v>8019</v>
      </c>
      <c r="C136" s="1798" t="s">
        <v>8127</v>
      </c>
      <c r="D136" s="927" t="s">
        <v>400</v>
      </c>
      <c r="E136" s="927" t="s">
        <v>401</v>
      </c>
      <c r="F136" s="927">
        <v>3.63</v>
      </c>
      <c r="G136" s="1820">
        <v>24562</v>
      </c>
      <c r="H136" s="1803">
        <f t="shared" si="12"/>
        <v>22105.8</v>
      </c>
    </row>
    <row r="137" spans="1:8" ht="15" customHeight="1">
      <c r="A137" s="2013"/>
      <c r="B137" s="1819" t="s">
        <v>8020</v>
      </c>
      <c r="C137" s="1798" t="s">
        <v>8128</v>
      </c>
      <c r="D137" s="927" t="s">
        <v>400</v>
      </c>
      <c r="E137" s="927" t="s">
        <v>401</v>
      </c>
      <c r="F137" s="927">
        <v>3.63</v>
      </c>
      <c r="G137" s="1820">
        <v>24970</v>
      </c>
      <c r="H137" s="1803">
        <f t="shared" si="12"/>
        <v>22473</v>
      </c>
    </row>
    <row r="138" spans="1:8" ht="15" customHeight="1">
      <c r="A138" s="2013"/>
      <c r="B138" s="1819" t="s">
        <v>8021</v>
      </c>
      <c r="C138" s="1798" t="s">
        <v>8129</v>
      </c>
      <c r="D138" s="927" t="s">
        <v>400</v>
      </c>
      <c r="E138" s="927" t="s">
        <v>401</v>
      </c>
      <c r="F138" s="927">
        <v>3.63</v>
      </c>
      <c r="G138" s="1820">
        <v>26296</v>
      </c>
      <c r="H138" s="1803">
        <f t="shared" si="12"/>
        <v>23666.400000000001</v>
      </c>
    </row>
    <row r="139" spans="1:8" ht="15" customHeight="1">
      <c r="A139" s="2013"/>
      <c r="B139" s="1819" t="s">
        <v>8022</v>
      </c>
      <c r="C139" s="1798" t="s">
        <v>8130</v>
      </c>
      <c r="D139" s="1806" t="s">
        <v>482</v>
      </c>
      <c r="E139" s="924" t="s">
        <v>483</v>
      </c>
      <c r="F139" s="1806">
        <v>4</v>
      </c>
      <c r="G139" s="1820">
        <v>14158</v>
      </c>
      <c r="H139" s="1803">
        <f t="shared" si="12"/>
        <v>12742.2</v>
      </c>
    </row>
    <row r="140" spans="1:8" ht="15" customHeight="1">
      <c r="A140" s="2013"/>
      <c r="B140" s="1819" t="s">
        <v>8023</v>
      </c>
      <c r="C140" s="1798" t="s">
        <v>8131</v>
      </c>
      <c r="D140" s="1806" t="s">
        <v>482</v>
      </c>
      <c r="E140" s="924" t="s">
        <v>483</v>
      </c>
      <c r="F140" s="1806">
        <v>4</v>
      </c>
      <c r="G140" s="1820">
        <v>17218</v>
      </c>
      <c r="H140" s="1803">
        <f t="shared" si="12"/>
        <v>15496.2</v>
      </c>
    </row>
    <row r="141" spans="1:8" ht="15" customHeight="1">
      <c r="A141" s="2013"/>
      <c r="B141" s="1819" t="s">
        <v>8024</v>
      </c>
      <c r="C141" s="1798" t="s">
        <v>8132</v>
      </c>
      <c r="D141" s="1806" t="s">
        <v>482</v>
      </c>
      <c r="E141" s="924" t="s">
        <v>483</v>
      </c>
      <c r="F141" s="1806">
        <v>4</v>
      </c>
      <c r="G141" s="1820">
        <v>23950</v>
      </c>
      <c r="H141" s="1803">
        <f t="shared" si="12"/>
        <v>21555</v>
      </c>
    </row>
    <row r="142" spans="1:8" ht="15" customHeight="1">
      <c r="A142" s="2013"/>
      <c r="B142" s="1819" t="s">
        <v>8025</v>
      </c>
      <c r="C142" s="1798" t="s">
        <v>8133</v>
      </c>
      <c r="D142" s="1806" t="s">
        <v>482</v>
      </c>
      <c r="E142" s="924" t="s">
        <v>483</v>
      </c>
      <c r="F142" s="1806">
        <v>4</v>
      </c>
      <c r="G142" s="1820">
        <v>29356</v>
      </c>
      <c r="H142" s="1803">
        <f t="shared" si="12"/>
        <v>26420.400000000001</v>
      </c>
    </row>
    <row r="143" spans="1:8" ht="15" customHeight="1">
      <c r="A143" s="2013"/>
      <c r="B143" s="1819" t="s">
        <v>8026</v>
      </c>
      <c r="C143" s="1798" t="s">
        <v>8134</v>
      </c>
      <c r="D143" s="1806" t="s">
        <v>482</v>
      </c>
      <c r="E143" s="924" t="s">
        <v>483</v>
      </c>
      <c r="F143" s="1806">
        <v>4</v>
      </c>
      <c r="G143" s="1820">
        <v>19258</v>
      </c>
      <c r="H143" s="1803">
        <f t="shared" si="12"/>
        <v>17332.2</v>
      </c>
    </row>
    <row r="144" spans="1:8" ht="15" customHeight="1">
      <c r="A144" s="2013"/>
      <c r="B144" s="1819" t="s">
        <v>8027</v>
      </c>
      <c r="C144" s="1798" t="s">
        <v>8135</v>
      </c>
      <c r="D144" s="1806" t="s">
        <v>482</v>
      </c>
      <c r="E144" s="924" t="s">
        <v>483</v>
      </c>
      <c r="F144" s="1806">
        <v>4</v>
      </c>
      <c r="G144" s="1820">
        <v>22522</v>
      </c>
      <c r="H144" s="1803">
        <f t="shared" si="12"/>
        <v>20269.8</v>
      </c>
    </row>
    <row r="145" spans="1:8" ht="15" customHeight="1">
      <c r="A145" s="2013"/>
      <c r="B145" s="1819" t="s">
        <v>8028</v>
      </c>
      <c r="C145" s="1798" t="s">
        <v>8136</v>
      </c>
      <c r="D145" s="1806" t="s">
        <v>482</v>
      </c>
      <c r="E145" s="924" t="s">
        <v>483</v>
      </c>
      <c r="F145" s="1806">
        <v>4</v>
      </c>
      <c r="G145" s="1820">
        <v>26398</v>
      </c>
      <c r="H145" s="1803">
        <f t="shared" si="12"/>
        <v>23758.2</v>
      </c>
    </row>
    <row r="146" spans="1:8" ht="15" customHeight="1">
      <c r="A146" s="2013"/>
      <c r="B146" s="1819" t="s">
        <v>8029</v>
      </c>
      <c r="C146" s="1798" t="s">
        <v>8137</v>
      </c>
      <c r="D146" s="1806" t="s">
        <v>482</v>
      </c>
      <c r="E146" s="924" t="s">
        <v>483</v>
      </c>
      <c r="F146" s="1806">
        <v>4</v>
      </c>
      <c r="G146" s="1820">
        <v>30478</v>
      </c>
      <c r="H146" s="1803">
        <f t="shared" si="12"/>
        <v>27430.2</v>
      </c>
    </row>
    <row r="147" spans="1:8" ht="15" customHeight="1">
      <c r="A147" s="2013"/>
      <c r="B147" s="1819" t="s">
        <v>8030</v>
      </c>
      <c r="C147" s="1798" t="s">
        <v>8138</v>
      </c>
      <c r="D147" s="1806" t="s">
        <v>482</v>
      </c>
      <c r="E147" s="924" t="s">
        <v>483</v>
      </c>
      <c r="F147" s="1806">
        <v>4</v>
      </c>
      <c r="G147" s="1820">
        <v>34150</v>
      </c>
      <c r="H147" s="1803">
        <f t="shared" si="12"/>
        <v>30735</v>
      </c>
    </row>
    <row r="148" spans="1:8" ht="29.25" customHeight="1">
      <c r="A148" s="2010" t="s">
        <v>71</v>
      </c>
      <c r="B148" s="2011"/>
      <c r="C148" s="2011"/>
      <c r="D148" s="2011"/>
      <c r="E148" s="2011"/>
      <c r="F148" s="2011"/>
      <c r="G148" s="2011"/>
      <c r="H148" s="2012"/>
    </row>
    <row r="149" spans="1:8" ht="12.75" customHeight="1">
      <c r="A149" s="2013" t="s">
        <v>8142</v>
      </c>
      <c r="B149" s="1822" t="s">
        <v>8010</v>
      </c>
      <c r="C149" s="1798" t="s">
        <v>8139</v>
      </c>
      <c r="D149" s="1797"/>
      <c r="E149" s="1797"/>
      <c r="F149" s="1797"/>
      <c r="G149" s="1820">
        <v>1010</v>
      </c>
      <c r="H149" s="1803">
        <f>G149-G149*$B$4</f>
        <v>909</v>
      </c>
    </row>
    <row r="150" spans="1:8" ht="12.75" customHeight="1">
      <c r="A150" s="2013"/>
      <c r="B150" s="1822" t="s">
        <v>8011</v>
      </c>
      <c r="C150" s="1798" t="s">
        <v>8140</v>
      </c>
      <c r="D150" s="1797"/>
      <c r="E150" s="1797"/>
      <c r="F150" s="1797"/>
      <c r="G150" s="1820">
        <v>1010</v>
      </c>
      <c r="H150" s="1803">
        <f t="shared" ref="H150:H151" si="13">G150-G150*$B$4</f>
        <v>909</v>
      </c>
    </row>
    <row r="151" spans="1:8">
      <c r="A151" s="2013"/>
      <c r="B151" s="1822" t="s">
        <v>8012</v>
      </c>
      <c r="C151" s="1798" t="s">
        <v>8141</v>
      </c>
      <c r="D151" s="1797"/>
      <c r="E151" s="1797"/>
      <c r="F151" s="1797"/>
      <c r="G151" s="1820">
        <v>1112</v>
      </c>
      <c r="H151" s="1803">
        <f t="shared" si="13"/>
        <v>1000.8</v>
      </c>
    </row>
    <row r="152" spans="1:8">
      <c r="A152" s="255"/>
      <c r="B152" s="253"/>
      <c r="C152" s="253"/>
      <c r="D152" s="255"/>
      <c r="E152" s="253"/>
      <c r="F152" s="253"/>
      <c r="G152" s="253"/>
    </row>
    <row r="153" spans="1:8">
      <c r="A153" s="255"/>
      <c r="B153" s="253"/>
      <c r="C153" s="253"/>
      <c r="D153" s="255"/>
      <c r="E153" s="253"/>
      <c r="F153" s="253"/>
      <c r="G153" s="253"/>
    </row>
    <row r="154" spans="1:8">
      <c r="A154" s="255"/>
      <c r="B154" s="253"/>
      <c r="C154" s="253"/>
      <c r="D154" s="255"/>
      <c r="E154" s="253"/>
      <c r="F154" s="253"/>
      <c r="G154" s="253"/>
    </row>
    <row r="155" spans="1:8">
      <c r="A155" s="255"/>
      <c r="B155" s="253"/>
      <c r="C155" s="253"/>
      <c r="D155" s="255"/>
      <c r="E155" s="253"/>
      <c r="F155" s="253"/>
      <c r="G155" s="253"/>
    </row>
    <row r="156" spans="1:8">
      <c r="A156" s="255"/>
      <c r="B156" s="253"/>
      <c r="C156" s="253"/>
      <c r="D156" s="255"/>
      <c r="E156" s="253"/>
      <c r="F156" s="253"/>
      <c r="G156" s="253"/>
    </row>
    <row r="157" spans="1:8">
      <c r="A157" s="255"/>
      <c r="B157" s="253"/>
      <c r="C157" s="253"/>
      <c r="D157" s="255"/>
      <c r="E157" s="253"/>
      <c r="F157" s="253"/>
      <c r="G157" s="253"/>
    </row>
    <row r="158" spans="1:8">
      <c r="A158" s="255"/>
      <c r="B158" s="253"/>
      <c r="C158" s="253"/>
      <c r="D158" s="255"/>
      <c r="E158" s="253"/>
      <c r="F158" s="253"/>
      <c r="G158" s="253"/>
    </row>
    <row r="159" spans="1:8">
      <c r="A159" s="255"/>
      <c r="B159" s="253"/>
      <c r="C159" s="253"/>
      <c r="D159" s="255"/>
      <c r="E159" s="253"/>
      <c r="F159" s="253"/>
      <c r="G159" s="253"/>
    </row>
    <row r="160" spans="1:8">
      <c r="A160" s="255"/>
      <c r="B160" s="253"/>
      <c r="C160" s="253"/>
      <c r="D160" s="255"/>
      <c r="E160" s="253"/>
      <c r="F160" s="253"/>
      <c r="G160" s="253"/>
    </row>
    <row r="161" spans="1:7">
      <c r="A161" s="255"/>
      <c r="B161" s="253"/>
      <c r="C161" s="253"/>
      <c r="D161" s="255"/>
      <c r="E161" s="253"/>
      <c r="F161" s="253"/>
      <c r="G161" s="253"/>
    </row>
    <row r="162" spans="1:7">
      <c r="A162" s="255"/>
      <c r="B162" s="253"/>
      <c r="C162" s="253"/>
      <c r="D162" s="255"/>
      <c r="E162" s="253"/>
      <c r="F162" s="253"/>
      <c r="G162" s="253"/>
    </row>
    <row r="163" spans="1:7">
      <c r="A163" s="255"/>
      <c r="B163" s="253"/>
      <c r="C163" s="253"/>
      <c r="D163" s="255"/>
      <c r="E163" s="253"/>
      <c r="F163" s="253"/>
      <c r="G163" s="253"/>
    </row>
    <row r="164" spans="1:7">
      <c r="A164" s="255"/>
      <c r="B164" s="253"/>
      <c r="C164" s="253"/>
      <c r="D164" s="255"/>
      <c r="E164" s="253"/>
      <c r="F164" s="253"/>
      <c r="G164" s="253"/>
    </row>
    <row r="165" spans="1:7">
      <c r="A165" s="255"/>
      <c r="B165" s="253"/>
      <c r="C165" s="253"/>
      <c r="D165" s="255"/>
      <c r="E165" s="253"/>
      <c r="F165" s="253"/>
      <c r="G165" s="253"/>
    </row>
    <row r="166" spans="1:7">
      <c r="A166" s="255"/>
      <c r="B166" s="253"/>
      <c r="C166" s="253"/>
      <c r="D166" s="255"/>
      <c r="E166" s="253"/>
      <c r="F166" s="253"/>
      <c r="G166" s="253"/>
    </row>
    <row r="167" spans="1:7">
      <c r="A167" s="255"/>
      <c r="B167" s="253"/>
      <c r="C167" s="253"/>
      <c r="D167" s="255"/>
      <c r="E167" s="253"/>
      <c r="F167" s="253"/>
      <c r="G167" s="253"/>
    </row>
    <row r="168" spans="1:7">
      <c r="A168" s="255"/>
      <c r="B168" s="253"/>
      <c r="C168" s="253"/>
      <c r="D168" s="255"/>
      <c r="E168" s="253"/>
      <c r="F168" s="253"/>
      <c r="G168" s="253"/>
    </row>
    <row r="169" spans="1:7">
      <c r="A169" s="255"/>
      <c r="B169" s="253"/>
      <c r="C169" s="253"/>
      <c r="D169" s="255"/>
      <c r="E169" s="253"/>
      <c r="F169" s="253"/>
      <c r="G169" s="253"/>
    </row>
    <row r="170" spans="1:7">
      <c r="A170" s="255"/>
      <c r="B170" s="253"/>
      <c r="C170" s="253"/>
      <c r="D170" s="255"/>
      <c r="E170" s="253"/>
      <c r="F170" s="253"/>
      <c r="G170" s="253"/>
    </row>
    <row r="171" spans="1:7">
      <c r="A171" s="255"/>
      <c r="B171" s="253"/>
      <c r="C171" s="253"/>
      <c r="D171" s="255"/>
      <c r="E171" s="253"/>
      <c r="F171" s="253"/>
      <c r="G171" s="253"/>
    </row>
    <row r="172" spans="1:7">
      <c r="A172" s="255"/>
      <c r="B172" s="253"/>
      <c r="C172" s="253"/>
      <c r="D172" s="255"/>
      <c r="E172" s="253"/>
      <c r="F172" s="253"/>
      <c r="G172" s="253"/>
    </row>
    <row r="173" spans="1:7">
      <c r="A173" s="255"/>
      <c r="B173" s="253"/>
      <c r="C173" s="253"/>
      <c r="D173" s="255"/>
      <c r="E173" s="253"/>
      <c r="F173" s="253"/>
      <c r="G173" s="253"/>
    </row>
    <row r="174" spans="1:7">
      <c r="A174" s="255"/>
      <c r="B174" s="253"/>
      <c r="C174" s="253"/>
      <c r="D174" s="255"/>
      <c r="E174" s="253"/>
      <c r="F174" s="253"/>
      <c r="G174" s="253"/>
    </row>
    <row r="175" spans="1:7">
      <c r="A175" s="255"/>
      <c r="B175" s="253"/>
      <c r="C175" s="253"/>
      <c r="D175" s="255"/>
      <c r="E175" s="253"/>
      <c r="F175" s="253"/>
      <c r="G175" s="253"/>
    </row>
    <row r="176" spans="1:7">
      <c r="A176" s="255"/>
      <c r="B176" s="253"/>
      <c r="C176" s="253"/>
      <c r="D176" s="255"/>
      <c r="E176" s="253"/>
      <c r="F176" s="253"/>
      <c r="G176" s="253"/>
    </row>
    <row r="177" spans="1:7">
      <c r="A177" s="255"/>
      <c r="B177" s="253"/>
      <c r="C177" s="253"/>
      <c r="D177" s="255"/>
      <c r="E177" s="253"/>
      <c r="F177" s="253"/>
      <c r="G177" s="253"/>
    </row>
    <row r="178" spans="1:7">
      <c r="A178" s="255"/>
      <c r="B178" s="253"/>
      <c r="C178" s="253"/>
      <c r="D178" s="255"/>
      <c r="E178" s="253"/>
      <c r="F178" s="253"/>
      <c r="G178" s="253"/>
    </row>
    <row r="179" spans="1:7">
      <c r="A179" s="255"/>
      <c r="B179" s="253"/>
      <c r="C179" s="253"/>
      <c r="D179" s="255"/>
      <c r="E179" s="253"/>
      <c r="F179" s="253"/>
      <c r="G179" s="253"/>
    </row>
    <row r="180" spans="1:7">
      <c r="A180" s="255"/>
      <c r="B180" s="253"/>
      <c r="C180" s="253"/>
      <c r="D180" s="255"/>
      <c r="E180" s="253"/>
      <c r="F180" s="253"/>
      <c r="G180" s="253"/>
    </row>
    <row r="181" spans="1:7">
      <c r="A181" s="255"/>
      <c r="B181" s="253"/>
      <c r="C181" s="253"/>
      <c r="D181" s="255"/>
      <c r="E181" s="253"/>
      <c r="F181" s="253"/>
      <c r="G181" s="253"/>
    </row>
    <row r="182" spans="1:7">
      <c r="A182" s="255"/>
      <c r="B182" s="253"/>
      <c r="C182" s="253"/>
      <c r="D182" s="255"/>
      <c r="E182" s="253"/>
      <c r="F182" s="253"/>
      <c r="G182" s="253"/>
    </row>
    <row r="183" spans="1:7">
      <c r="A183" s="255"/>
      <c r="B183" s="253"/>
      <c r="C183" s="253"/>
      <c r="D183" s="255"/>
      <c r="E183" s="253"/>
      <c r="F183" s="253"/>
      <c r="G183" s="253"/>
    </row>
    <row r="184" spans="1:7">
      <c r="A184" s="255"/>
      <c r="B184" s="253"/>
      <c r="C184" s="253"/>
      <c r="D184" s="255"/>
      <c r="E184" s="253"/>
      <c r="F184" s="253"/>
      <c r="G184" s="253"/>
    </row>
    <row r="185" spans="1:7">
      <c r="A185" s="255"/>
      <c r="B185" s="253"/>
      <c r="C185" s="253"/>
      <c r="D185" s="255"/>
      <c r="E185" s="253"/>
      <c r="F185" s="253"/>
      <c r="G185" s="253"/>
    </row>
    <row r="186" spans="1:7">
      <c r="A186" s="255"/>
      <c r="B186" s="253"/>
      <c r="C186" s="253"/>
      <c r="D186" s="255"/>
      <c r="E186" s="253"/>
      <c r="F186" s="253"/>
      <c r="G186" s="253"/>
    </row>
    <row r="187" spans="1:7">
      <c r="A187" s="255"/>
      <c r="B187" s="253"/>
      <c r="C187" s="253"/>
      <c r="D187" s="255"/>
      <c r="E187" s="253"/>
      <c r="F187" s="253"/>
      <c r="G187" s="253"/>
    </row>
    <row r="188" spans="1:7">
      <c r="A188" s="255"/>
      <c r="B188" s="253"/>
      <c r="C188" s="253"/>
      <c r="D188" s="255"/>
      <c r="E188" s="253"/>
      <c r="F188" s="253"/>
      <c r="G188" s="253"/>
    </row>
    <row r="189" spans="1:7">
      <c r="A189" s="255"/>
      <c r="B189" s="253"/>
      <c r="C189" s="253"/>
      <c r="D189" s="255"/>
      <c r="E189" s="253"/>
      <c r="F189" s="253"/>
      <c r="G189" s="253"/>
    </row>
    <row r="190" spans="1:7">
      <c r="A190" s="255"/>
      <c r="B190" s="253"/>
      <c r="C190" s="253"/>
      <c r="D190" s="255"/>
      <c r="E190" s="253"/>
      <c r="F190" s="253"/>
      <c r="G190" s="253"/>
    </row>
    <row r="191" spans="1:7">
      <c r="A191" s="255"/>
      <c r="B191" s="253"/>
      <c r="C191" s="253"/>
      <c r="D191" s="255"/>
      <c r="E191" s="253"/>
      <c r="F191" s="253"/>
      <c r="G191" s="253"/>
    </row>
    <row r="192" spans="1:7">
      <c r="A192" s="255"/>
      <c r="B192" s="253"/>
      <c r="C192" s="253"/>
      <c r="D192" s="255"/>
      <c r="E192" s="253"/>
      <c r="F192" s="253"/>
      <c r="G192" s="253"/>
    </row>
    <row r="193" spans="1:7">
      <c r="A193" s="255"/>
      <c r="B193" s="253"/>
      <c r="C193" s="253"/>
      <c r="D193" s="255"/>
      <c r="E193" s="253"/>
      <c r="F193" s="253"/>
      <c r="G193" s="253"/>
    </row>
    <row r="194" spans="1:7">
      <c r="A194" s="255"/>
      <c r="B194" s="253"/>
      <c r="C194" s="253"/>
      <c r="D194" s="255"/>
      <c r="E194" s="253"/>
      <c r="F194" s="253"/>
      <c r="G194" s="253"/>
    </row>
    <row r="195" spans="1:7">
      <c r="A195" s="255"/>
      <c r="B195" s="253"/>
      <c r="C195" s="253"/>
      <c r="D195" s="255"/>
      <c r="E195" s="253"/>
      <c r="F195" s="253"/>
      <c r="G195" s="253"/>
    </row>
    <row r="196" spans="1:7">
      <c r="A196" s="255"/>
      <c r="B196" s="253"/>
      <c r="C196" s="253"/>
      <c r="D196" s="255"/>
      <c r="E196" s="253"/>
      <c r="F196" s="253"/>
      <c r="G196" s="253"/>
    </row>
    <row r="197" spans="1:7">
      <c r="A197" s="255"/>
      <c r="B197" s="253"/>
      <c r="C197" s="253"/>
      <c r="D197" s="255"/>
      <c r="E197" s="253"/>
      <c r="F197" s="253"/>
      <c r="G197" s="253"/>
    </row>
    <row r="198" spans="1:7">
      <c r="A198" s="255"/>
      <c r="B198" s="253"/>
      <c r="C198" s="253"/>
      <c r="D198" s="255"/>
      <c r="E198" s="253"/>
      <c r="F198" s="253"/>
      <c r="G198" s="253"/>
    </row>
    <row r="199" spans="1:7">
      <c r="A199" s="255"/>
      <c r="B199" s="253"/>
      <c r="C199" s="253"/>
      <c r="D199" s="255"/>
      <c r="E199" s="253"/>
      <c r="F199" s="253"/>
      <c r="G199" s="253"/>
    </row>
    <row r="200" spans="1:7">
      <c r="A200" s="255"/>
      <c r="B200" s="253"/>
      <c r="C200" s="253"/>
      <c r="D200" s="255"/>
      <c r="E200" s="253"/>
      <c r="F200" s="253"/>
      <c r="G200" s="253"/>
    </row>
    <row r="201" spans="1:7">
      <c r="A201" s="255"/>
      <c r="B201" s="253"/>
      <c r="C201" s="253"/>
      <c r="D201" s="255"/>
      <c r="E201" s="253"/>
      <c r="F201" s="253"/>
      <c r="G201" s="253"/>
    </row>
    <row r="202" spans="1:7">
      <c r="A202" s="255"/>
      <c r="B202" s="253"/>
      <c r="C202" s="253"/>
      <c r="D202" s="255"/>
      <c r="E202" s="253"/>
      <c r="F202" s="253"/>
      <c r="G202" s="253"/>
    </row>
    <row r="203" spans="1:7">
      <c r="A203" s="255"/>
      <c r="B203" s="253"/>
      <c r="C203" s="253"/>
      <c r="D203" s="255"/>
      <c r="E203" s="253"/>
      <c r="F203" s="253"/>
      <c r="G203" s="253"/>
    </row>
    <row r="204" spans="1:7">
      <c r="A204" s="255"/>
      <c r="B204" s="253"/>
      <c r="C204" s="253"/>
      <c r="D204" s="255"/>
      <c r="E204" s="253"/>
      <c r="F204" s="253"/>
      <c r="G204" s="253"/>
    </row>
    <row r="205" spans="1:7">
      <c r="A205" s="255"/>
      <c r="B205" s="253"/>
      <c r="C205" s="253"/>
      <c r="D205" s="255"/>
      <c r="E205" s="253"/>
      <c r="F205" s="253"/>
      <c r="G205" s="253"/>
    </row>
    <row r="206" spans="1:7">
      <c r="A206" s="255"/>
      <c r="B206" s="253"/>
      <c r="C206" s="253"/>
      <c r="D206" s="255"/>
      <c r="E206" s="253"/>
      <c r="F206" s="253"/>
      <c r="G206" s="253"/>
    </row>
    <row r="207" spans="1:7">
      <c r="A207" s="255"/>
      <c r="B207" s="253"/>
      <c r="C207" s="253"/>
      <c r="D207" s="255"/>
      <c r="E207" s="253"/>
      <c r="F207" s="253"/>
      <c r="G207" s="253"/>
    </row>
    <row r="208" spans="1:7">
      <c r="A208" s="255"/>
      <c r="B208" s="253"/>
      <c r="C208" s="253"/>
      <c r="D208" s="255"/>
      <c r="E208" s="253"/>
      <c r="F208" s="253"/>
      <c r="G208" s="253"/>
    </row>
    <row r="209" spans="1:7">
      <c r="A209" s="255"/>
      <c r="B209" s="253"/>
      <c r="C209" s="253"/>
      <c r="D209" s="255"/>
      <c r="E209" s="253"/>
      <c r="F209" s="253"/>
      <c r="G209" s="253"/>
    </row>
    <row r="210" spans="1:7">
      <c r="A210" s="255"/>
      <c r="B210" s="253"/>
      <c r="C210" s="253"/>
      <c r="D210" s="255"/>
      <c r="E210" s="253"/>
      <c r="F210" s="253"/>
      <c r="G210" s="253"/>
    </row>
    <row r="211" spans="1:7">
      <c r="A211" s="255"/>
      <c r="B211" s="253"/>
      <c r="C211" s="253"/>
      <c r="D211" s="255"/>
      <c r="E211" s="253"/>
      <c r="F211" s="253"/>
      <c r="G211" s="253"/>
    </row>
    <row r="212" spans="1:7">
      <c r="A212" s="255"/>
      <c r="B212" s="253"/>
      <c r="C212" s="253"/>
      <c r="D212" s="255"/>
      <c r="E212" s="253"/>
      <c r="F212" s="253"/>
      <c r="G212" s="253"/>
    </row>
    <row r="213" spans="1:7">
      <c r="A213" s="255"/>
      <c r="B213" s="253"/>
      <c r="C213" s="253"/>
      <c r="D213" s="255"/>
      <c r="E213" s="253"/>
      <c r="F213" s="253"/>
      <c r="G213" s="253"/>
    </row>
    <row r="214" spans="1:7">
      <c r="A214" s="255"/>
      <c r="B214" s="253"/>
      <c r="C214" s="253"/>
      <c r="D214" s="255"/>
      <c r="E214" s="253"/>
      <c r="F214" s="253"/>
      <c r="G214" s="253"/>
    </row>
    <row r="215" spans="1:7">
      <c r="A215" s="255"/>
      <c r="B215" s="253"/>
      <c r="C215" s="253"/>
      <c r="D215" s="255"/>
      <c r="E215" s="253"/>
      <c r="F215" s="253"/>
      <c r="G215" s="253"/>
    </row>
    <row r="216" spans="1:7">
      <c r="A216" s="255"/>
      <c r="B216" s="253"/>
      <c r="C216" s="253"/>
      <c r="D216" s="255"/>
      <c r="E216" s="253"/>
      <c r="F216" s="253"/>
      <c r="G216" s="253"/>
    </row>
    <row r="217" spans="1:7">
      <c r="A217" s="255"/>
      <c r="B217" s="253"/>
      <c r="C217" s="253"/>
      <c r="D217" s="255"/>
      <c r="E217" s="253"/>
      <c r="F217" s="253"/>
      <c r="G217" s="253"/>
    </row>
    <row r="218" spans="1:7">
      <c r="A218" s="255"/>
      <c r="B218" s="253"/>
      <c r="C218" s="253"/>
      <c r="D218" s="255"/>
      <c r="E218" s="253"/>
      <c r="F218" s="253"/>
      <c r="G218" s="253"/>
    </row>
    <row r="219" spans="1:7">
      <c r="A219" s="255"/>
      <c r="B219" s="253"/>
      <c r="C219" s="253"/>
      <c r="D219" s="255"/>
      <c r="E219" s="253"/>
      <c r="F219" s="253"/>
      <c r="G219" s="253"/>
    </row>
    <row r="220" spans="1:7">
      <c r="A220" s="255"/>
      <c r="B220" s="253"/>
      <c r="C220" s="253"/>
      <c r="D220" s="255"/>
      <c r="E220" s="253"/>
      <c r="F220" s="253"/>
      <c r="G220" s="253"/>
    </row>
    <row r="221" spans="1:7">
      <c r="A221" s="255"/>
      <c r="B221" s="253"/>
      <c r="C221" s="253"/>
      <c r="D221" s="255"/>
      <c r="E221" s="253"/>
      <c r="F221" s="253"/>
      <c r="G221" s="253"/>
    </row>
    <row r="222" spans="1:7">
      <c r="A222" s="255"/>
      <c r="B222" s="253"/>
      <c r="C222" s="253"/>
      <c r="D222" s="255"/>
      <c r="E222" s="253"/>
      <c r="F222" s="253"/>
      <c r="G222" s="253"/>
    </row>
    <row r="223" spans="1:7">
      <c r="A223" s="255"/>
      <c r="B223" s="253"/>
      <c r="C223" s="253"/>
      <c r="D223" s="255"/>
      <c r="E223" s="253"/>
      <c r="F223" s="253"/>
      <c r="G223" s="253"/>
    </row>
    <row r="224" spans="1:7">
      <c r="A224" s="255"/>
      <c r="B224" s="253"/>
      <c r="C224" s="253"/>
      <c r="D224" s="255"/>
      <c r="E224" s="253"/>
      <c r="F224" s="253"/>
      <c r="G224" s="253"/>
    </row>
    <row r="225" spans="1:7">
      <c r="A225" s="255"/>
      <c r="B225" s="253"/>
      <c r="C225" s="253"/>
      <c r="D225" s="255"/>
      <c r="E225" s="253"/>
      <c r="F225" s="253"/>
      <c r="G225" s="253"/>
    </row>
    <row r="226" spans="1:7">
      <c r="A226" s="255"/>
      <c r="B226" s="253"/>
      <c r="C226" s="253"/>
      <c r="D226" s="255"/>
      <c r="E226" s="253"/>
      <c r="F226" s="253"/>
      <c r="G226" s="253"/>
    </row>
    <row r="227" spans="1:7">
      <c r="A227" s="255"/>
      <c r="B227" s="253"/>
      <c r="C227" s="253"/>
      <c r="D227" s="255"/>
      <c r="E227" s="253"/>
      <c r="F227" s="253"/>
      <c r="G227" s="253"/>
    </row>
    <row r="228" spans="1:7">
      <c r="A228" s="255"/>
      <c r="B228" s="253"/>
      <c r="C228" s="253"/>
      <c r="D228" s="255"/>
      <c r="E228" s="253"/>
      <c r="F228" s="253"/>
      <c r="G228" s="253"/>
    </row>
    <row r="229" spans="1:7">
      <c r="A229" s="255"/>
      <c r="B229" s="253"/>
      <c r="C229" s="253"/>
      <c r="D229" s="255"/>
      <c r="E229" s="253"/>
      <c r="F229" s="253"/>
      <c r="G229" s="253"/>
    </row>
    <row r="230" spans="1:7">
      <c r="A230" s="255"/>
      <c r="B230" s="253"/>
      <c r="C230" s="253"/>
      <c r="D230" s="255"/>
      <c r="E230" s="253"/>
      <c r="F230" s="253"/>
      <c r="G230" s="253"/>
    </row>
    <row r="231" spans="1:7">
      <c r="A231" s="255"/>
      <c r="B231" s="253"/>
      <c r="C231" s="253"/>
      <c r="D231" s="255"/>
      <c r="E231" s="253"/>
      <c r="F231" s="253"/>
      <c r="G231" s="253"/>
    </row>
    <row r="232" spans="1:7">
      <c r="A232" s="255"/>
      <c r="B232" s="253"/>
      <c r="C232" s="253"/>
      <c r="D232" s="255"/>
      <c r="E232" s="253"/>
      <c r="F232" s="253"/>
      <c r="G232" s="253"/>
    </row>
    <row r="233" spans="1:7">
      <c r="A233" s="255"/>
      <c r="B233" s="253"/>
      <c r="C233" s="253"/>
      <c r="D233" s="255"/>
      <c r="E233" s="253"/>
      <c r="F233" s="253"/>
      <c r="G233" s="253"/>
    </row>
    <row r="234" spans="1:7">
      <c r="A234" s="255"/>
      <c r="B234" s="253"/>
      <c r="C234" s="253"/>
      <c r="D234" s="255"/>
      <c r="E234" s="253"/>
      <c r="F234" s="253"/>
      <c r="G234" s="253"/>
    </row>
    <row r="235" spans="1:7">
      <c r="A235" s="255"/>
      <c r="B235" s="253"/>
      <c r="C235" s="253"/>
      <c r="D235" s="255"/>
      <c r="E235" s="253"/>
      <c r="F235" s="253"/>
      <c r="G235" s="253"/>
    </row>
    <row r="236" spans="1:7">
      <c r="A236" s="255"/>
      <c r="B236" s="253"/>
      <c r="C236" s="253"/>
      <c r="D236" s="255"/>
      <c r="E236" s="253"/>
      <c r="F236" s="253"/>
      <c r="G236" s="253"/>
    </row>
    <row r="237" spans="1:7">
      <c r="A237" s="255"/>
      <c r="B237" s="253"/>
      <c r="C237" s="253"/>
      <c r="D237" s="255"/>
      <c r="E237" s="253"/>
      <c r="F237" s="253"/>
      <c r="G237" s="253"/>
    </row>
    <row r="238" spans="1:7">
      <c r="A238" s="255"/>
      <c r="B238" s="253"/>
      <c r="C238" s="253"/>
      <c r="D238" s="255"/>
      <c r="E238" s="253"/>
      <c r="F238" s="253"/>
      <c r="G238" s="253"/>
    </row>
    <row r="239" spans="1:7">
      <c r="A239" s="255"/>
      <c r="B239" s="253"/>
      <c r="C239" s="253"/>
      <c r="D239" s="255"/>
      <c r="E239" s="253"/>
      <c r="F239" s="253"/>
      <c r="G239" s="253"/>
    </row>
    <row r="240" spans="1:7">
      <c r="A240" s="255"/>
      <c r="B240" s="253"/>
      <c r="C240" s="253"/>
      <c r="D240" s="255"/>
      <c r="E240" s="253"/>
      <c r="F240" s="253"/>
      <c r="G240" s="253"/>
    </row>
    <row r="241" spans="1:7">
      <c r="A241" s="255"/>
      <c r="B241" s="253"/>
      <c r="C241" s="253"/>
      <c r="D241" s="255"/>
      <c r="E241" s="253"/>
      <c r="F241" s="253"/>
      <c r="G241" s="253"/>
    </row>
    <row r="242" spans="1:7">
      <c r="A242" s="255"/>
      <c r="B242" s="253"/>
      <c r="C242" s="253"/>
      <c r="D242" s="255"/>
      <c r="E242" s="253"/>
      <c r="F242" s="253"/>
      <c r="G242" s="253"/>
    </row>
    <row r="243" spans="1:7">
      <c r="A243" s="255"/>
      <c r="B243" s="253"/>
      <c r="C243" s="253"/>
      <c r="D243" s="253"/>
      <c r="E243" s="253"/>
      <c r="F243" s="253"/>
      <c r="G243" s="253"/>
    </row>
    <row r="244" spans="1:7">
      <c r="A244" s="255"/>
      <c r="B244" s="253"/>
      <c r="C244" s="253"/>
      <c r="D244" s="253"/>
      <c r="E244" s="253"/>
      <c r="F244" s="253"/>
      <c r="G244" s="253"/>
    </row>
    <row r="245" spans="1:7">
      <c r="A245" s="255"/>
      <c r="B245" s="253"/>
      <c r="C245" s="253"/>
      <c r="D245" s="253"/>
      <c r="E245" s="253"/>
      <c r="F245" s="253"/>
      <c r="G245" s="253"/>
    </row>
    <row r="246" spans="1:7">
      <c r="A246" s="255"/>
      <c r="B246" s="253"/>
      <c r="C246" s="253"/>
      <c r="D246" s="253"/>
      <c r="E246" s="253"/>
      <c r="F246" s="253"/>
      <c r="G246" s="253"/>
    </row>
    <row r="247" spans="1:7">
      <c r="A247" s="255"/>
      <c r="B247" s="253"/>
      <c r="C247" s="253"/>
      <c r="D247" s="253"/>
      <c r="E247" s="253"/>
      <c r="F247" s="253"/>
      <c r="G247" s="253"/>
    </row>
    <row r="248" spans="1:7">
      <c r="A248" s="255"/>
      <c r="B248" s="253"/>
      <c r="C248" s="253"/>
      <c r="D248" s="253"/>
      <c r="E248" s="253"/>
      <c r="F248" s="253"/>
      <c r="G248" s="253"/>
    </row>
    <row r="249" spans="1:7">
      <c r="A249" s="255"/>
      <c r="B249" s="253"/>
      <c r="C249" s="253"/>
      <c r="D249" s="253"/>
      <c r="E249" s="253"/>
      <c r="F249" s="253"/>
      <c r="G249" s="253"/>
    </row>
    <row r="250" spans="1:7">
      <c r="A250" s="255"/>
      <c r="B250" s="253"/>
      <c r="C250" s="253"/>
      <c r="D250" s="253"/>
      <c r="E250" s="253"/>
      <c r="F250" s="253"/>
      <c r="G250" s="253"/>
    </row>
    <row r="251" spans="1:7">
      <c r="A251" s="255"/>
      <c r="B251" s="253"/>
      <c r="C251" s="253"/>
      <c r="D251" s="253"/>
      <c r="E251" s="253"/>
      <c r="F251" s="253"/>
      <c r="G251" s="253"/>
    </row>
    <row r="252" spans="1:7">
      <c r="A252" s="255"/>
      <c r="B252" s="253"/>
      <c r="C252" s="253"/>
      <c r="D252" s="253"/>
      <c r="E252" s="253"/>
      <c r="F252" s="253"/>
      <c r="G252" s="253"/>
    </row>
    <row r="253" spans="1:7">
      <c r="A253" s="255"/>
      <c r="B253" s="253"/>
      <c r="C253" s="253"/>
      <c r="D253" s="253"/>
      <c r="E253" s="253"/>
      <c r="F253" s="253"/>
      <c r="G253" s="253"/>
    </row>
    <row r="254" spans="1:7">
      <c r="A254" s="255"/>
      <c r="B254" s="253"/>
      <c r="C254" s="253"/>
      <c r="D254" s="253"/>
      <c r="E254" s="253"/>
      <c r="F254" s="253"/>
      <c r="G254" s="253"/>
    </row>
    <row r="255" spans="1:7">
      <c r="A255" s="255"/>
      <c r="B255" s="253"/>
      <c r="C255" s="253"/>
      <c r="D255" s="253"/>
      <c r="E255" s="253"/>
      <c r="F255" s="253"/>
      <c r="G255" s="253"/>
    </row>
    <row r="256" spans="1:7">
      <c r="A256" s="255"/>
      <c r="B256" s="253"/>
      <c r="C256" s="253"/>
      <c r="D256" s="253"/>
      <c r="E256" s="253"/>
      <c r="F256" s="253"/>
      <c r="G256" s="253"/>
    </row>
    <row r="257" spans="1:7">
      <c r="A257" s="255"/>
      <c r="B257" s="253"/>
      <c r="C257" s="253"/>
      <c r="D257" s="253"/>
      <c r="E257" s="253"/>
      <c r="F257" s="253"/>
      <c r="G257" s="253"/>
    </row>
    <row r="258" spans="1:7">
      <c r="A258" s="255"/>
      <c r="B258" s="253"/>
      <c r="C258" s="253"/>
      <c r="D258" s="253"/>
      <c r="E258" s="253"/>
      <c r="F258" s="253"/>
      <c r="G258" s="253"/>
    </row>
    <row r="259" spans="1:7">
      <c r="A259" s="255"/>
      <c r="B259" s="253"/>
      <c r="C259" s="253"/>
      <c r="D259" s="253"/>
      <c r="E259" s="253"/>
      <c r="F259" s="253"/>
      <c r="G259" s="253"/>
    </row>
    <row r="260" spans="1:7">
      <c r="A260" s="255"/>
      <c r="B260" s="253"/>
      <c r="C260" s="253"/>
      <c r="D260" s="253"/>
      <c r="E260" s="253"/>
      <c r="F260" s="253"/>
      <c r="G260" s="253"/>
    </row>
    <row r="261" spans="1:7">
      <c r="A261" s="255"/>
      <c r="B261" s="253"/>
      <c r="C261" s="253"/>
      <c r="D261" s="253"/>
      <c r="E261" s="253"/>
      <c r="F261" s="253"/>
      <c r="G261" s="253"/>
    </row>
    <row r="262" spans="1:7">
      <c r="A262" s="255"/>
      <c r="B262" s="253"/>
      <c r="C262" s="253"/>
      <c r="D262" s="253"/>
      <c r="E262" s="253"/>
      <c r="F262" s="253"/>
      <c r="G262" s="253"/>
    </row>
    <row r="263" spans="1:7">
      <c r="A263" s="255"/>
      <c r="B263" s="253"/>
      <c r="C263" s="253"/>
      <c r="D263" s="253"/>
      <c r="E263" s="253"/>
      <c r="F263" s="253"/>
      <c r="G263" s="253"/>
    </row>
    <row r="264" spans="1:7">
      <c r="A264" s="255"/>
      <c r="B264" s="253"/>
      <c r="C264" s="253"/>
      <c r="D264" s="253"/>
      <c r="E264" s="253"/>
      <c r="F264" s="253"/>
      <c r="G264" s="253"/>
    </row>
    <row r="265" spans="1:7">
      <c r="A265" s="255"/>
      <c r="B265" s="253"/>
      <c r="C265" s="253"/>
      <c r="D265" s="253"/>
      <c r="E265" s="253"/>
      <c r="F265" s="253"/>
      <c r="G265" s="253"/>
    </row>
    <row r="266" spans="1:7">
      <c r="A266" s="255"/>
      <c r="B266" s="253"/>
      <c r="C266" s="253"/>
      <c r="D266" s="253"/>
      <c r="E266" s="253"/>
      <c r="F266" s="253"/>
      <c r="G266" s="253"/>
    </row>
    <row r="267" spans="1:7">
      <c r="A267" s="255"/>
      <c r="B267" s="253"/>
      <c r="C267" s="253"/>
      <c r="D267" s="253"/>
      <c r="E267" s="253"/>
      <c r="F267" s="253"/>
      <c r="G267" s="253"/>
    </row>
    <row r="268" spans="1:7">
      <c r="A268" s="255"/>
      <c r="B268" s="253"/>
      <c r="C268" s="253"/>
      <c r="D268" s="253"/>
      <c r="E268" s="253"/>
      <c r="F268" s="253"/>
      <c r="G268" s="253"/>
    </row>
    <row r="269" spans="1:7">
      <c r="A269" s="255"/>
      <c r="B269" s="253"/>
      <c r="C269" s="253"/>
      <c r="D269" s="253"/>
      <c r="E269" s="253"/>
      <c r="F269" s="253"/>
      <c r="G269" s="253"/>
    </row>
    <row r="270" spans="1:7">
      <c r="A270" s="255"/>
      <c r="B270" s="253"/>
      <c r="C270" s="253"/>
      <c r="D270" s="253"/>
      <c r="E270" s="253"/>
      <c r="F270" s="253"/>
      <c r="G270" s="253"/>
    </row>
    <row r="271" spans="1:7">
      <c r="A271" s="255"/>
      <c r="B271" s="253"/>
      <c r="C271" s="253"/>
      <c r="D271" s="253"/>
      <c r="E271" s="253"/>
      <c r="F271" s="253"/>
      <c r="G271" s="253"/>
    </row>
    <row r="272" spans="1:7">
      <c r="A272" s="255"/>
      <c r="B272" s="253"/>
      <c r="C272" s="253"/>
      <c r="D272" s="253"/>
      <c r="E272" s="253"/>
      <c r="F272" s="253"/>
      <c r="G272" s="253"/>
    </row>
    <row r="273" spans="1:7">
      <c r="A273" s="255"/>
      <c r="B273" s="253"/>
      <c r="C273" s="253"/>
      <c r="D273" s="253"/>
      <c r="E273" s="253"/>
      <c r="F273" s="253"/>
      <c r="G273" s="253"/>
    </row>
    <row r="274" spans="1:7">
      <c r="A274" s="255"/>
      <c r="B274" s="253"/>
      <c r="C274" s="253"/>
      <c r="D274" s="253"/>
      <c r="E274" s="253"/>
      <c r="F274" s="253"/>
      <c r="G274" s="253"/>
    </row>
    <row r="275" spans="1:7">
      <c r="A275" s="255"/>
      <c r="B275" s="253"/>
      <c r="C275" s="253"/>
      <c r="D275" s="253"/>
      <c r="E275" s="253"/>
      <c r="F275" s="253"/>
      <c r="G275" s="253"/>
    </row>
    <row r="276" spans="1:7">
      <c r="A276" s="255"/>
      <c r="B276" s="253"/>
      <c r="C276" s="253"/>
      <c r="D276" s="253"/>
      <c r="E276" s="253"/>
      <c r="F276" s="253"/>
      <c r="G276" s="253"/>
    </row>
    <row r="277" spans="1:7">
      <c r="A277" s="255"/>
      <c r="B277" s="253"/>
      <c r="C277" s="253"/>
      <c r="D277" s="253"/>
      <c r="E277" s="253"/>
      <c r="F277" s="253"/>
      <c r="G277" s="253"/>
    </row>
    <row r="278" spans="1:7">
      <c r="A278" s="255"/>
      <c r="B278" s="253"/>
      <c r="C278" s="253"/>
      <c r="D278" s="253"/>
      <c r="E278" s="253"/>
      <c r="F278" s="253"/>
      <c r="G278" s="253"/>
    </row>
    <row r="279" spans="1:7">
      <c r="A279" s="255"/>
      <c r="B279" s="253"/>
      <c r="C279" s="253"/>
      <c r="D279" s="253"/>
      <c r="E279" s="253"/>
      <c r="F279" s="253"/>
      <c r="G279" s="253"/>
    </row>
    <row r="280" spans="1:7">
      <c r="A280" s="255"/>
      <c r="B280" s="253"/>
      <c r="C280" s="253"/>
      <c r="D280" s="253"/>
      <c r="E280" s="253"/>
      <c r="F280" s="253"/>
      <c r="G280" s="253"/>
    </row>
    <row r="281" spans="1:7">
      <c r="A281" s="255"/>
      <c r="B281" s="253"/>
      <c r="C281" s="253"/>
      <c r="D281" s="253"/>
      <c r="E281" s="253"/>
      <c r="F281" s="253"/>
      <c r="G281" s="253"/>
    </row>
    <row r="282" spans="1:7">
      <c r="A282" s="255"/>
      <c r="B282" s="253"/>
      <c r="C282" s="253"/>
      <c r="D282" s="253"/>
      <c r="E282" s="253"/>
      <c r="F282" s="253"/>
      <c r="G282" s="253"/>
    </row>
    <row r="283" spans="1:7">
      <c r="A283" s="255"/>
      <c r="B283" s="253"/>
      <c r="C283" s="253"/>
      <c r="D283" s="253"/>
      <c r="E283" s="253"/>
      <c r="F283" s="253"/>
      <c r="G283" s="253"/>
    </row>
    <row r="284" spans="1:7">
      <c r="A284" s="255"/>
      <c r="B284" s="253"/>
      <c r="C284" s="253"/>
      <c r="D284" s="253"/>
      <c r="E284" s="253"/>
      <c r="F284" s="253"/>
      <c r="G284" s="253"/>
    </row>
    <row r="285" spans="1:7">
      <c r="A285" s="255"/>
      <c r="B285" s="253"/>
      <c r="C285" s="253"/>
      <c r="D285" s="253"/>
      <c r="E285" s="253"/>
      <c r="F285" s="253"/>
      <c r="G285" s="253"/>
    </row>
    <row r="286" spans="1:7">
      <c r="A286" s="255"/>
      <c r="B286" s="253"/>
      <c r="C286" s="253"/>
      <c r="D286" s="253"/>
      <c r="E286" s="253"/>
      <c r="F286" s="253"/>
      <c r="G286" s="253"/>
    </row>
    <row r="287" spans="1:7">
      <c r="A287" s="255"/>
      <c r="B287" s="253"/>
      <c r="C287" s="253"/>
      <c r="D287" s="253"/>
      <c r="E287" s="253"/>
      <c r="F287" s="253"/>
      <c r="G287" s="253"/>
    </row>
    <row r="288" spans="1:7">
      <c r="A288" s="255"/>
      <c r="B288" s="253"/>
      <c r="C288" s="253"/>
      <c r="D288" s="253"/>
      <c r="E288" s="253"/>
      <c r="F288" s="253"/>
      <c r="G288" s="253"/>
    </row>
    <row r="289" spans="1:7">
      <c r="A289" s="255"/>
      <c r="B289" s="253"/>
      <c r="C289" s="253"/>
      <c r="D289" s="253"/>
      <c r="E289" s="253"/>
      <c r="F289" s="253"/>
      <c r="G289" s="253"/>
    </row>
    <row r="290" spans="1:7">
      <c r="A290" s="255"/>
      <c r="B290" s="253"/>
      <c r="C290" s="253"/>
      <c r="D290" s="253"/>
      <c r="E290" s="253"/>
      <c r="F290" s="253"/>
      <c r="G290" s="253"/>
    </row>
    <row r="291" spans="1:7">
      <c r="A291" s="255"/>
      <c r="B291" s="253"/>
      <c r="C291" s="253"/>
      <c r="D291" s="253"/>
      <c r="E291" s="253"/>
      <c r="F291" s="253"/>
      <c r="G291" s="253"/>
    </row>
    <row r="292" spans="1:7">
      <c r="A292" s="255"/>
      <c r="B292" s="253"/>
      <c r="C292" s="253"/>
      <c r="D292" s="253"/>
      <c r="E292" s="253"/>
      <c r="F292" s="253"/>
      <c r="G292" s="253"/>
    </row>
    <row r="293" spans="1:7">
      <c r="A293" s="255"/>
      <c r="B293" s="253"/>
      <c r="C293" s="253"/>
      <c r="D293" s="253"/>
      <c r="E293" s="253"/>
      <c r="F293" s="253"/>
      <c r="G293" s="253"/>
    </row>
    <row r="294" spans="1:7">
      <c r="A294" s="255"/>
      <c r="B294" s="253"/>
      <c r="C294" s="253"/>
      <c r="D294" s="253"/>
      <c r="E294" s="253"/>
      <c r="F294" s="253"/>
      <c r="G294" s="253"/>
    </row>
    <row r="295" spans="1:7">
      <c r="A295" s="255"/>
      <c r="B295" s="253"/>
      <c r="C295" s="253"/>
      <c r="D295" s="253"/>
      <c r="E295" s="253"/>
      <c r="F295" s="253"/>
      <c r="G295" s="253"/>
    </row>
    <row r="296" spans="1:7">
      <c r="A296" s="255"/>
      <c r="B296" s="253"/>
      <c r="C296" s="253"/>
      <c r="D296" s="253"/>
      <c r="E296" s="253"/>
      <c r="F296" s="253"/>
      <c r="G296" s="253"/>
    </row>
    <row r="297" spans="1:7">
      <c r="A297" s="255"/>
      <c r="B297" s="253"/>
      <c r="C297" s="253"/>
      <c r="D297" s="253"/>
      <c r="E297" s="253"/>
      <c r="F297" s="253"/>
      <c r="G297" s="253"/>
    </row>
    <row r="298" spans="1:7">
      <c r="A298" s="255"/>
      <c r="B298" s="253"/>
      <c r="C298" s="253"/>
      <c r="D298" s="253"/>
      <c r="E298" s="253"/>
      <c r="F298" s="253"/>
      <c r="G298" s="253"/>
    </row>
    <row r="299" spans="1:7">
      <c r="A299" s="255"/>
      <c r="B299" s="253"/>
      <c r="C299" s="253"/>
      <c r="D299" s="253"/>
      <c r="E299" s="253"/>
      <c r="F299" s="253"/>
      <c r="G299" s="253"/>
    </row>
    <row r="300" spans="1:7">
      <c r="A300" s="255"/>
      <c r="B300" s="253"/>
      <c r="C300" s="253"/>
      <c r="D300" s="253"/>
      <c r="E300" s="253"/>
      <c r="F300" s="253"/>
      <c r="G300" s="253"/>
    </row>
    <row r="301" spans="1:7">
      <c r="A301" s="255"/>
      <c r="B301" s="253"/>
      <c r="C301" s="253"/>
      <c r="D301" s="253"/>
      <c r="E301" s="253"/>
      <c r="F301" s="253"/>
      <c r="G301" s="253"/>
    </row>
    <row r="302" spans="1:7">
      <c r="A302" s="255"/>
      <c r="B302" s="253"/>
      <c r="C302" s="253"/>
      <c r="D302" s="253"/>
      <c r="E302" s="253"/>
      <c r="F302" s="253"/>
      <c r="G302" s="253"/>
    </row>
    <row r="303" spans="1:7">
      <c r="A303" s="255"/>
      <c r="B303" s="253"/>
      <c r="C303" s="253"/>
      <c r="D303" s="253"/>
      <c r="E303" s="253"/>
      <c r="F303" s="253"/>
      <c r="G303" s="253"/>
    </row>
    <row r="304" spans="1:7">
      <c r="A304" s="255"/>
      <c r="B304" s="253"/>
      <c r="C304" s="253"/>
      <c r="D304" s="253"/>
      <c r="E304" s="253"/>
      <c r="F304" s="253"/>
      <c r="G304" s="253"/>
    </row>
    <row r="305" spans="1:7">
      <c r="A305" s="255"/>
      <c r="B305" s="253"/>
      <c r="C305" s="253"/>
      <c r="D305" s="253"/>
      <c r="E305" s="253"/>
      <c r="F305" s="253"/>
      <c r="G305" s="253"/>
    </row>
    <row r="306" spans="1:7">
      <c r="A306" s="255"/>
      <c r="B306" s="253"/>
      <c r="C306" s="253"/>
      <c r="D306" s="253"/>
      <c r="E306" s="253"/>
      <c r="F306" s="253"/>
      <c r="G306" s="253"/>
    </row>
    <row r="307" spans="1:7">
      <c r="A307" s="255"/>
      <c r="B307" s="253"/>
      <c r="C307" s="253"/>
      <c r="D307" s="253"/>
      <c r="E307" s="253"/>
      <c r="F307" s="253"/>
      <c r="G307" s="253"/>
    </row>
    <row r="308" spans="1:7">
      <c r="A308" s="255"/>
      <c r="B308" s="253"/>
      <c r="C308" s="253"/>
      <c r="D308" s="253"/>
      <c r="E308" s="253"/>
      <c r="F308" s="253"/>
      <c r="G308" s="253"/>
    </row>
    <row r="309" spans="1:7">
      <c r="A309" s="255"/>
      <c r="B309" s="253"/>
      <c r="C309" s="253"/>
      <c r="D309" s="253"/>
      <c r="E309" s="253"/>
      <c r="F309" s="253"/>
      <c r="G309" s="253"/>
    </row>
    <row r="310" spans="1:7">
      <c r="A310" s="255"/>
      <c r="B310" s="253"/>
      <c r="C310" s="253"/>
      <c r="D310" s="253"/>
      <c r="E310" s="253"/>
      <c r="F310" s="253"/>
      <c r="G310" s="253"/>
    </row>
    <row r="311" spans="1:7">
      <c r="A311" s="255"/>
      <c r="B311" s="253"/>
      <c r="C311" s="253"/>
      <c r="D311" s="253"/>
      <c r="E311" s="253"/>
      <c r="F311" s="253"/>
      <c r="G311" s="253"/>
    </row>
    <row r="312" spans="1:7">
      <c r="A312" s="255"/>
      <c r="B312" s="253"/>
      <c r="C312" s="253"/>
      <c r="D312" s="253"/>
      <c r="E312" s="253"/>
      <c r="F312" s="253"/>
      <c r="G312" s="253"/>
    </row>
    <row r="313" spans="1:7">
      <c r="A313" s="255"/>
      <c r="B313" s="253"/>
      <c r="C313" s="253"/>
      <c r="D313" s="253"/>
      <c r="E313" s="253"/>
      <c r="F313" s="253"/>
      <c r="G313" s="253"/>
    </row>
    <row r="314" spans="1:7">
      <c r="A314" s="255"/>
      <c r="B314" s="253"/>
      <c r="C314" s="253"/>
      <c r="D314" s="253"/>
      <c r="E314" s="253"/>
      <c r="F314" s="253"/>
      <c r="G314" s="253"/>
    </row>
    <row r="315" spans="1:7">
      <c r="A315" s="255"/>
      <c r="B315" s="253"/>
      <c r="C315" s="253"/>
      <c r="D315" s="253"/>
      <c r="E315" s="253"/>
      <c r="F315" s="253"/>
      <c r="G315" s="253"/>
    </row>
    <row r="316" spans="1:7">
      <c r="A316" s="255"/>
      <c r="B316" s="253"/>
      <c r="C316" s="253"/>
      <c r="D316" s="253"/>
      <c r="E316" s="253"/>
      <c r="F316" s="253"/>
      <c r="G316" s="253"/>
    </row>
    <row r="317" spans="1:7">
      <c r="A317" s="255"/>
      <c r="B317" s="253"/>
      <c r="C317" s="253"/>
      <c r="D317" s="253"/>
      <c r="E317" s="253"/>
      <c r="F317" s="253"/>
      <c r="G317" s="253"/>
    </row>
    <row r="318" spans="1:7">
      <c r="A318" s="255"/>
      <c r="B318" s="253"/>
      <c r="C318" s="253"/>
      <c r="D318" s="253"/>
      <c r="E318" s="253"/>
      <c r="F318" s="253"/>
      <c r="G318" s="253"/>
    </row>
    <row r="319" spans="1:7">
      <c r="A319" s="255"/>
      <c r="B319" s="253"/>
      <c r="C319" s="253"/>
      <c r="D319" s="253"/>
      <c r="E319" s="253"/>
      <c r="F319" s="253"/>
      <c r="G319" s="253"/>
    </row>
    <row r="320" spans="1:7">
      <c r="A320" s="255"/>
      <c r="B320" s="253"/>
      <c r="C320" s="253"/>
      <c r="D320" s="253"/>
      <c r="E320" s="253"/>
      <c r="F320" s="253"/>
      <c r="G320" s="253"/>
    </row>
    <row r="321" spans="1:7">
      <c r="A321" s="255"/>
      <c r="B321" s="253"/>
      <c r="C321" s="253"/>
      <c r="D321" s="253"/>
      <c r="E321" s="253"/>
      <c r="F321" s="253"/>
      <c r="G321" s="253"/>
    </row>
    <row r="322" spans="1:7">
      <c r="A322" s="255"/>
      <c r="B322" s="253"/>
      <c r="C322" s="253"/>
      <c r="D322" s="253"/>
      <c r="E322" s="253"/>
      <c r="F322" s="253"/>
      <c r="G322" s="253"/>
    </row>
    <row r="323" spans="1:7">
      <c r="A323" s="255"/>
      <c r="B323" s="253"/>
      <c r="C323" s="253"/>
      <c r="D323" s="253"/>
      <c r="E323" s="253"/>
      <c r="F323" s="253"/>
      <c r="G323" s="253"/>
    </row>
    <row r="324" spans="1:7">
      <c r="A324" s="255"/>
      <c r="B324" s="253"/>
      <c r="C324" s="253"/>
      <c r="D324" s="253"/>
      <c r="E324" s="253"/>
      <c r="F324" s="253"/>
      <c r="G324" s="253"/>
    </row>
    <row r="325" spans="1:7">
      <c r="A325" s="255"/>
      <c r="B325" s="253"/>
      <c r="C325" s="253"/>
      <c r="D325" s="253"/>
      <c r="E325" s="253"/>
      <c r="F325" s="253"/>
      <c r="G325" s="253"/>
    </row>
    <row r="326" spans="1:7">
      <c r="A326" s="255"/>
      <c r="B326" s="253"/>
      <c r="C326" s="253"/>
      <c r="D326" s="253"/>
      <c r="E326" s="253"/>
      <c r="F326" s="253"/>
      <c r="G326" s="253"/>
    </row>
    <row r="327" spans="1:7">
      <c r="A327" s="255"/>
      <c r="B327" s="253"/>
      <c r="C327" s="253"/>
      <c r="D327" s="253"/>
      <c r="E327" s="253"/>
      <c r="F327" s="253"/>
      <c r="G327" s="253"/>
    </row>
    <row r="328" spans="1:7">
      <c r="A328" s="255"/>
      <c r="B328" s="253"/>
      <c r="C328" s="253"/>
      <c r="D328" s="253"/>
      <c r="E328" s="253"/>
      <c r="F328" s="253"/>
      <c r="G328" s="253"/>
    </row>
    <row r="329" spans="1:7">
      <c r="A329" s="255"/>
      <c r="B329" s="253"/>
      <c r="C329" s="253"/>
      <c r="D329" s="253"/>
      <c r="E329" s="253"/>
      <c r="F329" s="253"/>
      <c r="G329" s="253"/>
    </row>
    <row r="330" spans="1:7">
      <c r="A330" s="255"/>
      <c r="B330" s="253"/>
      <c r="C330" s="253"/>
      <c r="D330" s="253"/>
      <c r="E330" s="253"/>
      <c r="F330" s="253"/>
      <c r="G330" s="253"/>
    </row>
    <row r="331" spans="1:7">
      <c r="A331" s="255"/>
      <c r="B331" s="253"/>
      <c r="C331" s="253"/>
      <c r="D331" s="253"/>
      <c r="E331" s="253"/>
      <c r="F331" s="253"/>
      <c r="G331" s="253"/>
    </row>
    <row r="332" spans="1:7">
      <c r="A332" s="255"/>
      <c r="B332" s="253"/>
      <c r="C332" s="253"/>
      <c r="D332" s="253"/>
      <c r="E332" s="253"/>
      <c r="F332" s="253"/>
      <c r="G332" s="253"/>
    </row>
    <row r="333" spans="1:7">
      <c r="A333" s="255"/>
      <c r="B333" s="253"/>
      <c r="C333" s="253"/>
      <c r="D333" s="253"/>
      <c r="E333" s="253"/>
      <c r="F333" s="253"/>
      <c r="G333" s="253"/>
    </row>
    <row r="334" spans="1:7">
      <c r="A334" s="255"/>
      <c r="B334" s="253"/>
      <c r="C334" s="253"/>
      <c r="D334" s="253"/>
      <c r="E334" s="253"/>
      <c r="F334" s="253"/>
      <c r="G334" s="253"/>
    </row>
    <row r="335" spans="1:7">
      <c r="A335" s="255"/>
      <c r="B335" s="253"/>
      <c r="C335" s="253"/>
      <c r="D335" s="253"/>
      <c r="E335" s="253"/>
      <c r="F335" s="253"/>
      <c r="G335" s="253"/>
    </row>
    <row r="336" spans="1:7">
      <c r="A336" s="255"/>
      <c r="B336" s="253"/>
      <c r="C336" s="253"/>
      <c r="D336" s="253"/>
      <c r="E336" s="253"/>
      <c r="F336" s="253"/>
      <c r="G336" s="253"/>
    </row>
    <row r="337" spans="1:7">
      <c r="A337" s="255"/>
      <c r="B337" s="253"/>
      <c r="C337" s="253"/>
      <c r="D337" s="253"/>
      <c r="E337" s="253"/>
      <c r="F337" s="253"/>
      <c r="G337" s="253"/>
    </row>
    <row r="338" spans="1:7">
      <c r="A338" s="255"/>
      <c r="B338" s="253"/>
      <c r="C338" s="253"/>
      <c r="D338" s="253"/>
      <c r="E338" s="253"/>
      <c r="F338" s="253"/>
      <c r="G338" s="253"/>
    </row>
    <row r="339" spans="1:7">
      <c r="A339" s="255"/>
      <c r="B339" s="253"/>
      <c r="C339" s="253"/>
      <c r="D339" s="253"/>
      <c r="E339" s="253"/>
      <c r="F339" s="253"/>
      <c r="G339" s="253"/>
    </row>
    <row r="340" spans="1:7">
      <c r="A340" s="255"/>
      <c r="B340" s="253"/>
      <c r="C340" s="253"/>
      <c r="D340" s="253"/>
      <c r="E340" s="253"/>
      <c r="F340" s="253"/>
      <c r="G340" s="253"/>
    </row>
    <row r="341" spans="1:7">
      <c r="A341" s="255"/>
      <c r="B341" s="253"/>
      <c r="C341" s="253"/>
      <c r="D341" s="253"/>
      <c r="E341" s="253"/>
      <c r="F341" s="253"/>
      <c r="G341" s="253"/>
    </row>
    <row r="342" spans="1:7">
      <c r="A342" s="255"/>
      <c r="B342" s="253"/>
      <c r="C342" s="253"/>
      <c r="D342" s="253"/>
      <c r="E342" s="253"/>
      <c r="F342" s="253"/>
      <c r="G342" s="253"/>
    </row>
    <row r="343" spans="1:7">
      <c r="A343" s="255"/>
      <c r="B343" s="253"/>
      <c r="C343" s="253"/>
      <c r="D343" s="253"/>
      <c r="E343" s="253"/>
      <c r="F343" s="253"/>
      <c r="G343" s="253"/>
    </row>
    <row r="344" spans="1:7">
      <c r="A344" s="255"/>
      <c r="B344" s="253"/>
      <c r="C344" s="253"/>
      <c r="D344" s="253"/>
      <c r="E344" s="253"/>
      <c r="F344" s="253"/>
      <c r="G344" s="253"/>
    </row>
    <row r="345" spans="1:7">
      <c r="A345" s="255"/>
      <c r="B345" s="253"/>
      <c r="C345" s="253"/>
      <c r="D345" s="253"/>
      <c r="E345" s="253"/>
      <c r="F345" s="253"/>
      <c r="G345" s="253"/>
    </row>
    <row r="346" spans="1:7">
      <c r="A346" s="255"/>
      <c r="B346" s="253"/>
      <c r="C346" s="253"/>
      <c r="D346" s="253"/>
      <c r="E346" s="253"/>
      <c r="F346" s="253"/>
      <c r="G346" s="253"/>
    </row>
    <row r="347" spans="1:7">
      <c r="A347" s="255"/>
      <c r="B347" s="253"/>
      <c r="C347" s="253"/>
      <c r="D347" s="253"/>
      <c r="E347" s="253"/>
      <c r="F347" s="253"/>
      <c r="G347" s="253"/>
    </row>
    <row r="348" spans="1:7">
      <c r="A348" s="255"/>
      <c r="B348" s="253"/>
      <c r="C348" s="253"/>
      <c r="D348" s="253"/>
      <c r="E348" s="253"/>
      <c r="F348" s="253"/>
      <c r="G348" s="253"/>
    </row>
    <row r="349" spans="1:7">
      <c r="A349" s="255"/>
      <c r="B349" s="253"/>
      <c r="C349" s="253"/>
      <c r="D349" s="253"/>
      <c r="E349" s="253"/>
      <c r="F349" s="253"/>
      <c r="G349" s="253"/>
    </row>
    <row r="350" spans="1:7">
      <c r="A350" s="255"/>
      <c r="B350" s="253"/>
      <c r="C350" s="253"/>
      <c r="D350" s="253"/>
      <c r="E350" s="253"/>
      <c r="F350" s="253"/>
      <c r="G350" s="253"/>
    </row>
    <row r="351" spans="1:7">
      <c r="A351" s="255"/>
      <c r="B351" s="253"/>
      <c r="C351" s="253"/>
      <c r="D351" s="253"/>
      <c r="E351" s="253"/>
      <c r="F351" s="253"/>
      <c r="G351" s="253"/>
    </row>
    <row r="352" spans="1:7">
      <c r="A352" s="255"/>
      <c r="B352" s="253"/>
      <c r="C352" s="253"/>
      <c r="D352" s="253"/>
      <c r="E352" s="253"/>
      <c r="F352" s="253"/>
      <c r="G352" s="253"/>
    </row>
    <row r="353" spans="1:7">
      <c r="A353" s="255"/>
      <c r="B353" s="253"/>
      <c r="C353" s="253"/>
      <c r="D353" s="253"/>
      <c r="E353" s="253"/>
      <c r="F353" s="253"/>
      <c r="G353" s="253"/>
    </row>
    <row r="354" spans="1:7">
      <c r="A354" s="255"/>
      <c r="B354" s="253"/>
      <c r="C354" s="253"/>
      <c r="D354" s="253"/>
      <c r="E354" s="253"/>
      <c r="F354" s="253"/>
      <c r="G354" s="253"/>
    </row>
    <row r="355" spans="1:7">
      <c r="A355" s="255"/>
      <c r="B355" s="253"/>
      <c r="C355" s="253"/>
      <c r="D355" s="253"/>
      <c r="E355" s="253"/>
      <c r="F355" s="253"/>
      <c r="G355" s="253"/>
    </row>
    <row r="356" spans="1:7">
      <c r="A356" s="255"/>
      <c r="B356" s="253"/>
      <c r="C356" s="253"/>
      <c r="D356" s="253"/>
      <c r="E356" s="253"/>
      <c r="F356" s="253"/>
      <c r="G356" s="253"/>
    </row>
    <row r="357" spans="1:7">
      <c r="A357" s="255"/>
      <c r="B357" s="253"/>
      <c r="C357" s="253"/>
      <c r="D357" s="253"/>
      <c r="E357" s="253"/>
      <c r="F357" s="253"/>
      <c r="G357" s="253"/>
    </row>
    <row r="358" spans="1:7">
      <c r="A358" s="255"/>
      <c r="B358" s="253"/>
      <c r="C358" s="253"/>
      <c r="D358" s="253"/>
      <c r="E358" s="253"/>
      <c r="F358" s="253"/>
      <c r="G358" s="253"/>
    </row>
    <row r="359" spans="1:7">
      <c r="A359" s="255"/>
      <c r="B359" s="253"/>
      <c r="C359" s="253"/>
      <c r="D359" s="253"/>
      <c r="E359" s="253"/>
      <c r="F359" s="253"/>
      <c r="G359" s="253"/>
    </row>
    <row r="360" spans="1:7">
      <c r="A360" s="255"/>
      <c r="B360" s="253"/>
      <c r="C360" s="253"/>
      <c r="D360" s="253"/>
      <c r="E360" s="253"/>
      <c r="F360" s="253"/>
      <c r="G360" s="253"/>
    </row>
    <row r="361" spans="1:7">
      <c r="A361" s="255"/>
      <c r="B361" s="253"/>
      <c r="C361" s="253"/>
      <c r="D361" s="253"/>
      <c r="E361" s="253"/>
      <c r="F361" s="253"/>
      <c r="G361" s="253"/>
    </row>
    <row r="362" spans="1:7">
      <c r="A362" s="255"/>
      <c r="B362" s="253"/>
      <c r="C362" s="253"/>
      <c r="D362" s="253"/>
      <c r="E362" s="253"/>
      <c r="F362" s="253"/>
      <c r="G362" s="253"/>
    </row>
    <row r="363" spans="1:7">
      <c r="A363" s="255"/>
      <c r="B363" s="253"/>
      <c r="C363" s="253"/>
      <c r="D363" s="253"/>
      <c r="E363" s="253"/>
      <c r="F363" s="253"/>
      <c r="G363" s="253"/>
    </row>
    <row r="364" spans="1:7">
      <c r="A364" s="255"/>
      <c r="B364" s="253"/>
      <c r="C364" s="253"/>
      <c r="D364" s="253"/>
      <c r="E364" s="253"/>
      <c r="F364" s="253"/>
      <c r="G364" s="253"/>
    </row>
    <row r="365" spans="1:7">
      <c r="A365" s="255"/>
      <c r="B365" s="253"/>
      <c r="C365" s="253"/>
      <c r="D365" s="253"/>
      <c r="E365" s="253"/>
      <c r="F365" s="253"/>
      <c r="G365" s="253"/>
    </row>
    <row r="366" spans="1:7">
      <c r="A366" s="255"/>
      <c r="B366" s="253"/>
      <c r="C366" s="253"/>
      <c r="D366" s="253"/>
      <c r="E366" s="253"/>
      <c r="F366" s="253"/>
      <c r="G366" s="253"/>
    </row>
    <row r="367" spans="1:7">
      <c r="A367" s="255"/>
      <c r="B367" s="253"/>
      <c r="C367" s="253"/>
      <c r="D367" s="253"/>
      <c r="E367" s="253"/>
      <c r="F367" s="253"/>
      <c r="G367" s="253"/>
    </row>
    <row r="368" spans="1:7">
      <c r="A368" s="255"/>
      <c r="B368" s="253"/>
      <c r="C368" s="253"/>
      <c r="D368" s="253"/>
      <c r="E368" s="253"/>
      <c r="F368" s="253"/>
      <c r="G368" s="253"/>
    </row>
    <row r="369" spans="1:7">
      <c r="A369" s="255"/>
      <c r="B369" s="253"/>
      <c r="C369" s="253"/>
      <c r="D369" s="253"/>
      <c r="E369" s="253"/>
      <c r="F369" s="253"/>
      <c r="G369" s="253"/>
    </row>
    <row r="370" spans="1:7">
      <c r="A370" s="255"/>
      <c r="B370" s="253"/>
      <c r="C370" s="253"/>
      <c r="D370" s="253"/>
      <c r="E370" s="253"/>
      <c r="F370" s="253"/>
      <c r="G370" s="253"/>
    </row>
    <row r="371" spans="1:7">
      <c r="A371" s="255"/>
      <c r="B371" s="253"/>
      <c r="C371" s="253"/>
      <c r="D371" s="253"/>
      <c r="E371" s="253"/>
      <c r="F371" s="253"/>
      <c r="G371" s="253"/>
    </row>
    <row r="372" spans="1:7">
      <c r="A372" s="255"/>
      <c r="B372" s="253"/>
      <c r="C372" s="253"/>
      <c r="D372" s="253"/>
      <c r="E372" s="253"/>
      <c r="F372" s="253"/>
      <c r="G372" s="253"/>
    </row>
    <row r="373" spans="1:7">
      <c r="A373" s="255"/>
      <c r="B373" s="253"/>
      <c r="C373" s="253"/>
      <c r="D373" s="253"/>
      <c r="E373" s="253"/>
      <c r="F373" s="253"/>
      <c r="G373" s="253"/>
    </row>
    <row r="374" spans="1:7">
      <c r="A374" s="255"/>
      <c r="B374" s="253"/>
      <c r="C374" s="253"/>
      <c r="D374" s="253"/>
      <c r="E374" s="253"/>
      <c r="F374" s="253"/>
      <c r="G374" s="253"/>
    </row>
    <row r="375" spans="1:7">
      <c r="A375" s="255"/>
      <c r="B375" s="253"/>
      <c r="C375" s="253"/>
      <c r="D375" s="253"/>
      <c r="E375" s="253"/>
      <c r="F375" s="253"/>
      <c r="G375" s="253"/>
    </row>
    <row r="376" spans="1:7">
      <c r="A376" s="255"/>
      <c r="B376" s="253"/>
      <c r="C376" s="253"/>
      <c r="D376" s="253"/>
      <c r="E376" s="253"/>
      <c r="F376" s="253"/>
      <c r="G376" s="253"/>
    </row>
    <row r="377" spans="1:7">
      <c r="A377" s="255"/>
      <c r="B377" s="253"/>
      <c r="C377" s="253"/>
      <c r="D377" s="253"/>
      <c r="E377" s="253"/>
      <c r="F377" s="253"/>
      <c r="G377" s="253"/>
    </row>
    <row r="378" spans="1:7">
      <c r="A378" s="255"/>
      <c r="B378" s="253"/>
      <c r="C378" s="253"/>
      <c r="D378" s="253"/>
      <c r="E378" s="253"/>
      <c r="F378" s="253"/>
      <c r="G378" s="253"/>
    </row>
    <row r="379" spans="1:7">
      <c r="A379" s="255"/>
      <c r="B379" s="253"/>
      <c r="C379" s="253"/>
      <c r="D379" s="253"/>
      <c r="E379" s="253"/>
      <c r="F379" s="253"/>
      <c r="G379" s="253"/>
    </row>
    <row r="380" spans="1:7">
      <c r="A380" s="255"/>
      <c r="B380" s="253"/>
      <c r="C380" s="253"/>
      <c r="D380" s="253"/>
      <c r="E380" s="253"/>
      <c r="F380" s="253"/>
      <c r="G380" s="253"/>
    </row>
    <row r="381" spans="1:7">
      <c r="A381" s="255"/>
      <c r="B381" s="253"/>
      <c r="C381" s="253"/>
      <c r="D381" s="253"/>
      <c r="E381" s="253"/>
      <c r="F381" s="253"/>
      <c r="G381" s="253"/>
    </row>
    <row r="382" spans="1:7">
      <c r="A382" s="255"/>
      <c r="B382" s="253"/>
      <c r="C382" s="253"/>
      <c r="D382" s="253"/>
      <c r="E382" s="253"/>
      <c r="F382" s="253"/>
      <c r="G382" s="253"/>
    </row>
    <row r="383" spans="1:7">
      <c r="A383" s="255"/>
      <c r="B383" s="253"/>
      <c r="C383" s="253"/>
      <c r="D383" s="253"/>
      <c r="E383" s="253"/>
      <c r="F383" s="253"/>
      <c r="G383" s="253"/>
    </row>
    <row r="384" spans="1:7">
      <c r="A384" s="255"/>
      <c r="B384" s="253"/>
      <c r="C384" s="253"/>
      <c r="D384" s="253"/>
      <c r="E384" s="253"/>
      <c r="F384" s="253"/>
      <c r="G384" s="253"/>
    </row>
    <row r="385" spans="1:7">
      <c r="A385" s="255"/>
      <c r="B385" s="253"/>
      <c r="C385" s="253"/>
      <c r="D385" s="253"/>
      <c r="E385" s="253"/>
      <c r="F385" s="253"/>
      <c r="G385" s="253"/>
    </row>
    <row r="386" spans="1:7">
      <c r="A386" s="255"/>
      <c r="B386" s="253"/>
      <c r="C386" s="253"/>
      <c r="D386" s="253"/>
      <c r="E386" s="253"/>
      <c r="F386" s="253"/>
      <c r="G386" s="253"/>
    </row>
    <row r="387" spans="1:7">
      <c r="A387" s="255"/>
      <c r="B387" s="253"/>
      <c r="C387" s="253"/>
      <c r="D387" s="253"/>
      <c r="E387" s="253"/>
      <c r="F387" s="253"/>
      <c r="G387" s="253"/>
    </row>
    <row r="388" spans="1:7">
      <c r="A388" s="255"/>
      <c r="B388" s="253"/>
      <c r="C388" s="253"/>
      <c r="D388" s="253"/>
      <c r="E388" s="253"/>
      <c r="F388" s="253"/>
      <c r="G388" s="253"/>
    </row>
    <row r="389" spans="1:7">
      <c r="A389" s="255"/>
      <c r="B389" s="253"/>
      <c r="C389" s="253"/>
      <c r="D389" s="253"/>
      <c r="E389" s="253"/>
      <c r="F389" s="253"/>
      <c r="G389" s="253"/>
    </row>
    <row r="390" spans="1:7">
      <c r="A390" s="255"/>
      <c r="B390" s="253"/>
      <c r="C390" s="253"/>
      <c r="D390" s="253"/>
      <c r="E390" s="253"/>
      <c r="F390" s="253"/>
      <c r="G390" s="253"/>
    </row>
    <row r="391" spans="1:7">
      <c r="A391" s="255"/>
      <c r="B391" s="253"/>
      <c r="C391" s="253"/>
      <c r="D391" s="253"/>
      <c r="E391" s="253"/>
      <c r="F391" s="253"/>
      <c r="G391" s="253"/>
    </row>
    <row r="392" spans="1:7">
      <c r="A392" s="255"/>
      <c r="B392" s="253"/>
      <c r="C392" s="253"/>
      <c r="D392" s="253"/>
      <c r="E392" s="253"/>
      <c r="F392" s="253"/>
      <c r="G392" s="253"/>
    </row>
    <row r="393" spans="1:7">
      <c r="A393" s="255"/>
      <c r="B393" s="253"/>
      <c r="C393" s="253"/>
      <c r="D393" s="253"/>
      <c r="E393" s="253"/>
      <c r="F393" s="253"/>
      <c r="G393" s="253"/>
    </row>
    <row r="394" spans="1:7">
      <c r="A394" s="255"/>
      <c r="B394" s="253"/>
      <c r="C394" s="253"/>
      <c r="D394" s="253"/>
      <c r="E394" s="253"/>
      <c r="F394" s="253"/>
      <c r="G394" s="253"/>
    </row>
    <row r="395" spans="1:7">
      <c r="A395" s="255"/>
      <c r="B395" s="253"/>
      <c r="C395" s="253"/>
      <c r="D395" s="253"/>
      <c r="E395" s="253"/>
      <c r="F395" s="253"/>
      <c r="G395" s="253"/>
    </row>
    <row r="396" spans="1:7">
      <c r="A396" s="255"/>
      <c r="B396" s="253"/>
      <c r="C396" s="253"/>
      <c r="D396" s="253"/>
      <c r="E396" s="253"/>
      <c r="F396" s="253"/>
      <c r="G396" s="253"/>
    </row>
    <row r="397" spans="1:7">
      <c r="A397" s="255"/>
      <c r="B397" s="253"/>
      <c r="C397" s="253"/>
      <c r="D397" s="253"/>
      <c r="E397" s="253"/>
      <c r="F397" s="253"/>
      <c r="G397" s="253"/>
    </row>
    <row r="398" spans="1:7">
      <c r="A398" s="255"/>
      <c r="B398" s="253"/>
      <c r="C398" s="253"/>
      <c r="D398" s="253"/>
      <c r="E398" s="253"/>
      <c r="F398" s="253"/>
      <c r="G398" s="253"/>
    </row>
    <row r="399" spans="1:7">
      <c r="A399" s="255"/>
      <c r="B399" s="253"/>
      <c r="C399" s="253"/>
      <c r="D399" s="253"/>
      <c r="E399" s="253"/>
      <c r="F399" s="253"/>
      <c r="G399" s="253"/>
    </row>
    <row r="400" spans="1:7">
      <c r="A400" s="255"/>
      <c r="B400" s="253"/>
      <c r="C400" s="253"/>
      <c r="D400" s="253"/>
      <c r="E400" s="253"/>
      <c r="F400" s="253"/>
      <c r="G400" s="253"/>
    </row>
    <row r="401" spans="1:7">
      <c r="A401" s="255"/>
      <c r="B401" s="253"/>
      <c r="C401" s="253"/>
      <c r="D401" s="253"/>
      <c r="E401" s="253"/>
      <c r="F401" s="253"/>
      <c r="G401" s="253"/>
    </row>
    <row r="402" spans="1:7">
      <c r="A402" s="255"/>
      <c r="B402" s="253"/>
      <c r="C402" s="253"/>
      <c r="D402" s="253"/>
      <c r="E402" s="253"/>
      <c r="F402" s="253"/>
      <c r="G402" s="253"/>
    </row>
    <row r="403" spans="1:7">
      <c r="A403" s="255"/>
      <c r="B403" s="253"/>
      <c r="C403" s="253"/>
      <c r="D403" s="253"/>
      <c r="E403" s="253"/>
      <c r="F403" s="253"/>
      <c r="G403" s="253"/>
    </row>
    <row r="404" spans="1:7">
      <c r="A404" s="255"/>
      <c r="B404" s="253"/>
      <c r="C404" s="253"/>
      <c r="D404" s="253"/>
      <c r="E404" s="253"/>
      <c r="F404" s="253"/>
      <c r="G404" s="253"/>
    </row>
    <row r="405" spans="1:7">
      <c r="A405" s="255"/>
      <c r="B405" s="253"/>
      <c r="C405" s="253"/>
      <c r="D405" s="253"/>
      <c r="E405" s="253"/>
      <c r="F405" s="253"/>
      <c r="G405" s="253"/>
    </row>
    <row r="406" spans="1:7">
      <c r="A406" s="255"/>
      <c r="B406" s="253"/>
      <c r="C406" s="253"/>
      <c r="D406" s="253"/>
      <c r="E406" s="253"/>
      <c r="F406" s="253"/>
      <c r="G406" s="253"/>
    </row>
    <row r="407" spans="1:7">
      <c r="A407" s="255"/>
      <c r="B407" s="253"/>
      <c r="C407" s="253"/>
      <c r="D407" s="253"/>
      <c r="E407" s="253"/>
      <c r="F407" s="253"/>
      <c r="G407" s="253"/>
    </row>
    <row r="408" spans="1:7">
      <c r="A408" s="255"/>
      <c r="B408" s="253"/>
      <c r="C408" s="253"/>
      <c r="D408" s="253"/>
      <c r="E408" s="253"/>
      <c r="F408" s="253"/>
      <c r="G408" s="253"/>
    </row>
    <row r="409" spans="1:7">
      <c r="A409" s="255"/>
      <c r="B409" s="253"/>
      <c r="C409" s="253"/>
      <c r="D409" s="253"/>
      <c r="E409" s="253"/>
      <c r="F409" s="253"/>
      <c r="G409" s="253"/>
    </row>
    <row r="410" spans="1:7">
      <c r="A410" s="255"/>
      <c r="B410" s="253"/>
      <c r="C410" s="253"/>
      <c r="D410" s="253"/>
      <c r="E410" s="253"/>
      <c r="F410" s="253"/>
      <c r="G410" s="253"/>
    </row>
    <row r="411" spans="1:7">
      <c r="A411" s="255"/>
      <c r="B411" s="253"/>
      <c r="C411" s="253"/>
      <c r="D411" s="253"/>
      <c r="E411" s="253"/>
      <c r="F411" s="253"/>
      <c r="G411" s="253"/>
    </row>
    <row r="412" spans="1:7">
      <c r="A412" s="255"/>
      <c r="B412" s="253"/>
      <c r="C412" s="253"/>
      <c r="D412" s="253"/>
      <c r="E412" s="253"/>
      <c r="F412" s="253"/>
      <c r="G412" s="253"/>
    </row>
    <row r="413" spans="1:7">
      <c r="A413" s="255"/>
      <c r="B413" s="253"/>
      <c r="C413" s="253"/>
      <c r="D413" s="253"/>
      <c r="E413" s="253"/>
      <c r="F413" s="253"/>
      <c r="G413" s="253"/>
    </row>
    <row r="414" spans="1:7">
      <c r="A414" s="255"/>
      <c r="B414" s="253"/>
      <c r="C414" s="253"/>
      <c r="D414" s="253"/>
      <c r="E414" s="253"/>
      <c r="F414" s="253"/>
      <c r="G414" s="253"/>
    </row>
    <row r="415" spans="1:7">
      <c r="A415" s="255"/>
      <c r="B415" s="253"/>
      <c r="C415" s="253"/>
      <c r="D415" s="253"/>
      <c r="E415" s="253"/>
      <c r="F415" s="253"/>
      <c r="G415" s="253"/>
    </row>
    <row r="416" spans="1:7">
      <c r="A416" s="255"/>
      <c r="B416" s="253"/>
      <c r="C416" s="253"/>
      <c r="D416" s="253"/>
      <c r="E416" s="253"/>
      <c r="F416" s="253"/>
      <c r="G416" s="253"/>
    </row>
    <row r="417" spans="1:7">
      <c r="A417" s="255"/>
      <c r="B417" s="253"/>
      <c r="C417" s="253"/>
      <c r="D417" s="253"/>
      <c r="E417" s="253"/>
      <c r="F417" s="253"/>
      <c r="G417" s="253"/>
    </row>
    <row r="418" spans="1:7">
      <c r="A418" s="255"/>
      <c r="B418" s="253"/>
      <c r="C418" s="253"/>
      <c r="D418" s="253"/>
      <c r="E418" s="253"/>
      <c r="F418" s="253"/>
      <c r="G418" s="253"/>
    </row>
    <row r="419" spans="1:7">
      <c r="A419" s="255"/>
      <c r="B419" s="253"/>
      <c r="C419" s="253"/>
      <c r="D419" s="253"/>
      <c r="E419" s="253"/>
      <c r="F419" s="253"/>
      <c r="G419" s="253"/>
    </row>
    <row r="420" spans="1:7">
      <c r="A420" s="255"/>
      <c r="B420" s="253"/>
      <c r="C420" s="253"/>
      <c r="D420" s="253"/>
      <c r="E420" s="253"/>
      <c r="F420" s="253"/>
      <c r="G420" s="253"/>
    </row>
    <row r="421" spans="1:7">
      <c r="A421" s="255"/>
      <c r="B421" s="253"/>
      <c r="C421" s="253"/>
      <c r="D421" s="253"/>
      <c r="E421" s="253"/>
      <c r="F421" s="253"/>
      <c r="G421" s="253"/>
    </row>
    <row r="422" spans="1:7">
      <c r="A422" s="255"/>
      <c r="B422" s="253"/>
      <c r="C422" s="253"/>
      <c r="D422" s="253"/>
      <c r="E422" s="253"/>
      <c r="F422" s="253"/>
      <c r="G422" s="253"/>
    </row>
    <row r="423" spans="1:7">
      <c r="A423" s="255"/>
      <c r="B423" s="253"/>
      <c r="C423" s="253"/>
      <c r="D423" s="253"/>
      <c r="E423" s="253"/>
      <c r="F423" s="253"/>
      <c r="G423" s="253"/>
    </row>
    <row r="424" spans="1:7">
      <c r="A424" s="255"/>
      <c r="B424" s="253"/>
      <c r="C424" s="253"/>
      <c r="D424" s="253"/>
      <c r="E424" s="253"/>
      <c r="F424" s="253"/>
      <c r="G424" s="253"/>
    </row>
    <row r="425" spans="1:7">
      <c r="A425" s="255"/>
      <c r="B425" s="253"/>
      <c r="C425" s="253"/>
      <c r="D425" s="253"/>
      <c r="E425" s="253"/>
      <c r="F425" s="253"/>
      <c r="G425" s="253"/>
    </row>
    <row r="426" spans="1:7">
      <c r="A426" s="255"/>
      <c r="B426" s="253"/>
      <c r="C426" s="253"/>
      <c r="D426" s="253"/>
      <c r="E426" s="253"/>
      <c r="F426" s="253"/>
      <c r="G426" s="253"/>
    </row>
    <row r="427" spans="1:7">
      <c r="A427" s="255"/>
      <c r="B427" s="253"/>
      <c r="C427" s="253"/>
      <c r="D427" s="253"/>
      <c r="E427" s="253"/>
      <c r="F427" s="253"/>
      <c r="G427" s="253"/>
    </row>
    <row r="428" spans="1:7">
      <c r="A428" s="255"/>
      <c r="B428" s="253"/>
      <c r="C428" s="253"/>
      <c r="D428" s="253"/>
      <c r="E428" s="253"/>
      <c r="F428" s="253"/>
      <c r="G428" s="253"/>
    </row>
    <row r="429" spans="1:7">
      <c r="A429" s="255"/>
      <c r="B429" s="253"/>
      <c r="C429" s="253"/>
      <c r="D429" s="253"/>
      <c r="E429" s="253"/>
      <c r="F429" s="253"/>
      <c r="G429" s="253"/>
    </row>
    <row r="430" spans="1:7">
      <c r="A430" s="255"/>
      <c r="B430" s="253"/>
      <c r="C430" s="253"/>
      <c r="D430" s="253"/>
      <c r="E430" s="253"/>
      <c r="F430" s="253"/>
      <c r="G430" s="253"/>
    </row>
    <row r="431" spans="1:7">
      <c r="A431" s="255"/>
      <c r="B431" s="253"/>
      <c r="C431" s="253"/>
      <c r="D431" s="253"/>
      <c r="E431" s="253"/>
      <c r="F431" s="253"/>
      <c r="G431" s="253"/>
    </row>
    <row r="432" spans="1:7">
      <c r="A432" s="255"/>
      <c r="B432" s="253"/>
      <c r="C432" s="253"/>
      <c r="D432" s="253"/>
      <c r="E432" s="253"/>
      <c r="F432" s="253"/>
      <c r="G432" s="253"/>
    </row>
    <row r="433" spans="1:7">
      <c r="A433" s="255"/>
      <c r="B433" s="253"/>
      <c r="C433" s="253"/>
      <c r="D433" s="253"/>
      <c r="E433" s="253"/>
      <c r="F433" s="253"/>
      <c r="G433" s="253"/>
    </row>
    <row r="434" spans="1:7">
      <c r="A434" s="255"/>
      <c r="B434" s="253"/>
      <c r="C434" s="253"/>
      <c r="D434" s="253"/>
      <c r="E434" s="253"/>
      <c r="F434" s="253"/>
      <c r="G434" s="253"/>
    </row>
    <row r="435" spans="1:7">
      <c r="A435" s="255"/>
      <c r="B435" s="253"/>
      <c r="C435" s="253"/>
      <c r="D435" s="255"/>
      <c r="E435" s="253"/>
      <c r="F435" s="253"/>
      <c r="G435" s="253"/>
    </row>
    <row r="436" spans="1:7">
      <c r="A436" s="255"/>
      <c r="B436" s="253"/>
      <c r="C436" s="253"/>
      <c r="D436" s="255"/>
      <c r="E436" s="253"/>
      <c r="F436" s="253"/>
      <c r="G436" s="253"/>
    </row>
  </sheetData>
  <mergeCells count="23">
    <mergeCell ref="A149:A151"/>
    <mergeCell ref="A102:H102"/>
    <mergeCell ref="A88:H88"/>
    <mergeCell ref="A1:H1"/>
    <mergeCell ref="A6:H6"/>
    <mergeCell ref="A98:A100"/>
    <mergeCell ref="A96:H96"/>
    <mergeCell ref="A45:H45"/>
    <mergeCell ref="A42:H42"/>
    <mergeCell ref="A35:H35"/>
    <mergeCell ref="A25:H25"/>
    <mergeCell ref="A54:H54"/>
    <mergeCell ref="A13:H13"/>
    <mergeCell ref="A130:A147"/>
    <mergeCell ref="A148:H148"/>
    <mergeCell ref="A128:H128"/>
    <mergeCell ref="A73:H73"/>
    <mergeCell ref="A61:H61"/>
    <mergeCell ref="A104:A113"/>
    <mergeCell ref="A115:H115"/>
    <mergeCell ref="A117:A126"/>
    <mergeCell ref="A89:H89"/>
    <mergeCell ref="A91:A94"/>
  </mergeCells>
  <printOptions horizontalCentered="1" gridLines="1"/>
  <pageMargins left="0" right="0" top="0" bottom="0" header="0.51181102362204722" footer="0.51181102362204722"/>
  <pageSetup paperSize="9" scale="67" orientation="portrait" horizontalDpi="300" verticalDpi="300" r:id="rId1"/>
  <headerFooter alignWithMargins="0"/>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8"/>
  <dimension ref="A1:I34"/>
  <sheetViews>
    <sheetView zoomScale="80" zoomScaleNormal="80" workbookViewId="0">
      <pane ySplit="5" topLeftCell="A6" activePane="bottomLeft" state="frozen"/>
      <selection pane="bottomLeft" activeCell="O21" sqref="O21"/>
    </sheetView>
  </sheetViews>
  <sheetFormatPr defaultRowHeight="15"/>
  <cols>
    <col min="1" max="1" width="22.5703125" style="107" customWidth="1"/>
    <col min="2" max="2" width="17.28515625" style="107" customWidth="1"/>
    <col min="3" max="3" width="119.85546875" style="107" bestFit="1" customWidth="1"/>
    <col min="4" max="4" width="16.5703125" style="60" customWidth="1"/>
    <col min="5" max="5" width="20" style="942" customWidth="1"/>
    <col min="6" max="6" width="11" bestFit="1" customWidth="1"/>
  </cols>
  <sheetData>
    <row r="1" spans="1:9" ht="18">
      <c r="A1" s="2022" t="s">
        <v>6720</v>
      </c>
      <c r="B1" s="2023"/>
      <c r="C1" s="2023"/>
      <c r="D1" s="2023"/>
      <c r="E1" s="2024"/>
    </row>
    <row r="2" spans="1:9">
      <c r="A2" s="946"/>
      <c r="B2" s="6"/>
      <c r="C2" s="4"/>
      <c r="D2" s="939"/>
      <c r="E2" s="939"/>
    </row>
    <row r="3" spans="1:9">
      <c r="A3" s="946"/>
      <c r="B3" s="5"/>
      <c r="C3" s="4">
        <v>94</v>
      </c>
      <c r="D3" s="939"/>
      <c r="E3" s="939"/>
    </row>
    <row r="4" spans="1:9">
      <c r="A4" s="947"/>
    </row>
    <row r="5" spans="1:9" ht="30">
      <c r="A5" s="943" t="s">
        <v>19</v>
      </c>
      <c r="B5" s="943" t="s">
        <v>23</v>
      </c>
      <c r="C5" s="944" t="s">
        <v>4</v>
      </c>
      <c r="D5" s="945" t="s">
        <v>6566</v>
      </c>
      <c r="E5" s="945" t="s">
        <v>550</v>
      </c>
      <c r="F5" s="940" t="s">
        <v>6</v>
      </c>
      <c r="G5" s="941">
        <v>0</v>
      </c>
    </row>
    <row r="6" spans="1:9" ht="18.75">
      <c r="A6" s="2025" t="s">
        <v>5703</v>
      </c>
      <c r="B6" s="2026"/>
      <c r="C6" s="2026"/>
      <c r="D6" s="2026"/>
      <c r="E6" s="2026"/>
    </row>
    <row r="7" spans="1:9" ht="82.5" customHeight="1">
      <c r="A7" s="1124"/>
      <c r="B7" s="1123" t="s">
        <v>7199</v>
      </c>
      <c r="C7" s="948" t="s">
        <v>6723</v>
      </c>
      <c r="D7" s="1710">
        <v>9514.3776536312835</v>
      </c>
      <c r="E7" s="981">
        <f t="shared" ref="E7:E15" si="0">D7-D7*$G$5/100</f>
        <v>9514.3776536312835</v>
      </c>
      <c r="F7" s="543"/>
      <c r="I7" s="14"/>
    </row>
    <row r="8" spans="1:9" ht="44.45" customHeight="1">
      <c r="A8" s="2028"/>
      <c r="B8" s="1209" t="s">
        <v>6724</v>
      </c>
      <c r="C8" s="1125" t="s">
        <v>6725</v>
      </c>
      <c r="D8" s="1710">
        <v>11211.908379888269</v>
      </c>
      <c r="E8" s="981">
        <f t="shared" si="0"/>
        <v>11211.908379888269</v>
      </c>
      <c r="F8" s="543"/>
      <c r="G8" s="896"/>
      <c r="H8" s="1541"/>
      <c r="I8" s="14"/>
    </row>
    <row r="9" spans="1:9" ht="44.45" customHeight="1">
      <c r="A9" s="2029"/>
      <c r="B9" s="1209" t="s">
        <v>6726</v>
      </c>
      <c r="C9" s="1125" t="s">
        <v>6727</v>
      </c>
      <c r="D9" s="1710">
        <v>11211.908379888269</v>
      </c>
      <c r="E9" s="981">
        <f t="shared" si="0"/>
        <v>11211.908379888269</v>
      </c>
      <c r="F9" s="543"/>
      <c r="G9" s="896"/>
      <c r="H9" s="1541"/>
      <c r="I9" s="14"/>
    </row>
    <row r="10" spans="1:9" ht="41.25" customHeight="1">
      <c r="A10" s="2028"/>
      <c r="B10" s="1209" t="s">
        <v>6728</v>
      </c>
      <c r="C10" s="1125" t="s">
        <v>6729</v>
      </c>
      <c r="D10" s="1710">
        <v>11496.026815642457</v>
      </c>
      <c r="E10" s="981">
        <f t="shared" si="0"/>
        <v>11496.026815642457</v>
      </c>
      <c r="F10" s="543"/>
      <c r="G10" s="896"/>
      <c r="H10" s="1541"/>
      <c r="I10" s="14"/>
    </row>
    <row r="11" spans="1:9" ht="41.25" customHeight="1">
      <c r="A11" s="2029"/>
      <c r="B11" s="1209" t="s">
        <v>6730</v>
      </c>
      <c r="C11" s="1125" t="s">
        <v>7818</v>
      </c>
      <c r="D11" s="1710">
        <v>11496.026815642457</v>
      </c>
      <c r="E11" s="981">
        <f t="shared" si="0"/>
        <v>11496.026815642457</v>
      </c>
      <c r="F11" s="543"/>
      <c r="G11" s="896"/>
      <c r="H11" s="1541"/>
      <c r="I11" s="14"/>
    </row>
    <row r="12" spans="1:9" s="1435" customFormat="1" ht="103.5" customHeight="1">
      <c r="A12" s="1561"/>
      <c r="B12" s="1559" t="s">
        <v>7817</v>
      </c>
      <c r="C12" s="1549" t="s">
        <v>7819</v>
      </c>
      <c r="D12" s="1710">
        <v>11496.026815642457</v>
      </c>
      <c r="E12" s="1548">
        <f t="shared" si="0"/>
        <v>11496.026815642457</v>
      </c>
      <c r="F12" s="1560"/>
      <c r="H12" s="1541"/>
      <c r="I12" s="14"/>
    </row>
    <row r="13" spans="1:9" ht="31.7" customHeight="1">
      <c r="A13" s="2028"/>
      <c r="B13" s="1171" t="s">
        <v>6731</v>
      </c>
      <c r="C13" s="1125" t="s">
        <v>1592</v>
      </c>
      <c r="D13" s="1710">
        <v>26521.481564245809</v>
      </c>
      <c r="E13" s="981">
        <f t="shared" si="0"/>
        <v>26521.481564245809</v>
      </c>
      <c r="F13" s="543"/>
      <c r="G13" s="896"/>
      <c r="H13" s="1541"/>
      <c r="I13" s="14"/>
    </row>
    <row r="14" spans="1:9" ht="31.7" customHeight="1">
      <c r="A14" s="2030"/>
      <c r="B14" s="1171" t="s">
        <v>6732</v>
      </c>
      <c r="C14" s="1125" t="s">
        <v>1593</v>
      </c>
      <c r="D14" s="1710">
        <v>28681.60223463687</v>
      </c>
      <c r="E14" s="981">
        <f t="shared" si="0"/>
        <v>28681.60223463687</v>
      </c>
      <c r="F14" s="543"/>
      <c r="G14" s="896"/>
      <c r="H14" s="1541"/>
      <c r="I14" s="14"/>
    </row>
    <row r="15" spans="1:9" ht="31.7" customHeight="1">
      <c r="A15" s="2029"/>
      <c r="B15" s="1171" t="s">
        <v>6733</v>
      </c>
      <c r="C15" s="1125" t="s">
        <v>6734</v>
      </c>
      <c r="D15" s="1710">
        <v>30878.648044692734</v>
      </c>
      <c r="E15" s="981">
        <f t="shared" si="0"/>
        <v>30878.648044692734</v>
      </c>
      <c r="F15" s="543"/>
      <c r="G15" s="896"/>
      <c r="H15" s="1541"/>
      <c r="I15" s="14"/>
    </row>
    <row r="16" spans="1:9" ht="18.75" customHeight="1">
      <c r="A16" s="2027" t="s">
        <v>335</v>
      </c>
      <c r="B16" s="2027"/>
      <c r="C16" s="2027"/>
      <c r="D16" s="2027"/>
      <c r="E16" s="2027"/>
      <c r="F16" s="896"/>
      <c r="G16" s="896"/>
      <c r="H16" s="1541"/>
      <c r="I16" s="14"/>
    </row>
    <row r="17" spans="1:9" ht="90" customHeight="1">
      <c r="A17" s="1210"/>
      <c r="B17" s="1209" t="s">
        <v>6735</v>
      </c>
      <c r="C17" s="1172" t="s">
        <v>6736</v>
      </c>
      <c r="D17" s="1710">
        <v>16721.959776536318</v>
      </c>
      <c r="E17" s="981">
        <f>D17-D17*$G$5/100</f>
        <v>16721.959776536318</v>
      </c>
      <c r="F17" s="543"/>
      <c r="G17" s="896"/>
      <c r="H17" s="1541"/>
      <c r="I17" s="14"/>
    </row>
    <row r="18" spans="1:9" s="896" customFormat="1" ht="18.75">
      <c r="A18" s="2031" t="s">
        <v>7162</v>
      </c>
      <c r="B18" s="2031"/>
      <c r="C18" s="2031"/>
      <c r="D18" s="2031"/>
      <c r="E18" s="2031"/>
      <c r="H18" s="1541"/>
      <c r="I18" s="14"/>
    </row>
    <row r="19" spans="1:9" s="543" customFormat="1" ht="89.45" customHeight="1">
      <c r="A19" s="1505"/>
      <c r="B19" s="1506" t="s">
        <v>7180</v>
      </c>
      <c r="C19" s="1507" t="s">
        <v>7163</v>
      </c>
      <c r="D19" s="1508">
        <v>22955.772457473464</v>
      </c>
      <c r="E19" s="1452">
        <f>D19-D19*G5</f>
        <v>22955.772457473464</v>
      </c>
      <c r="H19" s="1541"/>
      <c r="I19" s="14"/>
    </row>
    <row r="20" spans="1:9" s="543" customFormat="1" ht="86.25" customHeight="1">
      <c r="A20" s="1509"/>
      <c r="B20" s="1510" t="s">
        <v>7181</v>
      </c>
      <c r="C20" s="1511" t="s">
        <v>7164</v>
      </c>
      <c r="D20" s="1508">
        <v>7627.3114309656848</v>
      </c>
      <c r="E20" s="1508">
        <f>D20-D20*G6</f>
        <v>7627.3114309656848</v>
      </c>
      <c r="H20" s="1541"/>
      <c r="I20" s="14"/>
    </row>
    <row r="21" spans="1:9" s="543" customFormat="1" ht="86.25" customHeight="1">
      <c r="A21" s="1467"/>
      <c r="B21" s="1506" t="s">
        <v>7562</v>
      </c>
      <c r="C21" s="1507" t="s">
        <v>7228</v>
      </c>
      <c r="D21" s="1452">
        <v>10353.224399999999</v>
      </c>
      <c r="E21" s="1452">
        <f>D21-D21*G7</f>
        <v>10353.224399999999</v>
      </c>
      <c r="H21" s="1541"/>
      <c r="I21" s="14"/>
    </row>
    <row r="22" spans="1:9" s="543" customFormat="1" ht="53.25" customHeight="1">
      <c r="B22" s="1512" t="s">
        <v>7229</v>
      </c>
      <c r="C22" s="1513" t="s">
        <v>7230</v>
      </c>
      <c r="D22" s="1452">
        <v>969</v>
      </c>
      <c r="E22" s="1744">
        <f>D22-D22*G9</f>
        <v>969</v>
      </c>
      <c r="H22" s="1541"/>
      <c r="I22" s="14"/>
    </row>
    <row r="23" spans="1:9" s="543" customFormat="1" ht="55.5" customHeight="1">
      <c r="A23" s="1514"/>
      <c r="B23" s="1515" t="s">
        <v>7807</v>
      </c>
      <c r="C23" s="1513" t="s">
        <v>7808</v>
      </c>
      <c r="D23" s="1452">
        <v>1065.9000000000001</v>
      </c>
      <c r="E23" s="1452">
        <f>D23-D23*G8</f>
        <v>1065.9000000000001</v>
      </c>
      <c r="H23" s="1541"/>
      <c r="I23" s="14"/>
    </row>
    <row r="24" spans="1:9" s="543" customFormat="1" ht="86.25" customHeight="1">
      <c r="A24" s="1505"/>
      <c r="B24" s="1506" t="s">
        <v>7809</v>
      </c>
      <c r="C24" s="1507" t="s">
        <v>7810</v>
      </c>
      <c r="D24" s="1452">
        <v>14227.2354</v>
      </c>
      <c r="E24" s="1452">
        <f>D24-D24*G9</f>
        <v>14227.2354</v>
      </c>
      <c r="H24" s="1541"/>
      <c r="I24" s="14"/>
    </row>
    <row r="25" spans="1:9" s="543" customFormat="1" ht="86.25" customHeight="1">
      <c r="A25" s="1505"/>
      <c r="B25" s="1506" t="s">
        <v>7812</v>
      </c>
      <c r="C25" s="1507" t="s">
        <v>7813</v>
      </c>
      <c r="D25" s="1452">
        <v>7627.31</v>
      </c>
      <c r="E25" s="1452">
        <f>D25-D25*G10</f>
        <v>7627.31</v>
      </c>
      <c r="G25" s="59"/>
      <c r="H25" s="1541"/>
      <c r="I25" s="14"/>
    </row>
    <row r="26" spans="1:9" ht="18.75" customHeight="1">
      <c r="A26" s="2027" t="s">
        <v>71</v>
      </c>
      <c r="B26" s="2027"/>
      <c r="C26" s="2027"/>
      <c r="D26" s="2027"/>
      <c r="E26" s="2027"/>
      <c r="F26" s="896"/>
      <c r="G26" s="896"/>
      <c r="H26" s="1541"/>
      <c r="I26" s="14"/>
    </row>
    <row r="27" spans="1:9" ht="40.700000000000003" customHeight="1">
      <c r="A27" s="2020"/>
      <c r="B27" s="1211" t="s">
        <v>6031</v>
      </c>
      <c r="C27" s="1211" t="s">
        <v>323</v>
      </c>
      <c r="D27" s="1653">
        <v>5962.3330726256982</v>
      </c>
      <c r="E27" s="981">
        <f>D27-D27*$G$5/100</f>
        <v>5962.3330726256982</v>
      </c>
      <c r="F27" s="543"/>
      <c r="G27" s="896"/>
      <c r="H27" s="1541"/>
      <c r="I27" s="14"/>
    </row>
    <row r="28" spans="1:9" ht="40.700000000000003" customHeight="1">
      <c r="A28" s="2021"/>
      <c r="B28" s="1211" t="s">
        <v>6032</v>
      </c>
      <c r="C28" s="1211" t="s">
        <v>6737</v>
      </c>
      <c r="D28" s="1653">
        <v>7534.9439999999995</v>
      </c>
      <c r="E28" s="981">
        <f>D28-D28*$G$5/100</f>
        <v>7534.9439999999995</v>
      </c>
      <c r="F28" s="543"/>
      <c r="G28" s="896"/>
      <c r="H28" s="1541"/>
      <c r="I28" s="14"/>
    </row>
    <row r="29" spans="1:9" ht="78.75" customHeight="1">
      <c r="A29" s="1210"/>
      <c r="B29" s="1209" t="s">
        <v>6738</v>
      </c>
      <c r="C29" s="1172" t="s">
        <v>6739</v>
      </c>
      <c r="D29" s="1653">
        <v>5215.675977653631</v>
      </c>
      <c r="E29" s="981">
        <f>D29-D29*$G$5/100</f>
        <v>5215.675977653631</v>
      </c>
      <c r="F29" s="543"/>
      <c r="G29" s="896"/>
      <c r="H29" s="1541"/>
      <c r="I29" s="14"/>
    </row>
    <row r="30" spans="1:9" ht="70.5" customHeight="1">
      <c r="A30" s="1210"/>
      <c r="B30" s="1209" t="s">
        <v>6740</v>
      </c>
      <c r="C30" s="1172" t="s">
        <v>6741</v>
      </c>
      <c r="D30" s="1653">
        <v>4012.5318435754189</v>
      </c>
      <c r="E30" s="981">
        <f>D30-D30*$G$5/100</f>
        <v>4012.5318435754189</v>
      </c>
      <c r="F30" s="543"/>
      <c r="G30" s="896"/>
      <c r="H30" s="1541"/>
      <c r="I30" s="14"/>
    </row>
    <row r="31" spans="1:9" ht="70.5" customHeight="1">
      <c r="A31" s="1210"/>
      <c r="B31" s="1209" t="s">
        <v>6742</v>
      </c>
      <c r="C31" s="1172" t="s">
        <v>6743</v>
      </c>
      <c r="D31" s="1653">
        <v>4012.5318435754189</v>
      </c>
      <c r="E31" s="981">
        <f>D31-D31*$G$5/100</f>
        <v>4012.5318435754189</v>
      </c>
      <c r="F31" s="543"/>
      <c r="G31" s="896"/>
      <c r="H31" s="1541"/>
      <c r="I31" s="14"/>
    </row>
    <row r="33" s="797" customFormat="1" ht="12.75"/>
    <row r="34" s="797" customFormat="1" ht="12.75"/>
  </sheetData>
  <mergeCells count="9">
    <mergeCell ref="A27:A28"/>
    <mergeCell ref="A1:E1"/>
    <mergeCell ref="A6:E6"/>
    <mergeCell ref="A16:E16"/>
    <mergeCell ref="A26:E26"/>
    <mergeCell ref="A8:A9"/>
    <mergeCell ref="A10:A11"/>
    <mergeCell ref="A13:A15"/>
    <mergeCell ref="A18:E18"/>
  </mergeCell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06"/>
  <sheetViews>
    <sheetView zoomScale="115" zoomScaleNormal="115" workbookViewId="0">
      <selection activeCell="C97" sqref="C97"/>
    </sheetView>
  </sheetViews>
  <sheetFormatPr defaultColWidth="9.140625" defaultRowHeight="15"/>
  <cols>
    <col min="1" max="1" width="23" style="896" customWidth="1"/>
    <col min="2" max="2" width="65.85546875" style="896" customWidth="1"/>
    <col min="3" max="3" width="18.85546875" style="896" bestFit="1" customWidth="1"/>
    <col min="4" max="4" width="11.7109375" style="896" bestFit="1" customWidth="1"/>
    <col min="5" max="5" width="12.85546875" style="896" customWidth="1"/>
    <col min="6" max="6" width="13.7109375" style="896" customWidth="1"/>
    <col min="7" max="7" width="9.140625" style="896"/>
    <col min="8" max="8" width="12.85546875" style="896" bestFit="1" customWidth="1"/>
    <col min="9" max="9" width="10.140625" style="896" bestFit="1" customWidth="1"/>
    <col min="10" max="16384" width="9.140625" style="896"/>
  </cols>
  <sheetData>
    <row r="1" spans="1:9" ht="15.75">
      <c r="A1" s="1827" t="s">
        <v>7814</v>
      </c>
      <c r="B1" s="1827"/>
      <c r="C1" s="1827"/>
      <c r="D1" s="1827"/>
      <c r="E1" s="1827"/>
      <c r="F1" s="1827"/>
      <c r="G1" s="1827"/>
    </row>
    <row r="3" spans="1:9">
      <c r="A3" s="543"/>
      <c r="B3" s="543"/>
      <c r="C3" s="543"/>
      <c r="D3" s="1208" t="s">
        <v>953</v>
      </c>
      <c r="E3" s="1207">
        <v>0</v>
      </c>
    </row>
    <row r="6" spans="1:9" ht="45">
      <c r="A6" s="1121" t="s">
        <v>23</v>
      </c>
      <c r="B6" s="1122" t="s">
        <v>4</v>
      </c>
      <c r="C6" s="1121" t="s">
        <v>24</v>
      </c>
      <c r="D6" s="1121" t="s">
        <v>442</v>
      </c>
      <c r="E6" s="1144" t="s">
        <v>10</v>
      </c>
      <c r="F6" s="1144" t="s">
        <v>11</v>
      </c>
    </row>
    <row r="7" spans="1:9" ht="15.75" thickBot="1">
      <c r="A7" s="2033" t="s">
        <v>351</v>
      </c>
      <c r="B7" s="2034"/>
      <c r="C7" s="2034"/>
      <c r="D7" s="2034"/>
      <c r="E7" s="2035"/>
      <c r="F7" s="2036"/>
    </row>
    <row r="8" spans="1:9">
      <c r="A8" s="1616" t="s">
        <v>6034</v>
      </c>
      <c r="B8" s="1829" t="s">
        <v>6045</v>
      </c>
      <c r="C8" s="1617" t="s">
        <v>1160</v>
      </c>
      <c r="D8" s="1618">
        <v>1</v>
      </c>
      <c r="E8" s="1632">
        <v>9707.023799999999</v>
      </c>
      <c r="F8" s="1619">
        <f t="shared" ref="F8:F39" si="0">E8-E8*$E$3</f>
        <v>9707.023799999999</v>
      </c>
      <c r="G8" s="543"/>
      <c r="H8" s="896">
        <f>VLOOKUP(A8,'[2]ROMMER Коллекторы нерж.'!$B$4:$G$99,6,0)</f>
        <v>9707.023799999999</v>
      </c>
      <c r="I8" s="1566">
        <f>E8-H8</f>
        <v>0</v>
      </c>
    </row>
    <row r="9" spans="1:9">
      <c r="A9" s="1620" t="s">
        <v>6035</v>
      </c>
      <c r="B9" s="1830"/>
      <c r="C9" s="1531" t="s">
        <v>1161</v>
      </c>
      <c r="D9" s="1621">
        <v>1</v>
      </c>
      <c r="E9" s="1633">
        <v>11313.156600000002</v>
      </c>
      <c r="F9" s="1493">
        <f t="shared" si="0"/>
        <v>11313.156600000002</v>
      </c>
      <c r="G9" s="543"/>
      <c r="H9" s="1541">
        <f>VLOOKUP(A9,'[2]ROMMER Коллекторы нерж.'!$B$4:$G$99,6,0)</f>
        <v>11313.156600000002</v>
      </c>
      <c r="I9" s="1566">
        <f t="shared" ref="I9:I72" si="1">E9-H9</f>
        <v>0</v>
      </c>
    </row>
    <row r="10" spans="1:9">
      <c r="A10" s="1620" t="s">
        <v>6036</v>
      </c>
      <c r="B10" s="1830"/>
      <c r="C10" s="1531" t="s">
        <v>1162</v>
      </c>
      <c r="D10" s="1621">
        <v>1</v>
      </c>
      <c r="E10" s="1633">
        <v>12924.2466</v>
      </c>
      <c r="F10" s="1493">
        <f t="shared" si="0"/>
        <v>12924.2466</v>
      </c>
      <c r="G10" s="543"/>
      <c r="H10" s="1541">
        <f>VLOOKUP(A10,'[2]ROMMER Коллекторы нерж.'!$B$4:$G$99,6,0)</f>
        <v>12924.2466</v>
      </c>
      <c r="I10" s="1566">
        <f t="shared" si="1"/>
        <v>0</v>
      </c>
    </row>
    <row r="11" spans="1:9">
      <c r="A11" s="1620" t="s">
        <v>6037</v>
      </c>
      <c r="B11" s="1830"/>
      <c r="C11" s="1531" t="s">
        <v>1163</v>
      </c>
      <c r="D11" s="1621">
        <v>1</v>
      </c>
      <c r="E11" s="1633">
        <v>14530.3794</v>
      </c>
      <c r="F11" s="1493">
        <f t="shared" si="0"/>
        <v>14530.3794</v>
      </c>
      <c r="G11" s="543"/>
      <c r="H11" s="1541">
        <f>VLOOKUP(A11,'[2]ROMMER Коллекторы нерж.'!$B$4:$G$99,6,0)</f>
        <v>14530.3794</v>
      </c>
      <c r="I11" s="1566">
        <f t="shared" si="1"/>
        <v>0</v>
      </c>
    </row>
    <row r="12" spans="1:9">
      <c r="A12" s="1620" t="s">
        <v>6038</v>
      </c>
      <c r="B12" s="1830"/>
      <c r="C12" s="1531" t="s">
        <v>1164</v>
      </c>
      <c r="D12" s="1621">
        <v>1</v>
      </c>
      <c r="E12" s="1633">
        <v>16136.512200000003</v>
      </c>
      <c r="F12" s="1493">
        <f t="shared" si="0"/>
        <v>16136.512200000003</v>
      </c>
      <c r="G12" s="543"/>
      <c r="H12" s="1541">
        <f>VLOOKUP(A12,'[2]ROMMER Коллекторы нерж.'!$B$4:$G$99,6,0)</f>
        <v>16136.512200000003</v>
      </c>
      <c r="I12" s="1566">
        <f t="shared" si="1"/>
        <v>0</v>
      </c>
    </row>
    <row r="13" spans="1:9">
      <c r="A13" s="1620" t="s">
        <v>6039</v>
      </c>
      <c r="B13" s="1830"/>
      <c r="C13" s="1531" t="s">
        <v>1165</v>
      </c>
      <c r="D13" s="1621">
        <v>1</v>
      </c>
      <c r="E13" s="1633">
        <v>17769.0834</v>
      </c>
      <c r="F13" s="1493">
        <f t="shared" si="0"/>
        <v>17769.0834</v>
      </c>
      <c r="G13" s="543"/>
      <c r="H13" s="1541">
        <f>VLOOKUP(A13,'[2]ROMMER Коллекторы нерж.'!$B$4:$G$99,6,0)</f>
        <v>17769.0834</v>
      </c>
      <c r="I13" s="1566">
        <f t="shared" si="1"/>
        <v>0</v>
      </c>
    </row>
    <row r="14" spans="1:9">
      <c r="A14" s="1620" t="s">
        <v>6040</v>
      </c>
      <c r="B14" s="1830"/>
      <c r="C14" s="1531" t="s">
        <v>1166</v>
      </c>
      <c r="D14" s="1621">
        <v>1</v>
      </c>
      <c r="E14" s="1633">
        <v>19276.072200000002</v>
      </c>
      <c r="F14" s="1493">
        <f t="shared" si="0"/>
        <v>19276.072200000002</v>
      </c>
      <c r="G14" s="543"/>
      <c r="H14" s="1541">
        <f>VLOOKUP(A14,'[2]ROMMER Коллекторы нерж.'!$B$4:$G$99,6,0)</f>
        <v>19276.072200000002</v>
      </c>
      <c r="I14" s="1566">
        <f t="shared" si="1"/>
        <v>0</v>
      </c>
    </row>
    <row r="15" spans="1:9">
      <c r="A15" s="1620" t="s">
        <v>6041</v>
      </c>
      <c r="B15" s="1830"/>
      <c r="C15" s="1531" t="s">
        <v>1167</v>
      </c>
      <c r="D15" s="1621">
        <v>1</v>
      </c>
      <c r="E15" s="1633">
        <v>20811.977999999999</v>
      </c>
      <c r="F15" s="1493">
        <f t="shared" si="0"/>
        <v>20811.977999999999</v>
      </c>
      <c r="G15" s="543"/>
      <c r="H15" s="1541">
        <f>VLOOKUP(A15,'[2]ROMMER Коллекторы нерж.'!$B$4:$G$99,6,0)</f>
        <v>20811.977999999999</v>
      </c>
      <c r="I15" s="1566">
        <f t="shared" si="1"/>
        <v>0</v>
      </c>
    </row>
    <row r="16" spans="1:9">
      <c r="A16" s="1620" t="s">
        <v>6042</v>
      </c>
      <c r="B16" s="1830"/>
      <c r="C16" s="1531" t="s">
        <v>1168</v>
      </c>
      <c r="D16" s="1621">
        <v>1</v>
      </c>
      <c r="E16" s="1633">
        <v>22318.140600000002</v>
      </c>
      <c r="F16" s="1493">
        <f t="shared" si="0"/>
        <v>22318.140600000002</v>
      </c>
      <c r="G16" s="543"/>
      <c r="H16" s="1541">
        <f>VLOOKUP(A16,'[2]ROMMER Коллекторы нерж.'!$B$4:$G$99,6,0)</f>
        <v>22318.140600000002</v>
      </c>
      <c r="I16" s="1566">
        <f t="shared" si="1"/>
        <v>0</v>
      </c>
    </row>
    <row r="17" spans="1:9">
      <c r="A17" s="1620" t="s">
        <v>6043</v>
      </c>
      <c r="B17" s="1830"/>
      <c r="C17" s="1531" t="s">
        <v>1169</v>
      </c>
      <c r="D17" s="1621">
        <v>1</v>
      </c>
      <c r="E17" s="1633">
        <v>23885.441999999999</v>
      </c>
      <c r="F17" s="1493">
        <f t="shared" si="0"/>
        <v>23885.441999999999</v>
      </c>
      <c r="G17" s="543"/>
      <c r="H17" s="1541">
        <f>VLOOKUP(A17,'[2]ROMMER Коллекторы нерж.'!$B$4:$G$99,6,0)</f>
        <v>23885.441999999999</v>
      </c>
      <c r="I17" s="1566">
        <f t="shared" si="1"/>
        <v>0</v>
      </c>
    </row>
    <row r="18" spans="1:9" ht="15.75" thickBot="1">
      <c r="A18" s="1494" t="s">
        <v>6044</v>
      </c>
      <c r="B18" s="1831"/>
      <c r="C18" s="1495" t="s">
        <v>1170</v>
      </c>
      <c r="D18" s="1622">
        <v>1</v>
      </c>
      <c r="E18" s="1634">
        <v>25392.430800000002</v>
      </c>
      <c r="F18" s="1496">
        <f t="shared" si="0"/>
        <v>25392.430800000002</v>
      </c>
      <c r="G18" s="543"/>
      <c r="H18" s="1541">
        <f>VLOOKUP(A18,'[2]ROMMER Коллекторы нерж.'!$B$4:$G$99,6,0)</f>
        <v>25392.430800000002</v>
      </c>
      <c r="I18" s="1566">
        <f t="shared" si="1"/>
        <v>0</v>
      </c>
    </row>
    <row r="19" spans="1:9">
      <c r="A19" s="1616" t="s">
        <v>6047</v>
      </c>
      <c r="B19" s="1829" t="s">
        <v>6046</v>
      </c>
      <c r="C19" s="1617" t="s">
        <v>1160</v>
      </c>
      <c r="D19" s="1618">
        <v>1</v>
      </c>
      <c r="E19" s="1632">
        <v>9358.3673999999992</v>
      </c>
      <c r="F19" s="1619">
        <f t="shared" si="0"/>
        <v>9358.3673999999992</v>
      </c>
      <c r="G19" s="543"/>
      <c r="H19" s="1541">
        <f>VLOOKUP(A19,'[2]ROMMER Коллекторы нерж.'!$B$4:$G$99,6,0)</f>
        <v>9358.3673999999992</v>
      </c>
      <c r="I19" s="1566">
        <f t="shared" si="1"/>
        <v>0</v>
      </c>
    </row>
    <row r="20" spans="1:9">
      <c r="A20" s="1620" t="s">
        <v>6048</v>
      </c>
      <c r="B20" s="1830"/>
      <c r="C20" s="1531" t="s">
        <v>1161</v>
      </c>
      <c r="D20" s="1621">
        <v>1</v>
      </c>
      <c r="E20" s="1633">
        <v>10789.345800000001</v>
      </c>
      <c r="F20" s="1493">
        <f t="shared" si="0"/>
        <v>10789.345800000001</v>
      </c>
      <c r="G20" s="543"/>
      <c r="H20" s="1541">
        <f>VLOOKUP(A20,'[2]ROMMER Коллекторы нерж.'!$B$4:$G$99,6,0)</f>
        <v>10789.345800000001</v>
      </c>
      <c r="I20" s="1566">
        <f t="shared" si="1"/>
        <v>0</v>
      </c>
    </row>
    <row r="21" spans="1:9">
      <c r="A21" s="1620" t="s">
        <v>6049</v>
      </c>
      <c r="B21" s="1830"/>
      <c r="C21" s="1531" t="s">
        <v>1162</v>
      </c>
      <c r="D21" s="1621">
        <v>1</v>
      </c>
      <c r="E21" s="1633">
        <v>12226.107599999999</v>
      </c>
      <c r="F21" s="1493">
        <f t="shared" si="0"/>
        <v>12226.107599999999</v>
      </c>
      <c r="G21" s="543"/>
      <c r="H21" s="1541">
        <f>VLOOKUP(A21,'[2]ROMMER Коллекторы нерж.'!$B$4:$G$99,6,0)</f>
        <v>12226.107599999999</v>
      </c>
      <c r="I21" s="1566">
        <f t="shared" si="1"/>
        <v>0</v>
      </c>
    </row>
    <row r="22" spans="1:9">
      <c r="A22" s="1620" t="s">
        <v>6050</v>
      </c>
      <c r="B22" s="1830"/>
      <c r="C22" s="1531" t="s">
        <v>1163</v>
      </c>
      <c r="D22" s="1621">
        <v>1</v>
      </c>
      <c r="E22" s="1633">
        <v>13657.086000000001</v>
      </c>
      <c r="F22" s="1493">
        <f t="shared" si="0"/>
        <v>13657.086000000001</v>
      </c>
      <c r="G22" s="543"/>
      <c r="H22" s="1541">
        <f>VLOOKUP(A22,'[2]ROMMER Коллекторы нерж.'!$B$4:$G$99,6,0)</f>
        <v>13657.086000000001</v>
      </c>
      <c r="I22" s="1566">
        <f t="shared" si="1"/>
        <v>0</v>
      </c>
    </row>
    <row r="23" spans="1:9">
      <c r="A23" s="1620" t="s">
        <v>6051</v>
      </c>
      <c r="B23" s="1830"/>
      <c r="C23" s="1531" t="s">
        <v>1164</v>
      </c>
      <c r="D23" s="1621">
        <v>1</v>
      </c>
      <c r="E23" s="1633">
        <v>15088.890600000002</v>
      </c>
      <c r="F23" s="1493">
        <f t="shared" si="0"/>
        <v>15088.890600000002</v>
      </c>
      <c r="G23" s="543"/>
      <c r="H23" s="1541">
        <f>VLOOKUP(A23,'[2]ROMMER Коллекторы нерж.'!$B$4:$G$99,6,0)</f>
        <v>15088.890600000002</v>
      </c>
      <c r="I23" s="1566">
        <f t="shared" si="1"/>
        <v>0</v>
      </c>
    </row>
    <row r="24" spans="1:9">
      <c r="A24" s="1620" t="s">
        <v>6052</v>
      </c>
      <c r="B24" s="1830"/>
      <c r="C24" s="1531" t="s">
        <v>1165</v>
      </c>
      <c r="D24" s="1621">
        <v>1</v>
      </c>
      <c r="E24" s="1633">
        <v>16547.133600000001</v>
      </c>
      <c r="F24" s="1493">
        <f t="shared" si="0"/>
        <v>16547.133600000001</v>
      </c>
      <c r="G24" s="543"/>
      <c r="H24" s="1541">
        <f>VLOOKUP(A24,'[2]ROMMER Коллекторы нерж.'!$B$4:$G$99,6,0)</f>
        <v>16547.133600000001</v>
      </c>
      <c r="I24" s="1566">
        <f t="shared" si="1"/>
        <v>0</v>
      </c>
    </row>
    <row r="25" spans="1:9">
      <c r="A25" s="1620" t="s">
        <v>6053</v>
      </c>
      <c r="B25" s="1830"/>
      <c r="C25" s="1531" t="s">
        <v>1166</v>
      </c>
      <c r="D25" s="1621">
        <v>1</v>
      </c>
      <c r="E25" s="1633">
        <v>17878.141799999998</v>
      </c>
      <c r="F25" s="1493">
        <f t="shared" si="0"/>
        <v>17878.141799999998</v>
      </c>
      <c r="G25" s="543"/>
      <c r="H25" s="1541">
        <f>VLOOKUP(A25,'[2]ROMMER Коллекторы нерж.'!$B$4:$G$99,6,0)</f>
        <v>17878.141799999998</v>
      </c>
      <c r="I25" s="1566">
        <f t="shared" si="1"/>
        <v>0</v>
      </c>
    </row>
    <row r="26" spans="1:9">
      <c r="A26" s="1620" t="s">
        <v>6054</v>
      </c>
      <c r="B26" s="1830"/>
      <c r="C26" s="1531" t="s">
        <v>1167</v>
      </c>
      <c r="D26" s="1621">
        <v>1</v>
      </c>
      <c r="E26" s="1633">
        <v>19240.545600000005</v>
      </c>
      <c r="F26" s="1493">
        <f t="shared" si="0"/>
        <v>19240.545600000005</v>
      </c>
      <c r="G26" s="543"/>
      <c r="H26" s="1541">
        <f>VLOOKUP(A26,'[2]ROMMER Коллекторы нерж.'!$B$4:$G$99,6,0)</f>
        <v>19240.545600000005</v>
      </c>
      <c r="I26" s="1566">
        <f t="shared" si="1"/>
        <v>0</v>
      </c>
    </row>
    <row r="27" spans="1:9">
      <c r="A27" s="1620" t="s">
        <v>6055</v>
      </c>
      <c r="B27" s="1830"/>
      <c r="C27" s="1531" t="s">
        <v>1168</v>
      </c>
      <c r="D27" s="1621">
        <v>1</v>
      </c>
      <c r="E27" s="1633">
        <v>20571.553799999998</v>
      </c>
      <c r="F27" s="1493">
        <f t="shared" si="0"/>
        <v>20571.553799999998</v>
      </c>
      <c r="G27" s="543"/>
      <c r="H27" s="1541">
        <f>VLOOKUP(A27,'[2]ROMMER Коллекторы нерж.'!$B$4:$G$99,6,0)</f>
        <v>20571.553799999998</v>
      </c>
      <c r="I27" s="1566">
        <f t="shared" si="1"/>
        <v>0</v>
      </c>
    </row>
    <row r="28" spans="1:9">
      <c r="A28" s="1620" t="s">
        <v>6056</v>
      </c>
      <c r="B28" s="1830"/>
      <c r="C28" s="1531" t="s">
        <v>1169</v>
      </c>
      <c r="D28" s="1621">
        <v>1</v>
      </c>
      <c r="E28" s="1633">
        <v>21964.527000000002</v>
      </c>
      <c r="F28" s="1493">
        <f t="shared" si="0"/>
        <v>21964.527000000002</v>
      </c>
      <c r="G28" s="543"/>
      <c r="H28" s="1541">
        <f>VLOOKUP(A28,'[2]ROMMER Коллекторы нерж.'!$B$4:$G$99,6,0)</f>
        <v>21964.527000000002</v>
      </c>
      <c r="I28" s="1566">
        <f t="shared" si="1"/>
        <v>0</v>
      </c>
    </row>
    <row r="29" spans="1:9" ht="15.75" thickBot="1">
      <c r="A29" s="1494" t="s">
        <v>6057</v>
      </c>
      <c r="B29" s="1831"/>
      <c r="C29" s="1495" t="s">
        <v>1170</v>
      </c>
      <c r="D29" s="1622">
        <v>1</v>
      </c>
      <c r="E29" s="1634">
        <v>23296.361399999998</v>
      </c>
      <c r="F29" s="1496">
        <f t="shared" si="0"/>
        <v>23296.361399999998</v>
      </c>
      <c r="G29" s="543"/>
      <c r="H29" s="1541">
        <f>VLOOKUP(A29,'[2]ROMMER Коллекторы нерж.'!$B$4:$G$99,6,0)</f>
        <v>23296.361399999998</v>
      </c>
      <c r="I29" s="1566">
        <f t="shared" si="1"/>
        <v>0</v>
      </c>
    </row>
    <row r="30" spans="1:9">
      <c r="A30" s="1616" t="s">
        <v>6059</v>
      </c>
      <c r="B30" s="1829" t="s">
        <v>6058</v>
      </c>
      <c r="C30" s="1617" t="s">
        <v>1160</v>
      </c>
      <c r="D30" s="1618">
        <v>1</v>
      </c>
      <c r="E30" s="1632">
        <v>4586.2362000000003</v>
      </c>
      <c r="F30" s="1619">
        <f t="shared" si="0"/>
        <v>4586.2362000000003</v>
      </c>
      <c r="G30" s="543"/>
      <c r="H30" s="1541">
        <f>VLOOKUP(A30,'[2]ROMMER Коллекторы нерж.'!$B$4:$G$99,6,0)</f>
        <v>4586.2362000000003</v>
      </c>
      <c r="I30" s="1566">
        <f t="shared" si="1"/>
        <v>0</v>
      </c>
    </row>
    <row r="31" spans="1:9">
      <c r="A31" s="1620" t="s">
        <v>6060</v>
      </c>
      <c r="B31" s="1830"/>
      <c r="C31" s="1531" t="s">
        <v>1161</v>
      </c>
      <c r="D31" s="1621">
        <v>1</v>
      </c>
      <c r="E31" s="1633">
        <v>5819.1</v>
      </c>
      <c r="F31" s="1493">
        <f t="shared" si="0"/>
        <v>5819.1</v>
      </c>
      <c r="G31" s="543"/>
      <c r="H31" s="1541">
        <f>VLOOKUP(A31,'[2]ROMMER Коллекторы нерж.'!$B$4:$G$99,6,0)</f>
        <v>5819.1</v>
      </c>
      <c r="I31" s="1566">
        <f t="shared" si="1"/>
        <v>0</v>
      </c>
    </row>
    <row r="32" spans="1:9">
      <c r="A32" s="1620" t="s">
        <v>6061</v>
      </c>
      <c r="B32" s="1830"/>
      <c r="C32" s="1531" t="s">
        <v>1162</v>
      </c>
      <c r="D32" s="1621">
        <v>1</v>
      </c>
      <c r="E32" s="1633">
        <v>6956.3999999999987</v>
      </c>
      <c r="F32" s="1493">
        <f t="shared" si="0"/>
        <v>6956.3999999999987</v>
      </c>
      <c r="G32" s="543"/>
      <c r="H32" s="1541">
        <f>VLOOKUP(A32,'[2]ROMMER Коллекторы нерж.'!$B$4:$G$99,6,0)</f>
        <v>6956.3999999999987</v>
      </c>
      <c r="I32" s="1566">
        <f t="shared" si="1"/>
        <v>0</v>
      </c>
    </row>
    <row r="33" spans="1:9">
      <c r="A33" s="1620" t="s">
        <v>6062</v>
      </c>
      <c r="B33" s="1830"/>
      <c r="C33" s="1531" t="s">
        <v>1163</v>
      </c>
      <c r="D33" s="1621">
        <v>1</v>
      </c>
      <c r="E33" s="1633">
        <v>7978.44</v>
      </c>
      <c r="F33" s="1493">
        <f t="shared" si="0"/>
        <v>7978.44</v>
      </c>
      <c r="G33" s="543"/>
      <c r="H33" s="1541">
        <f>VLOOKUP(A33,'[2]ROMMER Коллекторы нерж.'!$B$4:$G$99,6,0)</f>
        <v>7978.44</v>
      </c>
      <c r="I33" s="1566">
        <f t="shared" si="1"/>
        <v>0</v>
      </c>
    </row>
    <row r="34" spans="1:9">
      <c r="A34" s="1620" t="s">
        <v>6063</v>
      </c>
      <c r="B34" s="1830"/>
      <c r="C34" s="1531" t="s">
        <v>1164</v>
      </c>
      <c r="D34" s="1621">
        <v>1</v>
      </c>
      <c r="E34" s="1633">
        <v>9088.2000000000007</v>
      </c>
      <c r="F34" s="1493">
        <f t="shared" si="0"/>
        <v>9088.2000000000007</v>
      </c>
      <c r="G34" s="543"/>
      <c r="H34" s="1541">
        <f>VLOOKUP(A34,'[2]ROMMER Коллекторы нерж.'!$B$4:$G$99,6,0)</f>
        <v>9088.2000000000007</v>
      </c>
      <c r="I34" s="1566">
        <f t="shared" si="1"/>
        <v>0</v>
      </c>
    </row>
    <row r="35" spans="1:9">
      <c r="A35" s="1620" t="s">
        <v>6064</v>
      </c>
      <c r="B35" s="1830"/>
      <c r="C35" s="1531" t="s">
        <v>1165</v>
      </c>
      <c r="D35" s="1621">
        <v>1</v>
      </c>
      <c r="E35" s="1633">
        <v>10412.16</v>
      </c>
      <c r="F35" s="1493">
        <f t="shared" si="0"/>
        <v>10412.16</v>
      </c>
      <c r="G35" s="543"/>
      <c r="H35" s="1541">
        <f>VLOOKUP(A35,'[2]ROMMER Коллекторы нерж.'!$B$4:$G$99,6,0)</f>
        <v>10412.16</v>
      </c>
      <c r="I35" s="1566">
        <f t="shared" si="1"/>
        <v>0</v>
      </c>
    </row>
    <row r="36" spans="1:9">
      <c r="A36" s="1620" t="s">
        <v>6065</v>
      </c>
      <c r="B36" s="1830"/>
      <c r="C36" s="1531" t="s">
        <v>1166</v>
      </c>
      <c r="D36" s="1621">
        <v>1</v>
      </c>
      <c r="E36" s="1633">
        <v>11599.44</v>
      </c>
      <c r="F36" s="1493">
        <f t="shared" si="0"/>
        <v>11599.44</v>
      </c>
      <c r="G36" s="543"/>
      <c r="H36" s="1541">
        <f>VLOOKUP(A36,'[2]ROMMER Коллекторы нерж.'!$B$4:$G$99,6,0)</f>
        <v>11599.44</v>
      </c>
      <c r="I36" s="1566">
        <f t="shared" si="1"/>
        <v>0</v>
      </c>
    </row>
    <row r="37" spans="1:9">
      <c r="A37" s="1620" t="s">
        <v>6066</v>
      </c>
      <c r="B37" s="1830"/>
      <c r="C37" s="1531" t="s">
        <v>1167</v>
      </c>
      <c r="D37" s="1621">
        <v>1</v>
      </c>
      <c r="E37" s="1633">
        <v>13010.1</v>
      </c>
      <c r="F37" s="1493">
        <f t="shared" si="0"/>
        <v>13010.1</v>
      </c>
      <c r="G37" s="543"/>
      <c r="H37" s="1541">
        <f>VLOOKUP(A37,'[2]ROMMER Коллекторы нерж.'!$B$4:$G$99,6,0)</f>
        <v>13010.1</v>
      </c>
      <c r="I37" s="1566">
        <f t="shared" si="1"/>
        <v>0</v>
      </c>
    </row>
    <row r="38" spans="1:9">
      <c r="A38" s="1620" t="s">
        <v>6067</v>
      </c>
      <c r="B38" s="1830"/>
      <c r="C38" s="1531" t="s">
        <v>1168</v>
      </c>
      <c r="D38" s="1621">
        <v>1</v>
      </c>
      <c r="E38" s="1633">
        <v>16205.76</v>
      </c>
      <c r="F38" s="1493">
        <f t="shared" si="0"/>
        <v>16205.76</v>
      </c>
      <c r="G38" s="543"/>
      <c r="H38" s="1541">
        <f>VLOOKUP(A38,'[2]ROMMER Коллекторы нерж.'!$B$4:$G$99,6,0)</f>
        <v>16205.76</v>
      </c>
      <c r="I38" s="1566">
        <f t="shared" si="1"/>
        <v>0</v>
      </c>
    </row>
    <row r="39" spans="1:9">
      <c r="A39" s="1620" t="s">
        <v>6068</v>
      </c>
      <c r="B39" s="1830"/>
      <c r="C39" s="1531" t="s">
        <v>1169</v>
      </c>
      <c r="D39" s="1621">
        <v>1</v>
      </c>
      <c r="E39" s="1633">
        <v>17472.477600000002</v>
      </c>
      <c r="F39" s="1493">
        <f t="shared" si="0"/>
        <v>17472.477600000002</v>
      </c>
      <c r="G39" s="543"/>
      <c r="H39" s="1541">
        <f>VLOOKUP(A39,'[2]ROMMER Коллекторы нерж.'!$B$4:$G$99,6,0)</f>
        <v>17472.477600000002</v>
      </c>
      <c r="I39" s="1566">
        <f t="shared" si="1"/>
        <v>0</v>
      </c>
    </row>
    <row r="40" spans="1:9" ht="15.75" thickBot="1">
      <c r="A40" s="1494" t="s">
        <v>6069</v>
      </c>
      <c r="B40" s="1831"/>
      <c r="C40" s="1495" t="s">
        <v>1170</v>
      </c>
      <c r="D40" s="1622">
        <v>1</v>
      </c>
      <c r="E40" s="1634">
        <v>18782.830800000003</v>
      </c>
      <c r="F40" s="1496">
        <f t="shared" ref="F40:F71" si="2">E40-E40*$E$3</f>
        <v>18782.830800000003</v>
      </c>
      <c r="G40" s="543"/>
      <c r="H40" s="1541">
        <f>VLOOKUP(A40,'[2]ROMMER Коллекторы нерж.'!$B$4:$G$99,6,0)</f>
        <v>18782.830800000003</v>
      </c>
      <c r="I40" s="1566">
        <f t="shared" si="1"/>
        <v>0</v>
      </c>
    </row>
    <row r="41" spans="1:9">
      <c r="A41" s="1616" t="s">
        <v>6071</v>
      </c>
      <c r="B41" s="1829" t="s">
        <v>6070</v>
      </c>
      <c r="C41" s="1617" t="s">
        <v>1160</v>
      </c>
      <c r="D41" s="1618">
        <v>1</v>
      </c>
      <c r="E41" s="1632">
        <v>3859.1801999999998</v>
      </c>
      <c r="F41" s="1619">
        <f t="shared" si="2"/>
        <v>3859.1801999999998</v>
      </c>
      <c r="H41" s="1541">
        <f>VLOOKUP(A41,'[2]ROMMER Коллекторы нерж.'!$B$4:$G$99,6,0)</f>
        <v>3859.1801999999998</v>
      </c>
      <c r="I41" s="1566">
        <f t="shared" si="1"/>
        <v>0</v>
      </c>
    </row>
    <row r="42" spans="1:9">
      <c r="A42" s="1620" t="s">
        <v>6072</v>
      </c>
      <c r="B42" s="1830"/>
      <c r="C42" s="1531" t="s">
        <v>1161</v>
      </c>
      <c r="D42" s="1621">
        <v>1</v>
      </c>
      <c r="E42" s="1633">
        <v>4911.7589999999991</v>
      </c>
      <c r="F42" s="1493">
        <f t="shared" si="2"/>
        <v>4911.7589999999991</v>
      </c>
      <c r="H42" s="1541">
        <f>VLOOKUP(A42,'[2]ROMMER Коллекторы нерж.'!$B$4:$G$99,6,0)</f>
        <v>4911.7589999999991</v>
      </c>
      <c r="I42" s="1566">
        <f t="shared" si="1"/>
        <v>0</v>
      </c>
    </row>
    <row r="43" spans="1:9">
      <c r="A43" s="1620" t="s">
        <v>6073</v>
      </c>
      <c r="B43" s="1830"/>
      <c r="C43" s="1531" t="s">
        <v>1162</v>
      </c>
      <c r="D43" s="1621">
        <v>1</v>
      </c>
      <c r="E43" s="1633">
        <v>6018.0408000000016</v>
      </c>
      <c r="F43" s="1493">
        <f t="shared" si="2"/>
        <v>6018.0408000000016</v>
      </c>
      <c r="H43" s="1541">
        <f>VLOOKUP(A43,'[2]ROMMER Коллекторы нерж.'!$B$4:$G$99,6,0)</f>
        <v>6018.0408000000016</v>
      </c>
      <c r="I43" s="1566">
        <f t="shared" si="1"/>
        <v>0</v>
      </c>
    </row>
    <row r="44" spans="1:9">
      <c r="A44" s="1620" t="s">
        <v>6074</v>
      </c>
      <c r="B44" s="1830"/>
      <c r="C44" s="1531" t="s">
        <v>1163</v>
      </c>
      <c r="D44" s="1621">
        <v>1</v>
      </c>
      <c r="E44" s="1633">
        <v>7182.9828000000007</v>
      </c>
      <c r="F44" s="1493">
        <f t="shared" si="2"/>
        <v>7182.9828000000007</v>
      </c>
      <c r="H44" s="1541">
        <f>VLOOKUP(A44,'[2]ROMMER Коллекторы нерж.'!$B$4:$G$99,6,0)</f>
        <v>7182.9828000000007</v>
      </c>
      <c r="I44" s="1566">
        <f t="shared" si="1"/>
        <v>0</v>
      </c>
    </row>
    <row r="45" spans="1:9">
      <c r="A45" s="1620" t="s">
        <v>6075</v>
      </c>
      <c r="B45" s="1830"/>
      <c r="C45" s="1531" t="s">
        <v>1164</v>
      </c>
      <c r="D45" s="1621">
        <v>1</v>
      </c>
      <c r="E45" s="1633">
        <v>8347.9248000000007</v>
      </c>
      <c r="F45" s="1493">
        <f t="shared" si="2"/>
        <v>8347.9248000000007</v>
      </c>
      <c r="H45" s="1541">
        <f>VLOOKUP(A45,'[2]ROMMER Коллекторы нерж.'!$B$4:$G$99,6,0)</f>
        <v>8347.9248000000007</v>
      </c>
      <c r="I45" s="1566">
        <f t="shared" si="1"/>
        <v>0</v>
      </c>
    </row>
    <row r="46" spans="1:9">
      <c r="A46" s="1620" t="s">
        <v>6076</v>
      </c>
      <c r="B46" s="1830"/>
      <c r="C46" s="1531" t="s">
        <v>1165</v>
      </c>
      <c r="D46" s="1621">
        <v>1</v>
      </c>
      <c r="E46" s="1633">
        <v>9707.023799999999</v>
      </c>
      <c r="F46" s="1493">
        <f t="shared" si="2"/>
        <v>9707.023799999999</v>
      </c>
      <c r="H46" s="1541">
        <f>VLOOKUP(A46,'[2]ROMMER Коллекторы нерж.'!$B$4:$G$99,6,0)</f>
        <v>9707.023799999999</v>
      </c>
      <c r="I46" s="1566">
        <f t="shared" si="1"/>
        <v>0</v>
      </c>
    </row>
    <row r="47" spans="1:9">
      <c r="A47" s="1620" t="s">
        <v>6077</v>
      </c>
      <c r="B47" s="1830"/>
      <c r="C47" s="1531" t="s">
        <v>1166</v>
      </c>
      <c r="D47" s="1621">
        <v>1</v>
      </c>
      <c r="E47" s="1633">
        <v>10919.885399999999</v>
      </c>
      <c r="F47" s="1493">
        <f t="shared" si="2"/>
        <v>10919.885399999999</v>
      </c>
      <c r="H47" s="1541">
        <f>VLOOKUP(A47,'[2]ROMMER Коллекторы нерж.'!$B$4:$G$99,6,0)</f>
        <v>10919.885399999999</v>
      </c>
      <c r="I47" s="1566">
        <f t="shared" si="1"/>
        <v>0</v>
      </c>
    </row>
    <row r="48" spans="1:9">
      <c r="A48" s="1620" t="s">
        <v>6078</v>
      </c>
      <c r="B48" s="1830"/>
      <c r="C48" s="1531" t="s">
        <v>1167</v>
      </c>
      <c r="D48" s="1621">
        <v>1</v>
      </c>
      <c r="E48" s="1633">
        <v>11939.4162</v>
      </c>
      <c r="F48" s="1493">
        <f t="shared" si="2"/>
        <v>11939.4162</v>
      </c>
      <c r="H48" s="1541">
        <f>VLOOKUP(A48,'[2]ROMMER Коллекторы нерж.'!$B$4:$G$99,6,0)</f>
        <v>11939.4162</v>
      </c>
      <c r="I48" s="1566">
        <f t="shared" si="1"/>
        <v>0</v>
      </c>
    </row>
    <row r="49" spans="1:9">
      <c r="A49" s="1620" t="s">
        <v>6079</v>
      </c>
      <c r="B49" s="1830"/>
      <c r="C49" s="1531" t="s">
        <v>1168</v>
      </c>
      <c r="D49" s="1621">
        <v>1</v>
      </c>
      <c r="E49" s="1633">
        <v>13249.769400000001</v>
      </c>
      <c r="F49" s="1493">
        <f t="shared" si="2"/>
        <v>13249.769400000001</v>
      </c>
      <c r="H49" s="1541">
        <f>VLOOKUP(A49,'[2]ROMMER Коллекторы нерж.'!$B$4:$G$99,6,0)</f>
        <v>13249.769400000001</v>
      </c>
      <c r="I49" s="1566">
        <f t="shared" si="1"/>
        <v>0</v>
      </c>
    </row>
    <row r="50" spans="1:9">
      <c r="A50" s="1620" t="s">
        <v>6080</v>
      </c>
      <c r="B50" s="1830"/>
      <c r="C50" s="1531" t="s">
        <v>1169</v>
      </c>
      <c r="D50" s="1621">
        <v>1</v>
      </c>
      <c r="E50" s="1633">
        <v>14657.614199999998</v>
      </c>
      <c r="F50" s="1493">
        <f t="shared" si="2"/>
        <v>14657.614199999998</v>
      </c>
      <c r="H50" s="1541">
        <f>VLOOKUP(A50,'[2]ROMMER Коллекторы нерж.'!$B$4:$G$99,6,0)</f>
        <v>14657.614199999998</v>
      </c>
      <c r="I50" s="1566">
        <f t="shared" si="1"/>
        <v>0</v>
      </c>
    </row>
    <row r="51" spans="1:9" ht="15.75" thickBot="1">
      <c r="A51" s="1494" t="s">
        <v>6081</v>
      </c>
      <c r="B51" s="1831"/>
      <c r="C51" s="1495" t="s">
        <v>1170</v>
      </c>
      <c r="D51" s="1622">
        <v>1</v>
      </c>
      <c r="E51" s="1634">
        <v>15725.890799999997</v>
      </c>
      <c r="F51" s="1496">
        <f t="shared" si="2"/>
        <v>15725.890799999997</v>
      </c>
      <c r="H51" s="1541">
        <f>VLOOKUP(A51,'[2]ROMMER Коллекторы нерж.'!$B$4:$G$99,6,0)</f>
        <v>15725.890799999997</v>
      </c>
      <c r="I51" s="1566">
        <f t="shared" si="1"/>
        <v>0</v>
      </c>
    </row>
    <row r="52" spans="1:9">
      <c r="A52" s="1616" t="s">
        <v>6082</v>
      </c>
      <c r="B52" s="1832" t="s">
        <v>6093</v>
      </c>
      <c r="C52" s="1617" t="s">
        <v>1160</v>
      </c>
      <c r="D52" s="1618">
        <v>1</v>
      </c>
      <c r="E52" s="1632">
        <v>5537.1923999999999</v>
      </c>
      <c r="F52" s="1619">
        <f t="shared" si="2"/>
        <v>5537.1923999999999</v>
      </c>
      <c r="H52" s="1541">
        <f>VLOOKUP(A52,'[2]ROMMER Коллекторы нерж.'!$B$4:$G$99,6,0)</f>
        <v>5537.1923999999999</v>
      </c>
      <c r="I52" s="1566">
        <f t="shared" si="1"/>
        <v>0</v>
      </c>
    </row>
    <row r="53" spans="1:9">
      <c r="A53" s="1620" t="s">
        <v>6083</v>
      </c>
      <c r="B53" s="1833"/>
      <c r="C53" s="1531" t="s">
        <v>1161</v>
      </c>
      <c r="D53" s="1621">
        <v>1</v>
      </c>
      <c r="E53" s="1633">
        <v>5844.5388000000012</v>
      </c>
      <c r="F53" s="1493">
        <f t="shared" si="2"/>
        <v>5844.5388000000012</v>
      </c>
      <c r="H53" s="1541">
        <f>VLOOKUP(A53,'[2]ROMMER Коллекторы нерж.'!$B$4:$G$99,6,0)</f>
        <v>5844.5388000000012</v>
      </c>
      <c r="I53" s="1566">
        <f t="shared" si="1"/>
        <v>0</v>
      </c>
    </row>
    <row r="54" spans="1:9">
      <c r="A54" s="1620" t="s">
        <v>6084</v>
      </c>
      <c r="B54" s="1833"/>
      <c r="C54" s="1531" t="s">
        <v>1162</v>
      </c>
      <c r="D54" s="1621">
        <v>1</v>
      </c>
      <c r="E54" s="1633">
        <v>6984.6948000000011</v>
      </c>
      <c r="F54" s="1493">
        <f t="shared" si="2"/>
        <v>6984.6948000000011</v>
      </c>
      <c r="H54" s="1541">
        <f>VLOOKUP(A54,'[2]ROMMER Коллекторы нерж.'!$B$4:$G$99,6,0)</f>
        <v>6984.6948000000011</v>
      </c>
      <c r="I54" s="1566">
        <f t="shared" si="1"/>
        <v>0</v>
      </c>
    </row>
    <row r="55" spans="1:9">
      <c r="A55" s="1620" t="s">
        <v>6085</v>
      </c>
      <c r="B55" s="1833"/>
      <c r="C55" s="1531" t="s">
        <v>1163</v>
      </c>
      <c r="D55" s="1621">
        <v>1</v>
      </c>
      <c r="E55" s="1633">
        <v>8029.8378000000002</v>
      </c>
      <c r="F55" s="1493">
        <f t="shared" si="2"/>
        <v>8029.8378000000002</v>
      </c>
      <c r="H55" s="1541">
        <f>VLOOKUP(A55,'[2]ROMMER Коллекторы нерж.'!$B$4:$G$99,6,0)</f>
        <v>8029.8378000000002</v>
      </c>
      <c r="I55" s="1566">
        <f t="shared" si="1"/>
        <v>0</v>
      </c>
    </row>
    <row r="56" spans="1:9">
      <c r="A56" s="1620" t="s">
        <v>6086</v>
      </c>
      <c r="B56" s="1833"/>
      <c r="C56" s="1531" t="s">
        <v>1164</v>
      </c>
      <c r="D56" s="1621">
        <v>1</v>
      </c>
      <c r="E56" s="1633">
        <v>9122.9004000000004</v>
      </c>
      <c r="F56" s="1493">
        <f t="shared" si="2"/>
        <v>9122.9004000000004</v>
      </c>
      <c r="H56" s="1541">
        <f>VLOOKUP(A56,'[2]ROMMER Коллекторы нерж.'!$B$4:$G$99,6,0)</f>
        <v>9122.9004000000004</v>
      </c>
      <c r="I56" s="1566">
        <f t="shared" si="1"/>
        <v>0</v>
      </c>
    </row>
    <row r="57" spans="1:9">
      <c r="A57" s="1620" t="s">
        <v>6087</v>
      </c>
      <c r="B57" s="1833"/>
      <c r="C57" s="1531" t="s">
        <v>1165</v>
      </c>
      <c r="D57" s="1621">
        <v>1</v>
      </c>
      <c r="E57" s="1633">
        <v>10453.908600000001</v>
      </c>
      <c r="F57" s="1493">
        <f t="shared" si="2"/>
        <v>10453.908600000001</v>
      </c>
      <c r="H57" s="1541">
        <f>VLOOKUP(A57,'[2]ROMMER Коллекторы нерж.'!$B$4:$G$99,6,0)</f>
        <v>10453.908600000001</v>
      </c>
      <c r="I57" s="1566">
        <f t="shared" si="1"/>
        <v>0</v>
      </c>
    </row>
    <row r="58" spans="1:9">
      <c r="A58" s="1620" t="s">
        <v>6088</v>
      </c>
      <c r="B58" s="1833"/>
      <c r="C58" s="1531" t="s">
        <v>1166</v>
      </c>
      <c r="D58" s="1621">
        <v>1</v>
      </c>
      <c r="E58" s="1633">
        <v>11641.158000000001</v>
      </c>
      <c r="F58" s="1493">
        <f t="shared" si="2"/>
        <v>11641.158000000001</v>
      </c>
      <c r="H58" s="1541">
        <f>VLOOKUP(A58,'[2]ROMMER Коллекторы нерж.'!$B$4:$G$99,6,0)</f>
        <v>11641.158000000001</v>
      </c>
      <c r="I58" s="1566">
        <f t="shared" si="1"/>
        <v>0</v>
      </c>
    </row>
    <row r="59" spans="1:9">
      <c r="A59" s="1620" t="s">
        <v>6089</v>
      </c>
      <c r="B59" s="1833"/>
      <c r="C59" s="1531" t="s">
        <v>1167</v>
      </c>
      <c r="D59" s="1621">
        <v>1</v>
      </c>
      <c r="E59" s="1633">
        <v>13067.179199999999</v>
      </c>
      <c r="F59" s="1493">
        <f t="shared" si="2"/>
        <v>13067.179199999999</v>
      </c>
      <c r="H59" s="1541">
        <f>VLOOKUP(A59,'[2]ROMMER Коллекторы нерж.'!$B$4:$G$99,6,0)</f>
        <v>13067.179199999999</v>
      </c>
      <c r="I59" s="1566">
        <f t="shared" si="1"/>
        <v>0</v>
      </c>
    </row>
    <row r="60" spans="1:9">
      <c r="A60" s="1620" t="s">
        <v>6090</v>
      </c>
      <c r="B60" s="1833"/>
      <c r="C60" s="1531" t="s">
        <v>1168</v>
      </c>
      <c r="D60" s="1621">
        <v>1</v>
      </c>
      <c r="E60" s="1633">
        <v>16273.48071428571</v>
      </c>
      <c r="F60" s="1493">
        <f t="shared" si="2"/>
        <v>16273.48071428571</v>
      </c>
      <c r="H60" s="1541">
        <f>VLOOKUP(A60,'[2]ROMMER Коллекторы нерж.'!$B$4:$G$99,6,0)</f>
        <v>16273.48071428571</v>
      </c>
      <c r="I60" s="1566">
        <f t="shared" si="1"/>
        <v>0</v>
      </c>
    </row>
    <row r="61" spans="1:9">
      <c r="A61" s="1620" t="s">
        <v>6091</v>
      </c>
      <c r="B61" s="1833"/>
      <c r="C61" s="1531" t="s">
        <v>1169</v>
      </c>
      <c r="D61" s="1621">
        <v>1</v>
      </c>
      <c r="E61" s="1633">
        <v>17770.735800000002</v>
      </c>
      <c r="F61" s="1493">
        <f t="shared" si="2"/>
        <v>17770.735800000002</v>
      </c>
      <c r="H61" s="1541">
        <f>VLOOKUP(A61,'[2]ROMMER Коллекторы нерж.'!$B$4:$G$99,6,0)</f>
        <v>17770.735800000002</v>
      </c>
      <c r="I61" s="1566">
        <f t="shared" si="1"/>
        <v>0</v>
      </c>
    </row>
    <row r="62" spans="1:9" ht="15.75" thickBot="1">
      <c r="A62" s="1623" t="s">
        <v>6092</v>
      </c>
      <c r="B62" s="2037"/>
      <c r="C62" s="1624" t="s">
        <v>1170</v>
      </c>
      <c r="D62" s="1625">
        <v>1</v>
      </c>
      <c r="E62" s="1711">
        <v>19051.450714285715</v>
      </c>
      <c r="F62" s="1626">
        <f t="shared" si="2"/>
        <v>19051.450714285715</v>
      </c>
      <c r="H62" s="1541">
        <f>VLOOKUP(A62,'[2]ROMMER Коллекторы нерж.'!$B$4:$G$99,6,0)</f>
        <v>19051.450714285715</v>
      </c>
      <c r="I62" s="1566">
        <f t="shared" si="1"/>
        <v>0</v>
      </c>
    </row>
    <row r="63" spans="1:9">
      <c r="A63" s="1616" t="s">
        <v>6094</v>
      </c>
      <c r="B63" s="1832" t="s">
        <v>6105</v>
      </c>
      <c r="C63" s="1617" t="s">
        <v>1160</v>
      </c>
      <c r="D63" s="1618">
        <v>1</v>
      </c>
      <c r="E63" s="1632">
        <v>4704.3828000000003</v>
      </c>
      <c r="F63" s="1619">
        <f t="shared" si="2"/>
        <v>4704.3828000000003</v>
      </c>
      <c r="H63" s="1541">
        <f>VLOOKUP(A63,'[2]ROMMER Коллекторы нерж.'!$B$4:$G$99,6,0)</f>
        <v>4704.3828000000003</v>
      </c>
      <c r="I63" s="1566">
        <f t="shared" si="1"/>
        <v>0</v>
      </c>
    </row>
    <row r="64" spans="1:9">
      <c r="A64" s="1620" t="s">
        <v>6095</v>
      </c>
      <c r="B64" s="1833"/>
      <c r="C64" s="1531" t="s">
        <v>1161</v>
      </c>
      <c r="D64" s="1621">
        <v>1</v>
      </c>
      <c r="E64" s="1633">
        <v>5132.3544000000002</v>
      </c>
      <c r="F64" s="1493">
        <f t="shared" si="2"/>
        <v>5132.3544000000002</v>
      </c>
      <c r="H64" s="1541">
        <f>VLOOKUP(A64,'[2]ROMMER Коллекторы нерж.'!$B$4:$G$99,6,0)</f>
        <v>5132.3544000000002</v>
      </c>
      <c r="I64" s="1566">
        <f t="shared" si="1"/>
        <v>0</v>
      </c>
    </row>
    <row r="65" spans="1:9">
      <c r="A65" s="1620" t="s">
        <v>6096</v>
      </c>
      <c r="B65" s="1833"/>
      <c r="C65" s="1531" t="s">
        <v>1162</v>
      </c>
      <c r="D65" s="1621">
        <v>1</v>
      </c>
      <c r="E65" s="1633">
        <v>6081.6581999999989</v>
      </c>
      <c r="F65" s="1493">
        <f t="shared" si="2"/>
        <v>6081.6581999999989</v>
      </c>
      <c r="H65" s="1541">
        <f>VLOOKUP(A65,'[2]ROMMER Коллекторы нерж.'!$B$4:$G$99,6,0)</f>
        <v>6081.6581999999989</v>
      </c>
      <c r="I65" s="1566">
        <f t="shared" si="1"/>
        <v>0</v>
      </c>
    </row>
    <row r="66" spans="1:9">
      <c r="A66" s="1620" t="s">
        <v>6097</v>
      </c>
      <c r="B66" s="1833"/>
      <c r="C66" s="1531" t="s">
        <v>1163</v>
      </c>
      <c r="D66" s="1621">
        <v>1</v>
      </c>
      <c r="E66" s="1633">
        <v>7068.9671999999991</v>
      </c>
      <c r="F66" s="1493">
        <f t="shared" si="2"/>
        <v>7068.9671999999991</v>
      </c>
      <c r="H66" s="1541">
        <f>VLOOKUP(A66,'[2]ROMMER Коллекторы нерж.'!$B$4:$G$99,6,0)</f>
        <v>7068.9671999999991</v>
      </c>
      <c r="I66" s="1566">
        <f t="shared" si="1"/>
        <v>0</v>
      </c>
    </row>
    <row r="67" spans="1:9">
      <c r="A67" s="1620" t="s">
        <v>6098</v>
      </c>
      <c r="B67" s="1833"/>
      <c r="C67" s="1531" t="s">
        <v>1164</v>
      </c>
      <c r="D67" s="1621">
        <v>1</v>
      </c>
      <c r="E67" s="1633">
        <v>8347.9248000000007</v>
      </c>
      <c r="F67" s="1493">
        <f t="shared" si="2"/>
        <v>8347.9248000000007</v>
      </c>
      <c r="H67" s="1541">
        <f>VLOOKUP(A67,'[2]ROMMER Коллекторы нерж.'!$B$4:$G$99,6,0)</f>
        <v>8347.9248000000007</v>
      </c>
      <c r="I67" s="1566">
        <f t="shared" si="1"/>
        <v>0</v>
      </c>
    </row>
    <row r="68" spans="1:9">
      <c r="A68" s="1620" t="s">
        <v>6099</v>
      </c>
      <c r="B68" s="1833"/>
      <c r="C68" s="1531" t="s">
        <v>1165</v>
      </c>
      <c r="D68" s="1621">
        <v>1</v>
      </c>
      <c r="E68" s="1633">
        <v>9092.3310000000019</v>
      </c>
      <c r="F68" s="1493">
        <f t="shared" si="2"/>
        <v>9092.3310000000019</v>
      </c>
      <c r="H68" s="1541">
        <f>VLOOKUP(A68,'[2]ROMMER Коллекторы нерж.'!$B$4:$G$99,6,0)</f>
        <v>9092.3310000000019</v>
      </c>
      <c r="I68" s="1566">
        <f t="shared" si="1"/>
        <v>0</v>
      </c>
    </row>
    <row r="69" spans="1:9">
      <c r="A69" s="1620" t="s">
        <v>6100</v>
      </c>
      <c r="B69" s="1833"/>
      <c r="C69" s="1531" t="s">
        <v>1166</v>
      </c>
      <c r="D69" s="1621">
        <v>1</v>
      </c>
      <c r="E69" s="1633">
        <v>10296.104399999998</v>
      </c>
      <c r="F69" s="1493">
        <f t="shared" si="2"/>
        <v>10296.104399999998</v>
      </c>
      <c r="H69" s="1541">
        <f>VLOOKUP(A69,'[2]ROMMER Коллекторы нерж.'!$B$4:$G$99,6,0)</f>
        <v>10296.104399999998</v>
      </c>
      <c r="I69" s="1566">
        <f t="shared" si="1"/>
        <v>0</v>
      </c>
    </row>
    <row r="70" spans="1:9">
      <c r="A70" s="1620" t="s">
        <v>6101</v>
      </c>
      <c r="B70" s="1833"/>
      <c r="C70" s="1531" t="s">
        <v>1167</v>
      </c>
      <c r="D70" s="1621">
        <v>1</v>
      </c>
      <c r="E70" s="1633">
        <v>11496.573</v>
      </c>
      <c r="F70" s="1493">
        <f t="shared" si="2"/>
        <v>11496.573</v>
      </c>
      <c r="H70" s="1541">
        <f>VLOOKUP(A70,'[2]ROMMER Коллекторы нерж.'!$B$4:$G$99,6,0)</f>
        <v>11496.573</v>
      </c>
      <c r="I70" s="1566">
        <f t="shared" si="1"/>
        <v>0</v>
      </c>
    </row>
    <row r="71" spans="1:9">
      <c r="A71" s="1620" t="s">
        <v>6102</v>
      </c>
      <c r="B71" s="1833"/>
      <c r="C71" s="1531" t="s">
        <v>1168</v>
      </c>
      <c r="D71" s="1621">
        <v>1</v>
      </c>
      <c r="E71" s="1633">
        <v>12673.0818</v>
      </c>
      <c r="F71" s="1493">
        <f t="shared" si="2"/>
        <v>12673.0818</v>
      </c>
      <c r="H71" s="1541">
        <f>VLOOKUP(A71,'[2]ROMMER Коллекторы нерж.'!$B$4:$G$99,6,0)</f>
        <v>12673.0818</v>
      </c>
      <c r="I71" s="1566">
        <f t="shared" si="1"/>
        <v>0</v>
      </c>
    </row>
    <row r="72" spans="1:9">
      <c r="A72" s="1620" t="s">
        <v>6103</v>
      </c>
      <c r="B72" s="1833"/>
      <c r="C72" s="1531" t="s">
        <v>1169</v>
      </c>
      <c r="D72" s="1621">
        <v>1</v>
      </c>
      <c r="E72" s="1633">
        <v>15053.364000000001</v>
      </c>
      <c r="F72" s="1493">
        <f t="shared" ref="F72:F84" si="3">E72-E72*$E$3</f>
        <v>15053.364000000001</v>
      </c>
      <c r="H72" s="1541">
        <f>VLOOKUP(A72,'[2]ROMMER Коллекторы нерж.'!$B$4:$G$99,6,0)</f>
        <v>15053.364000000001</v>
      </c>
      <c r="I72" s="1566">
        <f t="shared" si="1"/>
        <v>0</v>
      </c>
    </row>
    <row r="73" spans="1:9" ht="15.75" thickBot="1">
      <c r="A73" s="1494" t="s">
        <v>6104</v>
      </c>
      <c r="B73" s="1834"/>
      <c r="C73" s="1495" t="s">
        <v>1170</v>
      </c>
      <c r="D73" s="1622">
        <v>1</v>
      </c>
      <c r="E73" s="1634">
        <v>16633.058399999998</v>
      </c>
      <c r="F73" s="1496">
        <f t="shared" si="3"/>
        <v>16633.058399999998</v>
      </c>
      <c r="H73" s="1541">
        <f>VLOOKUP(A73,'[2]ROMMER Коллекторы нерж.'!$B$4:$G$99,6,0)</f>
        <v>16633.058399999998</v>
      </c>
      <c r="I73" s="1566">
        <f t="shared" ref="I73:I84" si="4">E73-H73</f>
        <v>0</v>
      </c>
    </row>
    <row r="74" spans="1:9">
      <c r="A74" s="1616" t="s">
        <v>6106</v>
      </c>
      <c r="B74" s="1835" t="s">
        <v>6117</v>
      </c>
      <c r="C74" s="1617" t="s">
        <v>1160</v>
      </c>
      <c r="D74" s="1618">
        <v>1</v>
      </c>
      <c r="E74" s="1632">
        <v>2671.1046000000001</v>
      </c>
      <c r="F74" s="1619">
        <f t="shared" si="3"/>
        <v>2671.1046000000001</v>
      </c>
      <c r="H74" s="1541">
        <f>VLOOKUP(A74,'[2]ROMMER Коллекторы нерж.'!$B$4:$G$99,6,0)</f>
        <v>2671.1046000000001</v>
      </c>
      <c r="I74" s="1566">
        <f t="shared" si="4"/>
        <v>0</v>
      </c>
    </row>
    <row r="75" spans="1:9">
      <c r="A75" s="1620" t="s">
        <v>6107</v>
      </c>
      <c r="B75" s="1833"/>
      <c r="C75" s="1531" t="s">
        <v>1161</v>
      </c>
      <c r="D75" s="1621">
        <v>1</v>
      </c>
      <c r="E75" s="1633">
        <v>3454.5803671508361</v>
      </c>
      <c r="F75" s="1493">
        <f t="shared" si="3"/>
        <v>3454.5803671508361</v>
      </c>
      <c r="H75" s="1541">
        <f>VLOOKUP(A75,'[2]ROMMER Коллекторы нерж.'!$B$4:$G$99,6,0)</f>
        <v>3454.5803671508361</v>
      </c>
      <c r="I75" s="1566">
        <f t="shared" si="4"/>
        <v>0</v>
      </c>
    </row>
    <row r="76" spans="1:9">
      <c r="A76" s="1620" t="s">
        <v>6108</v>
      </c>
      <c r="B76" s="1833"/>
      <c r="C76" s="1531" t="s">
        <v>1162</v>
      </c>
      <c r="D76" s="1621">
        <v>1</v>
      </c>
      <c r="E76" s="1633">
        <v>4253.8564015642496</v>
      </c>
      <c r="F76" s="1493">
        <f t="shared" si="3"/>
        <v>4253.8564015642496</v>
      </c>
      <c r="H76" s="1541">
        <f>VLOOKUP(A76,'[2]ROMMER Коллекторы нерж.'!$B$4:$G$99,6,0)</f>
        <v>4253.8564015642496</v>
      </c>
      <c r="I76" s="1566">
        <f t="shared" si="4"/>
        <v>0</v>
      </c>
    </row>
    <row r="77" spans="1:9">
      <c r="A77" s="1620" t="s">
        <v>6109</v>
      </c>
      <c r="B77" s="1833"/>
      <c r="C77" s="1531" t="s">
        <v>1163</v>
      </c>
      <c r="D77" s="1621">
        <v>1</v>
      </c>
      <c r="E77" s="1633">
        <v>5048.6469546368689</v>
      </c>
      <c r="F77" s="1493">
        <f t="shared" si="3"/>
        <v>5048.6469546368689</v>
      </c>
      <c r="H77" s="1541">
        <f>VLOOKUP(A77,'[2]ROMMER Коллекторы нерж.'!$B$4:$G$99,6,0)</f>
        <v>5048.6469546368689</v>
      </c>
      <c r="I77" s="1566">
        <f t="shared" si="4"/>
        <v>0</v>
      </c>
    </row>
    <row r="78" spans="1:9">
      <c r="A78" s="1620" t="s">
        <v>6110</v>
      </c>
      <c r="B78" s="1833"/>
      <c r="C78" s="1531" t="s">
        <v>1164</v>
      </c>
      <c r="D78" s="1621">
        <v>1</v>
      </c>
      <c r="E78" s="1633">
        <v>5858.0774024580969</v>
      </c>
      <c r="F78" s="1493">
        <f t="shared" si="3"/>
        <v>5858.0774024580969</v>
      </c>
      <c r="H78" s="1541">
        <f>VLOOKUP(A78,'[2]ROMMER Коллекторы нерж.'!$B$4:$G$99,6,0)</f>
        <v>5858.0774024580969</v>
      </c>
      <c r="I78" s="1566">
        <f t="shared" si="4"/>
        <v>0</v>
      </c>
    </row>
    <row r="79" spans="1:9">
      <c r="A79" s="1620" t="s">
        <v>6111</v>
      </c>
      <c r="B79" s="1833"/>
      <c r="C79" s="1531" t="s">
        <v>1165</v>
      </c>
      <c r="D79" s="1621">
        <v>1</v>
      </c>
      <c r="E79" s="1633">
        <v>6671.3480648044715</v>
      </c>
      <c r="F79" s="1493">
        <f t="shared" si="3"/>
        <v>6671.3480648044715</v>
      </c>
      <c r="H79" s="1541">
        <f>VLOOKUP(A79,'[2]ROMMER Коллекторы нерж.'!$B$4:$G$99,6,0)</f>
        <v>6671.3480648044715</v>
      </c>
      <c r="I79" s="1566">
        <f t="shared" si="4"/>
        <v>0</v>
      </c>
    </row>
    <row r="80" spans="1:9">
      <c r="A80" s="1620" t="s">
        <v>6112</v>
      </c>
      <c r="B80" s="1833"/>
      <c r="C80" s="1531" t="s">
        <v>1166</v>
      </c>
      <c r="D80" s="1621">
        <v>1</v>
      </c>
      <c r="E80" s="1633">
        <v>7388.1961099441396</v>
      </c>
      <c r="F80" s="1493">
        <f t="shared" si="3"/>
        <v>7388.1961099441396</v>
      </c>
      <c r="H80" s="1541">
        <f>VLOOKUP(A80,'[2]ROMMER Коллекторы нерж.'!$B$4:$G$99,6,0)</f>
        <v>7388.1961099441396</v>
      </c>
      <c r="I80" s="1566">
        <f t="shared" si="4"/>
        <v>0</v>
      </c>
    </row>
    <row r="81" spans="1:9">
      <c r="A81" s="1620" t="s">
        <v>6113</v>
      </c>
      <c r="B81" s="1833"/>
      <c r="C81" s="1531" t="s">
        <v>1167</v>
      </c>
      <c r="D81" s="1621">
        <v>1</v>
      </c>
      <c r="E81" s="1633">
        <v>8110.1047454748641</v>
      </c>
      <c r="F81" s="1493">
        <f t="shared" si="3"/>
        <v>8110.1047454748641</v>
      </c>
      <c r="H81" s="1541">
        <f>VLOOKUP(A81,'[2]ROMMER Коллекторы нерж.'!$B$4:$G$99,6,0)</f>
        <v>8110.1047454748641</v>
      </c>
      <c r="I81" s="1566">
        <f t="shared" si="4"/>
        <v>0</v>
      </c>
    </row>
    <row r="82" spans="1:9">
      <c r="A82" s="1620" t="s">
        <v>6114</v>
      </c>
      <c r="B82" s="1833"/>
      <c r="C82" s="1531" t="s">
        <v>1168</v>
      </c>
      <c r="D82" s="1621">
        <v>1</v>
      </c>
      <c r="E82" s="1633">
        <v>8827.3765065921762</v>
      </c>
      <c r="F82" s="1493">
        <f t="shared" si="3"/>
        <v>8827.3765065921762</v>
      </c>
      <c r="H82" s="1541">
        <f>VLOOKUP(A82,'[2]ROMMER Коллекторы нерж.'!$B$4:$G$99,6,0)</f>
        <v>8827.3765065921762</v>
      </c>
      <c r="I82" s="1566">
        <f t="shared" si="4"/>
        <v>0</v>
      </c>
    </row>
    <row r="83" spans="1:9">
      <c r="A83" s="1620" t="s">
        <v>6115</v>
      </c>
      <c r="B83" s="1833"/>
      <c r="C83" s="1531" t="s">
        <v>1169</v>
      </c>
      <c r="D83" s="1621">
        <v>1</v>
      </c>
      <c r="E83" s="1633">
        <v>9568.2286618993985</v>
      </c>
      <c r="F83" s="1493">
        <f t="shared" si="3"/>
        <v>9568.2286618993985</v>
      </c>
      <c r="H83" s="1541">
        <f>VLOOKUP(A83,'[2]ROMMER Коллекторы нерж.'!$B$4:$G$99,6,0)</f>
        <v>9568.2286618993985</v>
      </c>
      <c r="I83" s="1566">
        <f t="shared" si="4"/>
        <v>0</v>
      </c>
    </row>
    <row r="84" spans="1:9" ht="15.75" thickBot="1">
      <c r="A84" s="1494" t="s">
        <v>6116</v>
      </c>
      <c r="B84" s="1834"/>
      <c r="C84" s="1495" t="s">
        <v>1170</v>
      </c>
      <c r="D84" s="1622">
        <v>1</v>
      </c>
      <c r="E84" s="1634">
        <v>10285.037012513994</v>
      </c>
      <c r="F84" s="1496">
        <f t="shared" si="3"/>
        <v>10285.037012513994</v>
      </c>
      <c r="H84" s="1541">
        <f>VLOOKUP(A84,'[2]ROMMER Коллекторы нерж.'!$B$4:$G$99,6,0)</f>
        <v>10285.037012513994</v>
      </c>
      <c r="I84" s="1566">
        <f t="shared" si="4"/>
        <v>0</v>
      </c>
    </row>
    <row r="85" spans="1:9">
      <c r="A85" s="2032" t="s">
        <v>406</v>
      </c>
      <c r="B85" s="2032"/>
      <c r="C85" s="2032"/>
      <c r="D85" s="2032"/>
      <c r="E85" s="2032"/>
      <c r="F85" s="2032"/>
      <c r="H85" s="1541"/>
      <c r="I85" s="1566"/>
    </row>
    <row r="86" spans="1:9" ht="45">
      <c r="A86" s="1147" t="s">
        <v>23</v>
      </c>
      <c r="B86" s="1146" t="s">
        <v>4</v>
      </c>
      <c r="C86" s="1145" t="s">
        <v>24</v>
      </c>
      <c r="D86" s="1121" t="s">
        <v>442</v>
      </c>
      <c r="E86" s="1389" t="s">
        <v>10</v>
      </c>
      <c r="F86" s="1144" t="s">
        <v>11</v>
      </c>
      <c r="H86" s="1541"/>
      <c r="I86" s="1566"/>
    </row>
    <row r="87" spans="1:9">
      <c r="A87" s="983" t="s">
        <v>6142</v>
      </c>
      <c r="B87" s="1108" t="s">
        <v>6144</v>
      </c>
      <c r="C87" s="1395" t="s">
        <v>70</v>
      </c>
      <c r="D87" s="1289" t="s">
        <v>30</v>
      </c>
      <c r="E87" s="1115">
        <v>6211.7139781005581</v>
      </c>
      <c r="F87" s="1391">
        <f t="shared" ref="F87:F101" si="5">E87-E87*$E$3</f>
        <v>6211.7139781005581</v>
      </c>
      <c r="H87" s="1541"/>
      <c r="I87" s="1566"/>
    </row>
    <row r="88" spans="1:9">
      <c r="A88" s="983" t="s">
        <v>6143</v>
      </c>
      <c r="B88" s="1108" t="s">
        <v>6145</v>
      </c>
      <c r="C88" s="1395" t="s">
        <v>6153</v>
      </c>
      <c r="D88" s="1289" t="s">
        <v>6157</v>
      </c>
      <c r="E88" s="1115">
        <v>236.49110849162014</v>
      </c>
      <c r="F88" s="1391">
        <f t="shared" si="5"/>
        <v>236.49110849162014</v>
      </c>
      <c r="H88" s="1541"/>
      <c r="I88" s="1566"/>
    </row>
    <row r="89" spans="1:9">
      <c r="A89" s="983" t="s">
        <v>6133</v>
      </c>
      <c r="B89" s="1108" t="s">
        <v>6146</v>
      </c>
      <c r="C89" s="1395" t="s">
        <v>6154</v>
      </c>
      <c r="D89" s="1289" t="s">
        <v>6157</v>
      </c>
      <c r="E89" s="1115">
        <v>283.1479712849162</v>
      </c>
      <c r="F89" s="1391">
        <f t="shared" si="5"/>
        <v>283.1479712849162</v>
      </c>
      <c r="H89" s="1541"/>
      <c r="I89" s="1566"/>
    </row>
    <row r="90" spans="1:9">
      <c r="A90" s="983" t="s">
        <v>6134</v>
      </c>
      <c r="B90" s="1108" t="s">
        <v>6147</v>
      </c>
      <c r="C90" s="1395" t="s">
        <v>6155</v>
      </c>
      <c r="D90" s="1289" t="s">
        <v>6157</v>
      </c>
      <c r="E90" s="1115">
        <v>265.44287966480454</v>
      </c>
      <c r="F90" s="1391">
        <f t="shared" si="5"/>
        <v>265.44287966480454</v>
      </c>
      <c r="H90" s="1541"/>
      <c r="I90" s="1566"/>
    </row>
    <row r="91" spans="1:9">
      <c r="A91" s="983" t="s">
        <v>6135</v>
      </c>
      <c r="B91" s="1108" t="s">
        <v>6148</v>
      </c>
      <c r="C91" s="1395" t="s">
        <v>6156</v>
      </c>
      <c r="D91" s="1289" t="s">
        <v>6157</v>
      </c>
      <c r="E91" s="1115">
        <v>289.12794636871513</v>
      </c>
      <c r="F91" s="1391">
        <f t="shared" si="5"/>
        <v>289.12794636871513</v>
      </c>
      <c r="H91" s="1541"/>
      <c r="I91" s="1566"/>
    </row>
    <row r="92" spans="1:9">
      <c r="A92" s="983" t="s">
        <v>6136</v>
      </c>
      <c r="B92" s="1108" t="s">
        <v>6149</v>
      </c>
      <c r="C92" s="1395" t="s">
        <v>6153</v>
      </c>
      <c r="D92" s="1289" t="s">
        <v>6157</v>
      </c>
      <c r="E92" s="1115">
        <v>193.32167128491619</v>
      </c>
      <c r="F92" s="1391">
        <f t="shared" si="5"/>
        <v>193.32167128491619</v>
      </c>
      <c r="H92" s="1541"/>
      <c r="I92" s="1566"/>
    </row>
    <row r="93" spans="1:9">
      <c r="A93" s="983" t="s">
        <v>6137</v>
      </c>
      <c r="B93" s="1108" t="s">
        <v>6150</v>
      </c>
      <c r="C93" s="1395"/>
      <c r="D93" s="1289" t="s">
        <v>32</v>
      </c>
      <c r="E93" s="1115">
        <v>737.79660000000001</v>
      </c>
      <c r="F93" s="1391">
        <f t="shared" si="5"/>
        <v>737.79660000000001</v>
      </c>
      <c r="H93" s="1541"/>
      <c r="I93" s="1566"/>
    </row>
    <row r="94" spans="1:9" ht="25.5">
      <c r="A94" s="983" t="s">
        <v>6138</v>
      </c>
      <c r="B94" s="1108" t="s">
        <v>6151</v>
      </c>
      <c r="C94" s="1395" t="s">
        <v>70</v>
      </c>
      <c r="D94" s="1289" t="s">
        <v>68</v>
      </c>
      <c r="E94" s="1115">
        <v>1902.9163535195535</v>
      </c>
      <c r="F94" s="1391">
        <f t="shared" si="5"/>
        <v>1902.9163535195535</v>
      </c>
      <c r="H94" s="1541"/>
      <c r="I94" s="1566"/>
    </row>
    <row r="95" spans="1:9" ht="25.5">
      <c r="A95" s="983" t="s">
        <v>6139</v>
      </c>
      <c r="B95" s="1108" t="s">
        <v>6152</v>
      </c>
      <c r="C95" s="1395" t="s">
        <v>70</v>
      </c>
      <c r="D95" s="1289" t="s">
        <v>68</v>
      </c>
      <c r="E95" s="1115">
        <v>1237.7155012290505</v>
      </c>
      <c r="F95" s="1391">
        <f t="shared" si="5"/>
        <v>1237.7155012290505</v>
      </c>
      <c r="H95" s="1541"/>
      <c r="I95" s="1566"/>
    </row>
    <row r="96" spans="1:9">
      <c r="A96" s="983" t="s">
        <v>6140</v>
      </c>
      <c r="B96" s="1108" t="s">
        <v>1090</v>
      </c>
      <c r="C96" s="1395"/>
      <c r="D96" s="1289" t="s">
        <v>32</v>
      </c>
      <c r="E96" s="1115">
        <v>328.36075340782122</v>
      </c>
      <c r="F96" s="1391">
        <f t="shared" si="5"/>
        <v>328.36075340782122</v>
      </c>
      <c r="H96" s="1541"/>
      <c r="I96" s="1566"/>
    </row>
    <row r="97" spans="1:9">
      <c r="A97" s="983" t="s">
        <v>6141</v>
      </c>
      <c r="B97" s="1108" t="s">
        <v>1091</v>
      </c>
      <c r="C97" s="1395"/>
      <c r="D97" s="1289" t="s">
        <v>32</v>
      </c>
      <c r="E97" s="1115">
        <v>409.9922366480447</v>
      </c>
      <c r="F97" s="1391">
        <f t="shared" si="5"/>
        <v>409.9922366480447</v>
      </c>
      <c r="H97" s="1541"/>
      <c r="I97" s="1566"/>
    </row>
    <row r="98" spans="1:9" ht="25.5">
      <c r="A98" s="1206" t="s">
        <v>6322</v>
      </c>
      <c r="B98" s="1148" t="s">
        <v>6323</v>
      </c>
      <c r="C98" s="1205" t="s">
        <v>70</v>
      </c>
      <c r="D98" s="1390">
        <v>1</v>
      </c>
      <c r="E98" s="1115">
        <v>191.03179977653633</v>
      </c>
      <c r="F98" s="1391">
        <f t="shared" si="5"/>
        <v>191.03179977653633</v>
      </c>
      <c r="H98" s="1541"/>
      <c r="I98" s="1566"/>
    </row>
    <row r="99" spans="1:9" ht="25.5">
      <c r="A99" s="1206" t="s">
        <v>6324</v>
      </c>
      <c r="B99" s="1148" t="s">
        <v>6325</v>
      </c>
      <c r="C99" s="1205" t="s">
        <v>6326</v>
      </c>
      <c r="D99" s="1390">
        <v>1</v>
      </c>
      <c r="E99" s="1115">
        <v>39.070079999999997</v>
      </c>
      <c r="F99" s="1391">
        <f t="shared" si="5"/>
        <v>39.070079999999997</v>
      </c>
      <c r="H99" s="1541"/>
      <c r="I99" s="1566"/>
    </row>
    <row r="100" spans="1:9" s="543" customFormat="1" ht="25.5">
      <c r="A100" s="1506" t="s">
        <v>7180</v>
      </c>
      <c r="B100" s="1516" t="s">
        <v>7159</v>
      </c>
      <c r="C100" s="1430" t="s">
        <v>7160</v>
      </c>
      <c r="D100" s="1517">
        <v>1</v>
      </c>
      <c r="E100" s="1115">
        <v>22955.772457473464</v>
      </c>
      <c r="F100" s="1518">
        <f t="shared" si="5"/>
        <v>22955.772457473464</v>
      </c>
      <c r="H100" s="1541"/>
      <c r="I100" s="1566"/>
    </row>
    <row r="101" spans="1:9" s="543" customFormat="1" ht="25.5">
      <c r="A101" s="1506" t="s">
        <v>7181</v>
      </c>
      <c r="B101" s="1516" t="s">
        <v>7158</v>
      </c>
      <c r="C101" s="1430" t="s">
        <v>7161</v>
      </c>
      <c r="D101" s="1517">
        <v>1</v>
      </c>
      <c r="E101" s="1115">
        <v>7627.3114309656848</v>
      </c>
      <c r="F101" s="1518">
        <f t="shared" si="5"/>
        <v>7627.3114309656848</v>
      </c>
      <c r="H101" s="1541"/>
      <c r="I101" s="1566"/>
    </row>
    <row r="102" spans="1:9" s="543" customFormat="1" ht="25.5">
      <c r="A102" s="1506" t="s">
        <v>7562</v>
      </c>
      <c r="B102" s="1516" t="s">
        <v>7228</v>
      </c>
      <c r="C102" s="1430" t="s">
        <v>7231</v>
      </c>
      <c r="D102" s="1430">
        <v>1</v>
      </c>
      <c r="E102" s="1115">
        <v>10353.224399999999</v>
      </c>
      <c r="F102" s="1452">
        <f>E102-E102*$E$3</f>
        <v>10353.224399999999</v>
      </c>
      <c r="H102" s="1566"/>
      <c r="I102" s="1566"/>
    </row>
    <row r="103" spans="1:9" s="543" customFormat="1">
      <c r="A103" s="1506" t="s">
        <v>7229</v>
      </c>
      <c r="B103" s="1516" t="s">
        <v>7230</v>
      </c>
      <c r="C103" s="1430" t="s">
        <v>7232</v>
      </c>
      <c r="D103" s="1430">
        <v>1</v>
      </c>
      <c r="E103" s="1115">
        <v>969</v>
      </c>
      <c r="F103" s="1452">
        <f>E103-E103*$E$3</f>
        <v>969</v>
      </c>
      <c r="H103" s="1566"/>
      <c r="I103" s="1566"/>
    </row>
    <row r="104" spans="1:9" s="543" customFormat="1">
      <c r="A104" s="1519" t="s">
        <v>7807</v>
      </c>
      <c r="B104" s="1516" t="s">
        <v>7808</v>
      </c>
      <c r="C104" s="1430" t="s">
        <v>70</v>
      </c>
      <c r="D104" s="1430">
        <v>2</v>
      </c>
      <c r="E104" s="1115">
        <v>1065.9000000000001</v>
      </c>
      <c r="F104" s="1452">
        <f>E104-E104*$E$3</f>
        <v>1065.9000000000001</v>
      </c>
      <c r="H104" s="1566"/>
      <c r="I104" s="1566"/>
    </row>
    <row r="105" spans="1:9" s="543" customFormat="1" ht="25.5">
      <c r="A105" s="1506" t="s">
        <v>7809</v>
      </c>
      <c r="B105" s="1516" t="s">
        <v>7810</v>
      </c>
      <c r="C105" s="1430" t="s">
        <v>70</v>
      </c>
      <c r="D105" s="1430">
        <v>1</v>
      </c>
      <c r="E105" s="1115">
        <v>14227.2354</v>
      </c>
      <c r="F105" s="1452">
        <f>E105-E105*$E$3</f>
        <v>14227.2354</v>
      </c>
      <c r="H105" s="1541"/>
      <c r="I105" s="1566"/>
    </row>
    <row r="106" spans="1:9" s="543" customFormat="1" ht="25.5">
      <c r="A106" s="1506" t="s">
        <v>7812</v>
      </c>
      <c r="B106" s="1516" t="s">
        <v>7813</v>
      </c>
      <c r="C106" s="1430" t="s">
        <v>70</v>
      </c>
      <c r="D106" s="1430">
        <v>1</v>
      </c>
      <c r="E106" s="1115">
        <v>7627.31</v>
      </c>
      <c r="F106" s="1452">
        <f t="shared" ref="F106" si="6">E106-E106*$E$3</f>
        <v>7627.31</v>
      </c>
      <c r="H106" s="1541"/>
      <c r="I106" s="1566"/>
    </row>
  </sheetData>
  <mergeCells count="10">
    <mergeCell ref="A1:G1"/>
    <mergeCell ref="B63:B73"/>
    <mergeCell ref="B74:B84"/>
    <mergeCell ref="A85:F85"/>
    <mergeCell ref="A7:F7"/>
    <mergeCell ref="B8:B18"/>
    <mergeCell ref="B19:B29"/>
    <mergeCell ref="B30:B40"/>
    <mergeCell ref="B41:B51"/>
    <mergeCell ref="B52:B62"/>
  </mergeCell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dimension ref="A1:I1563"/>
  <sheetViews>
    <sheetView zoomScale="85" zoomScaleNormal="85" workbookViewId="0">
      <pane ySplit="7" topLeftCell="A8" activePane="bottomLeft" state="frozen"/>
      <selection pane="bottomLeft" activeCell="A12" sqref="A12"/>
    </sheetView>
  </sheetViews>
  <sheetFormatPr defaultColWidth="9.140625" defaultRowHeight="15"/>
  <cols>
    <col min="1" max="1" width="58.7109375" style="547" customWidth="1"/>
    <col min="2" max="2" width="22.7109375" style="547" customWidth="1"/>
    <col min="3" max="3" width="14.7109375" style="547" customWidth="1"/>
    <col min="4" max="4" width="15.28515625" style="547" customWidth="1"/>
    <col min="5" max="5" width="16.42578125" style="547" customWidth="1"/>
    <col min="6" max="6" width="21.7109375" style="547" customWidth="1"/>
    <col min="7" max="7" width="17.85546875" style="543" customWidth="1"/>
    <col min="8" max="8" width="18.5703125" style="222" customWidth="1"/>
    <col min="9" max="9" width="12.5703125" style="222" bestFit="1" customWidth="1"/>
    <col min="10" max="16384" width="9.140625" style="547"/>
  </cols>
  <sheetData>
    <row r="1" spans="1:9" ht="15.75">
      <c r="A1" s="1827" t="s">
        <v>6959</v>
      </c>
      <c r="B1" s="1827"/>
      <c r="C1" s="1827"/>
      <c r="D1" s="1827"/>
      <c r="E1" s="1827"/>
      <c r="F1" s="1827"/>
      <c r="G1" s="1827"/>
    </row>
    <row r="4" spans="1:9">
      <c r="A4" s="145" t="s">
        <v>443</v>
      </c>
      <c r="B4" s="146">
        <v>0</v>
      </c>
    </row>
    <row r="6" spans="1:9" ht="47.25" customHeight="1">
      <c r="A6" s="2044" t="s">
        <v>23</v>
      </c>
      <c r="B6" s="1528" t="s">
        <v>959</v>
      </c>
      <c r="C6" s="1528"/>
      <c r="D6" s="1528"/>
      <c r="E6" s="1528" t="s">
        <v>970</v>
      </c>
      <c r="F6" s="2043" t="s">
        <v>78</v>
      </c>
      <c r="G6" s="2044" t="s">
        <v>11</v>
      </c>
    </row>
    <row r="7" spans="1:9" ht="78.75">
      <c r="A7" s="2044"/>
      <c r="B7" s="1528" t="s">
        <v>21</v>
      </c>
      <c r="C7" s="1528" t="s">
        <v>22</v>
      </c>
      <c r="D7" s="1528" t="s">
        <v>353</v>
      </c>
      <c r="E7" s="1528" t="s">
        <v>971</v>
      </c>
      <c r="F7" s="2043"/>
      <c r="G7" s="2044"/>
    </row>
    <row r="8" spans="1:9" s="896" customFormat="1" ht="8.25" customHeight="1" thickBot="1">
      <c r="A8" s="1311"/>
      <c r="B8" s="1312"/>
      <c r="C8" s="1312"/>
      <c r="D8" s="1312"/>
      <c r="E8" s="1312"/>
      <c r="F8" s="1313"/>
      <c r="G8" s="1313"/>
      <c r="H8" s="222"/>
      <c r="I8" s="222"/>
    </row>
    <row r="9" spans="1:9" s="896" customFormat="1">
      <c r="A9" s="2038" t="s">
        <v>960</v>
      </c>
      <c r="B9" s="2039"/>
      <c r="C9" s="2039"/>
      <c r="D9" s="2039"/>
      <c r="E9" s="2039"/>
      <c r="F9" s="2039"/>
      <c r="G9" s="2040"/>
      <c r="H9" s="222"/>
      <c r="I9" s="222"/>
    </row>
    <row r="10" spans="1:9" ht="168.75" customHeight="1" thickBot="1">
      <c r="A10" s="2041" t="s">
        <v>3638</v>
      </c>
      <c r="B10" s="2042"/>
      <c r="C10" s="2042"/>
      <c r="D10" s="2042"/>
      <c r="E10" s="2042"/>
      <c r="F10" s="2042"/>
      <c r="G10" s="1318"/>
    </row>
    <row r="11" spans="1:9" s="896" customFormat="1" ht="19.5" customHeight="1" thickBot="1">
      <c r="A11" s="1314"/>
      <c r="B11" s="1314"/>
      <c r="C11" s="1314"/>
      <c r="D11" s="1314"/>
      <c r="E11" s="1314"/>
      <c r="F11" s="1526"/>
      <c r="G11" s="1317"/>
      <c r="H11" s="222"/>
      <c r="I11" s="222"/>
    </row>
    <row r="12" spans="1:9" ht="15.75">
      <c r="A12" s="1302" t="s">
        <v>2086</v>
      </c>
      <c r="B12" s="1303">
        <v>80</v>
      </c>
      <c r="C12" s="1303">
        <v>200</v>
      </c>
      <c r="D12" s="1303">
        <v>800</v>
      </c>
      <c r="E12" s="1521">
        <v>220</v>
      </c>
      <c r="F12" s="1530">
        <v>17548</v>
      </c>
      <c r="G12" s="1290">
        <f>(F12-F12*$B$4)</f>
        <v>17548</v>
      </c>
      <c r="I12" s="895"/>
    </row>
    <row r="13" spans="1:9" ht="15.75">
      <c r="A13" s="1304" t="s">
        <v>2087</v>
      </c>
      <c r="B13" s="1305">
        <v>80</v>
      </c>
      <c r="C13" s="1305">
        <v>200</v>
      </c>
      <c r="D13" s="1305">
        <v>900</v>
      </c>
      <c r="E13" s="1522">
        <v>262</v>
      </c>
      <c r="F13" s="1527">
        <v>19274</v>
      </c>
      <c r="G13" s="1291">
        <f t="shared" ref="G13:G76" si="0">(F13-F13*$B$4)</f>
        <v>19274</v>
      </c>
      <c r="I13" s="895"/>
    </row>
    <row r="14" spans="1:9" ht="15.75">
      <c r="A14" s="1304" t="s">
        <v>2088</v>
      </c>
      <c r="B14" s="1305">
        <v>80</v>
      </c>
      <c r="C14" s="1305">
        <v>200</v>
      </c>
      <c r="D14" s="1305">
        <v>1000</v>
      </c>
      <c r="E14" s="1522">
        <v>305</v>
      </c>
      <c r="F14" s="1527">
        <v>20999</v>
      </c>
      <c r="G14" s="1291">
        <f t="shared" si="0"/>
        <v>20999</v>
      </c>
      <c r="I14" s="895"/>
    </row>
    <row r="15" spans="1:9" ht="15.75">
      <c r="A15" s="1304" t="s">
        <v>2089</v>
      </c>
      <c r="B15" s="1305">
        <v>80</v>
      </c>
      <c r="C15" s="1305">
        <v>200</v>
      </c>
      <c r="D15" s="1305">
        <v>1100</v>
      </c>
      <c r="E15" s="1522">
        <v>347</v>
      </c>
      <c r="F15" s="1527">
        <v>22725</v>
      </c>
      <c r="G15" s="1291">
        <f t="shared" si="0"/>
        <v>22725</v>
      </c>
      <c r="I15" s="895"/>
    </row>
    <row r="16" spans="1:9" ht="15.75">
      <c r="A16" s="1304" t="s">
        <v>2090</v>
      </c>
      <c r="B16" s="1305">
        <v>80</v>
      </c>
      <c r="C16" s="1305">
        <v>200</v>
      </c>
      <c r="D16" s="1305">
        <v>1200</v>
      </c>
      <c r="E16" s="1522">
        <v>389</v>
      </c>
      <c r="F16" s="1527">
        <v>24451</v>
      </c>
      <c r="G16" s="1291">
        <f t="shared" si="0"/>
        <v>24451</v>
      </c>
      <c r="I16" s="895"/>
    </row>
    <row r="17" spans="1:9" ht="15.75">
      <c r="A17" s="1304" t="s">
        <v>2091</v>
      </c>
      <c r="B17" s="1305">
        <v>80</v>
      </c>
      <c r="C17" s="1305">
        <v>200</v>
      </c>
      <c r="D17" s="1305">
        <v>1300</v>
      </c>
      <c r="E17" s="1522">
        <v>432</v>
      </c>
      <c r="F17" s="1527">
        <v>26177</v>
      </c>
      <c r="G17" s="1291">
        <f t="shared" si="0"/>
        <v>26177</v>
      </c>
      <c r="I17" s="895"/>
    </row>
    <row r="18" spans="1:9" ht="15.75">
      <c r="A18" s="1304" t="s">
        <v>2092</v>
      </c>
      <c r="B18" s="1305">
        <v>80</v>
      </c>
      <c r="C18" s="1305">
        <v>200</v>
      </c>
      <c r="D18" s="1305">
        <v>1400</v>
      </c>
      <c r="E18" s="1522">
        <v>474</v>
      </c>
      <c r="F18" s="1527">
        <v>27903</v>
      </c>
      <c r="G18" s="1291">
        <f t="shared" si="0"/>
        <v>27903</v>
      </c>
      <c r="I18" s="895"/>
    </row>
    <row r="19" spans="1:9" ht="15.75">
      <c r="A19" s="1304" t="s">
        <v>2093</v>
      </c>
      <c r="B19" s="1305">
        <v>80</v>
      </c>
      <c r="C19" s="1305">
        <v>200</v>
      </c>
      <c r="D19" s="1305">
        <v>1500</v>
      </c>
      <c r="E19" s="1522">
        <v>516</v>
      </c>
      <c r="F19" s="1527">
        <v>29629</v>
      </c>
      <c r="G19" s="1291">
        <f t="shared" si="0"/>
        <v>29629</v>
      </c>
      <c r="I19" s="895"/>
    </row>
    <row r="20" spans="1:9" ht="15.75">
      <c r="A20" s="1304" t="s">
        <v>2094</v>
      </c>
      <c r="B20" s="1305">
        <v>80</v>
      </c>
      <c r="C20" s="1305">
        <v>200</v>
      </c>
      <c r="D20" s="1305">
        <v>1600</v>
      </c>
      <c r="E20" s="1522">
        <v>559</v>
      </c>
      <c r="F20" s="1527">
        <v>31355</v>
      </c>
      <c r="G20" s="1291">
        <f t="shared" si="0"/>
        <v>31355</v>
      </c>
      <c r="I20" s="895"/>
    </row>
    <row r="21" spans="1:9" ht="15.75">
      <c r="A21" s="1304" t="s">
        <v>2095</v>
      </c>
      <c r="B21" s="1305">
        <v>80</v>
      </c>
      <c r="C21" s="1305">
        <v>200</v>
      </c>
      <c r="D21" s="1305">
        <v>1700</v>
      </c>
      <c r="E21" s="1522">
        <v>601</v>
      </c>
      <c r="F21" s="1527">
        <v>33081</v>
      </c>
      <c r="G21" s="1291">
        <f t="shared" si="0"/>
        <v>33081</v>
      </c>
      <c r="I21" s="895"/>
    </row>
    <row r="22" spans="1:9" ht="15.75">
      <c r="A22" s="1304" t="s">
        <v>2096</v>
      </c>
      <c r="B22" s="1305">
        <v>80</v>
      </c>
      <c r="C22" s="1305">
        <v>200</v>
      </c>
      <c r="D22" s="1305">
        <v>1800</v>
      </c>
      <c r="E22" s="1522">
        <v>643</v>
      </c>
      <c r="F22" s="1527">
        <v>34806</v>
      </c>
      <c r="G22" s="1291">
        <f t="shared" si="0"/>
        <v>34806</v>
      </c>
      <c r="I22" s="895"/>
    </row>
    <row r="23" spans="1:9" ht="15.75">
      <c r="A23" s="1304" t="s">
        <v>2097</v>
      </c>
      <c r="B23" s="1305">
        <v>80</v>
      </c>
      <c r="C23" s="1305">
        <v>200</v>
      </c>
      <c r="D23" s="1305">
        <v>1900</v>
      </c>
      <c r="E23" s="1522">
        <v>686</v>
      </c>
      <c r="F23" s="1527">
        <v>36532</v>
      </c>
      <c r="G23" s="1291">
        <f t="shared" si="0"/>
        <v>36532</v>
      </c>
      <c r="I23" s="895"/>
    </row>
    <row r="24" spans="1:9" ht="15.75">
      <c r="A24" s="1304" t="s">
        <v>2098</v>
      </c>
      <c r="B24" s="1305">
        <v>80</v>
      </c>
      <c r="C24" s="1305">
        <v>200</v>
      </c>
      <c r="D24" s="1305">
        <v>2000</v>
      </c>
      <c r="E24" s="1522">
        <v>728</v>
      </c>
      <c r="F24" s="1527">
        <v>38258</v>
      </c>
      <c r="G24" s="1291">
        <f t="shared" si="0"/>
        <v>38258</v>
      </c>
      <c r="I24" s="895"/>
    </row>
    <row r="25" spans="1:9" ht="15.75">
      <c r="A25" s="1304" t="s">
        <v>2099</v>
      </c>
      <c r="B25" s="1305">
        <v>80</v>
      </c>
      <c r="C25" s="1305">
        <v>200</v>
      </c>
      <c r="D25" s="1305">
        <v>2100</v>
      </c>
      <c r="E25" s="1522">
        <v>770</v>
      </c>
      <c r="F25" s="1527">
        <v>39984</v>
      </c>
      <c r="G25" s="1291">
        <f t="shared" si="0"/>
        <v>39984</v>
      </c>
      <c r="I25" s="895"/>
    </row>
    <row r="26" spans="1:9" ht="15.75">
      <c r="A26" s="1304" t="s">
        <v>2100</v>
      </c>
      <c r="B26" s="1305">
        <v>80</v>
      </c>
      <c r="C26" s="1305">
        <v>200</v>
      </c>
      <c r="D26" s="1305">
        <v>2200</v>
      </c>
      <c r="E26" s="1522">
        <v>813</v>
      </c>
      <c r="F26" s="1527">
        <v>41710</v>
      </c>
      <c r="G26" s="1291">
        <f t="shared" si="0"/>
        <v>41710</v>
      </c>
      <c r="I26" s="895"/>
    </row>
    <row r="27" spans="1:9" ht="15.75">
      <c r="A27" s="1304" t="s">
        <v>2101</v>
      </c>
      <c r="B27" s="1305">
        <v>80</v>
      </c>
      <c r="C27" s="1305">
        <v>200</v>
      </c>
      <c r="D27" s="1305">
        <v>2300</v>
      </c>
      <c r="E27" s="1522">
        <v>855</v>
      </c>
      <c r="F27" s="1527">
        <v>43436</v>
      </c>
      <c r="G27" s="1291">
        <f t="shared" si="0"/>
        <v>43436</v>
      </c>
      <c r="I27" s="895"/>
    </row>
    <row r="28" spans="1:9" ht="15.75">
      <c r="A28" s="1304" t="s">
        <v>2102</v>
      </c>
      <c r="B28" s="1305">
        <v>80</v>
      </c>
      <c r="C28" s="1305">
        <v>200</v>
      </c>
      <c r="D28" s="1305">
        <v>2400</v>
      </c>
      <c r="E28" s="1522">
        <v>897</v>
      </c>
      <c r="F28" s="1527">
        <v>45162</v>
      </c>
      <c r="G28" s="1291">
        <f t="shared" si="0"/>
        <v>45162</v>
      </c>
      <c r="I28" s="895"/>
    </row>
    <row r="29" spans="1:9" ht="15.75">
      <c r="A29" s="1304" t="s">
        <v>2103</v>
      </c>
      <c r="B29" s="1305">
        <v>80</v>
      </c>
      <c r="C29" s="1305">
        <v>200</v>
      </c>
      <c r="D29" s="1305">
        <v>2500</v>
      </c>
      <c r="E29" s="1522">
        <v>940</v>
      </c>
      <c r="F29" s="1527">
        <v>46887</v>
      </c>
      <c r="G29" s="1291">
        <f t="shared" si="0"/>
        <v>46887</v>
      </c>
      <c r="I29" s="895"/>
    </row>
    <row r="30" spans="1:9" ht="15.75">
      <c r="A30" s="1304" t="s">
        <v>2104</v>
      </c>
      <c r="B30" s="1305">
        <v>80</v>
      </c>
      <c r="C30" s="1305">
        <v>200</v>
      </c>
      <c r="D30" s="1305">
        <v>2600</v>
      </c>
      <c r="E30" s="1522">
        <v>982</v>
      </c>
      <c r="F30" s="1527">
        <v>48613</v>
      </c>
      <c r="G30" s="1291">
        <f t="shared" si="0"/>
        <v>48613</v>
      </c>
      <c r="I30" s="895"/>
    </row>
    <row r="31" spans="1:9" ht="15.75">
      <c r="A31" s="1304" t="s">
        <v>2105</v>
      </c>
      <c r="B31" s="1305">
        <v>80</v>
      </c>
      <c r="C31" s="1305">
        <v>200</v>
      </c>
      <c r="D31" s="1305">
        <v>2700</v>
      </c>
      <c r="E31" s="1522">
        <v>1024</v>
      </c>
      <c r="F31" s="1527">
        <v>50339</v>
      </c>
      <c r="G31" s="1291">
        <f t="shared" si="0"/>
        <v>50339</v>
      </c>
      <c r="I31" s="895"/>
    </row>
    <row r="32" spans="1:9" ht="15.75">
      <c r="A32" s="1304" t="s">
        <v>2106</v>
      </c>
      <c r="B32" s="1305">
        <v>80</v>
      </c>
      <c r="C32" s="1305">
        <v>200</v>
      </c>
      <c r="D32" s="1305">
        <v>2800</v>
      </c>
      <c r="E32" s="1522">
        <v>1066</v>
      </c>
      <c r="F32" s="1527">
        <v>52065</v>
      </c>
      <c r="G32" s="1291">
        <f t="shared" si="0"/>
        <v>52065</v>
      </c>
      <c r="I32" s="895"/>
    </row>
    <row r="33" spans="1:9" ht="15.75">
      <c r="A33" s="1304" t="s">
        <v>2107</v>
      </c>
      <c r="B33" s="1305">
        <v>80</v>
      </c>
      <c r="C33" s="1305">
        <v>200</v>
      </c>
      <c r="D33" s="1305">
        <v>2900</v>
      </c>
      <c r="E33" s="1522">
        <v>1109</v>
      </c>
      <c r="F33" s="1527">
        <v>53791</v>
      </c>
      <c r="G33" s="1291">
        <f t="shared" si="0"/>
        <v>53791</v>
      </c>
      <c r="I33" s="895"/>
    </row>
    <row r="34" spans="1:9" ht="15.75">
      <c r="A34" s="1304" t="s">
        <v>2108</v>
      </c>
      <c r="B34" s="1305">
        <v>80</v>
      </c>
      <c r="C34" s="1305">
        <v>200</v>
      </c>
      <c r="D34" s="1305">
        <v>3000</v>
      </c>
      <c r="E34" s="1522">
        <v>1151</v>
      </c>
      <c r="F34" s="1527">
        <v>55517</v>
      </c>
      <c r="G34" s="1291">
        <f t="shared" si="0"/>
        <v>55517</v>
      </c>
      <c r="I34" s="895"/>
    </row>
    <row r="35" spans="1:9" ht="15.75">
      <c r="A35" s="1304" t="s">
        <v>2109</v>
      </c>
      <c r="B35" s="1305">
        <v>80</v>
      </c>
      <c r="C35" s="1305">
        <v>200</v>
      </c>
      <c r="D35" s="1305">
        <v>3100</v>
      </c>
      <c r="E35" s="1522">
        <v>1193</v>
      </c>
      <c r="F35" s="1527">
        <v>57243</v>
      </c>
      <c r="G35" s="1291">
        <f t="shared" si="0"/>
        <v>57243</v>
      </c>
      <c r="I35" s="895"/>
    </row>
    <row r="36" spans="1:9" ht="15.75">
      <c r="A36" s="1304" t="s">
        <v>2110</v>
      </c>
      <c r="B36" s="1305">
        <v>80</v>
      </c>
      <c r="C36" s="1305">
        <v>200</v>
      </c>
      <c r="D36" s="1305">
        <v>3200</v>
      </c>
      <c r="E36" s="1522">
        <v>1236</v>
      </c>
      <c r="F36" s="1527">
        <v>58968</v>
      </c>
      <c r="G36" s="1291">
        <f t="shared" si="0"/>
        <v>58968</v>
      </c>
      <c r="I36" s="895"/>
    </row>
    <row r="37" spans="1:9" ht="15.75">
      <c r="A37" s="1304" t="s">
        <v>2111</v>
      </c>
      <c r="B37" s="1305">
        <v>80</v>
      </c>
      <c r="C37" s="1305">
        <v>200</v>
      </c>
      <c r="D37" s="1305">
        <v>3300</v>
      </c>
      <c r="E37" s="1522">
        <v>1278</v>
      </c>
      <c r="F37" s="1527">
        <v>60694</v>
      </c>
      <c r="G37" s="1291">
        <f t="shared" si="0"/>
        <v>60694</v>
      </c>
      <c r="I37" s="895"/>
    </row>
    <row r="38" spans="1:9" ht="15.75">
      <c r="A38" s="1304" t="s">
        <v>2112</v>
      </c>
      <c r="B38" s="1305">
        <v>80</v>
      </c>
      <c r="C38" s="1305">
        <v>200</v>
      </c>
      <c r="D38" s="1305">
        <v>3400</v>
      </c>
      <c r="E38" s="1522">
        <v>1320</v>
      </c>
      <c r="F38" s="1527">
        <v>62420</v>
      </c>
      <c r="G38" s="1291">
        <f t="shared" si="0"/>
        <v>62420</v>
      </c>
      <c r="I38" s="895"/>
    </row>
    <row r="39" spans="1:9" ht="15.75">
      <c r="A39" s="1304" t="s">
        <v>2113</v>
      </c>
      <c r="B39" s="1305">
        <v>80</v>
      </c>
      <c r="C39" s="1305">
        <v>200</v>
      </c>
      <c r="D39" s="1305">
        <v>3500</v>
      </c>
      <c r="E39" s="1522">
        <v>1363</v>
      </c>
      <c r="F39" s="1527">
        <v>64146</v>
      </c>
      <c r="G39" s="1291">
        <f t="shared" si="0"/>
        <v>64146</v>
      </c>
      <c r="I39" s="895"/>
    </row>
    <row r="40" spans="1:9" ht="15.75">
      <c r="A40" s="1304" t="s">
        <v>2114</v>
      </c>
      <c r="B40" s="1305">
        <v>80</v>
      </c>
      <c r="C40" s="1305">
        <v>200</v>
      </c>
      <c r="D40" s="1305">
        <v>3600</v>
      </c>
      <c r="E40" s="1522">
        <v>1384</v>
      </c>
      <c r="F40" s="1527">
        <v>65872</v>
      </c>
      <c r="G40" s="1291">
        <f t="shared" si="0"/>
        <v>65872</v>
      </c>
      <c r="I40" s="895"/>
    </row>
    <row r="41" spans="1:9" ht="15.75">
      <c r="A41" s="1304" t="s">
        <v>2115</v>
      </c>
      <c r="B41" s="1305">
        <v>80</v>
      </c>
      <c r="C41" s="1305">
        <v>200</v>
      </c>
      <c r="D41" s="1305">
        <v>3700</v>
      </c>
      <c r="E41" s="1522">
        <v>1426</v>
      </c>
      <c r="F41" s="1527">
        <v>67598</v>
      </c>
      <c r="G41" s="1291">
        <f t="shared" si="0"/>
        <v>67598</v>
      </c>
      <c r="I41" s="895"/>
    </row>
    <row r="42" spans="1:9" ht="15.75">
      <c r="A42" s="1304" t="s">
        <v>2116</v>
      </c>
      <c r="B42" s="1305">
        <v>80</v>
      </c>
      <c r="C42" s="1305">
        <v>200</v>
      </c>
      <c r="D42" s="1305">
        <v>3800</v>
      </c>
      <c r="E42" s="1522">
        <v>1469</v>
      </c>
      <c r="F42" s="1527">
        <v>69324</v>
      </c>
      <c r="G42" s="1291">
        <f t="shared" si="0"/>
        <v>69324</v>
      </c>
      <c r="I42" s="895"/>
    </row>
    <row r="43" spans="1:9" ht="15.75">
      <c r="A43" s="1304" t="s">
        <v>2117</v>
      </c>
      <c r="B43" s="1305">
        <v>80</v>
      </c>
      <c r="C43" s="1305">
        <v>200</v>
      </c>
      <c r="D43" s="1305">
        <v>3900</v>
      </c>
      <c r="E43" s="1522">
        <v>1511</v>
      </c>
      <c r="F43" s="1527">
        <v>71049</v>
      </c>
      <c r="G43" s="1291">
        <f t="shared" si="0"/>
        <v>71049</v>
      </c>
      <c r="I43" s="895"/>
    </row>
    <row r="44" spans="1:9" ht="15.75">
      <c r="A44" s="1304" t="s">
        <v>2118</v>
      </c>
      <c r="B44" s="1305">
        <v>80</v>
      </c>
      <c r="C44" s="1305">
        <v>200</v>
      </c>
      <c r="D44" s="1305">
        <v>4000</v>
      </c>
      <c r="E44" s="1522">
        <v>1553</v>
      </c>
      <c r="F44" s="1527">
        <v>72775</v>
      </c>
      <c r="G44" s="1291">
        <f t="shared" si="0"/>
        <v>72775</v>
      </c>
      <c r="I44" s="895"/>
    </row>
    <row r="45" spans="1:9" ht="15.75">
      <c r="A45" s="1304" t="s">
        <v>2119</v>
      </c>
      <c r="B45" s="1305">
        <v>80</v>
      </c>
      <c r="C45" s="1305">
        <v>200</v>
      </c>
      <c r="D45" s="1305">
        <v>4100</v>
      </c>
      <c r="E45" s="1522">
        <v>1595</v>
      </c>
      <c r="F45" s="1527">
        <v>74501</v>
      </c>
      <c r="G45" s="1291">
        <f t="shared" si="0"/>
        <v>74501</v>
      </c>
      <c r="I45" s="895"/>
    </row>
    <row r="46" spans="1:9" ht="15.75">
      <c r="A46" s="1304" t="s">
        <v>2120</v>
      </c>
      <c r="B46" s="1305">
        <v>80</v>
      </c>
      <c r="C46" s="1305">
        <v>200</v>
      </c>
      <c r="D46" s="1305">
        <v>4200</v>
      </c>
      <c r="E46" s="1522">
        <v>1638</v>
      </c>
      <c r="F46" s="1527">
        <v>76227</v>
      </c>
      <c r="G46" s="1291">
        <f t="shared" si="0"/>
        <v>76227</v>
      </c>
      <c r="I46" s="895"/>
    </row>
    <row r="47" spans="1:9" ht="15.75">
      <c r="A47" s="1304" t="s">
        <v>2121</v>
      </c>
      <c r="B47" s="1305">
        <v>80</v>
      </c>
      <c r="C47" s="1305">
        <v>200</v>
      </c>
      <c r="D47" s="1305">
        <v>4300</v>
      </c>
      <c r="E47" s="1522">
        <v>1680</v>
      </c>
      <c r="F47" s="1527">
        <v>77953</v>
      </c>
      <c r="G47" s="1291">
        <f t="shared" si="0"/>
        <v>77953</v>
      </c>
      <c r="I47" s="895"/>
    </row>
    <row r="48" spans="1:9" ht="15.75">
      <c r="A48" s="1304" t="s">
        <v>2122</v>
      </c>
      <c r="B48" s="1305">
        <v>80</v>
      </c>
      <c r="C48" s="1305">
        <v>200</v>
      </c>
      <c r="D48" s="1305">
        <v>4400</v>
      </c>
      <c r="E48" s="1522">
        <v>1722</v>
      </c>
      <c r="F48" s="1527">
        <v>79679</v>
      </c>
      <c r="G48" s="1291">
        <f t="shared" si="0"/>
        <v>79679</v>
      </c>
      <c r="I48" s="895"/>
    </row>
    <row r="49" spans="1:9" ht="15.75">
      <c r="A49" s="1304" t="s">
        <v>2123</v>
      </c>
      <c r="B49" s="1305">
        <v>80</v>
      </c>
      <c r="C49" s="1305">
        <v>200</v>
      </c>
      <c r="D49" s="1305">
        <v>4500</v>
      </c>
      <c r="E49" s="1522">
        <v>1765</v>
      </c>
      <c r="F49" s="1527">
        <v>81405</v>
      </c>
      <c r="G49" s="1291">
        <f t="shared" si="0"/>
        <v>81405</v>
      </c>
      <c r="I49" s="895"/>
    </row>
    <row r="50" spans="1:9" ht="15.75">
      <c r="A50" s="1304" t="s">
        <v>2124</v>
      </c>
      <c r="B50" s="1305">
        <v>80</v>
      </c>
      <c r="C50" s="1305">
        <v>200</v>
      </c>
      <c r="D50" s="1305">
        <v>4600</v>
      </c>
      <c r="E50" s="1522">
        <v>1807</v>
      </c>
      <c r="F50" s="1527">
        <v>83131</v>
      </c>
      <c r="G50" s="1291">
        <f t="shared" si="0"/>
        <v>83131</v>
      </c>
      <c r="I50" s="895"/>
    </row>
    <row r="51" spans="1:9" ht="15.75">
      <c r="A51" s="1304" t="s">
        <v>2125</v>
      </c>
      <c r="B51" s="1305">
        <v>80</v>
      </c>
      <c r="C51" s="1305">
        <v>200</v>
      </c>
      <c r="D51" s="1305">
        <v>4700</v>
      </c>
      <c r="E51" s="1522">
        <v>1849</v>
      </c>
      <c r="F51" s="1527">
        <v>84856</v>
      </c>
      <c r="G51" s="1291">
        <f t="shared" si="0"/>
        <v>84856</v>
      </c>
      <c r="I51" s="895"/>
    </row>
    <row r="52" spans="1:9" ht="15.75">
      <c r="A52" s="1304" t="s">
        <v>2126</v>
      </c>
      <c r="B52" s="1305">
        <v>80</v>
      </c>
      <c r="C52" s="1305">
        <v>200</v>
      </c>
      <c r="D52" s="1305">
        <v>4800</v>
      </c>
      <c r="E52" s="1522">
        <v>1892</v>
      </c>
      <c r="F52" s="1527">
        <v>86582</v>
      </c>
      <c r="G52" s="1291">
        <f t="shared" si="0"/>
        <v>86582</v>
      </c>
      <c r="I52" s="895"/>
    </row>
    <row r="53" spans="1:9" ht="15.75">
      <c r="A53" s="1304" t="s">
        <v>2127</v>
      </c>
      <c r="B53" s="1305">
        <v>80</v>
      </c>
      <c r="C53" s="1305">
        <v>200</v>
      </c>
      <c r="D53" s="1305">
        <v>4900</v>
      </c>
      <c r="E53" s="1522">
        <v>1934</v>
      </c>
      <c r="F53" s="1527">
        <v>88308</v>
      </c>
      <c r="G53" s="1291">
        <f t="shared" si="0"/>
        <v>88308</v>
      </c>
      <c r="I53" s="895"/>
    </row>
    <row r="54" spans="1:9" ht="16.5" thickBot="1">
      <c r="A54" s="1306" t="s">
        <v>2128</v>
      </c>
      <c r="B54" s="1529">
        <v>80</v>
      </c>
      <c r="C54" s="1529">
        <v>200</v>
      </c>
      <c r="D54" s="1529">
        <v>5000</v>
      </c>
      <c r="E54" s="1523">
        <v>1976</v>
      </c>
      <c r="F54" s="1527">
        <v>90034</v>
      </c>
      <c r="G54" s="1292">
        <f t="shared" si="0"/>
        <v>90034</v>
      </c>
      <c r="I54" s="895"/>
    </row>
    <row r="55" spans="1:9" ht="15.75">
      <c r="A55" s="1302" t="s">
        <v>2129</v>
      </c>
      <c r="B55" s="1303">
        <v>80</v>
      </c>
      <c r="C55" s="1303">
        <v>260</v>
      </c>
      <c r="D55" s="1303">
        <v>800</v>
      </c>
      <c r="E55" s="1521">
        <v>279</v>
      </c>
      <c r="F55" s="1527">
        <v>19143</v>
      </c>
      <c r="G55" s="1290">
        <f t="shared" si="0"/>
        <v>19143</v>
      </c>
      <c r="I55" s="895"/>
    </row>
    <row r="56" spans="1:9" ht="15.75">
      <c r="A56" s="1304" t="s">
        <v>2130</v>
      </c>
      <c r="B56" s="1305">
        <v>80</v>
      </c>
      <c r="C56" s="1305">
        <v>260</v>
      </c>
      <c r="D56" s="1305">
        <v>900</v>
      </c>
      <c r="E56" s="1522">
        <v>333</v>
      </c>
      <c r="F56" s="1527">
        <v>21081</v>
      </c>
      <c r="G56" s="1291">
        <f t="shared" si="0"/>
        <v>21081</v>
      </c>
      <c r="I56" s="895"/>
    </row>
    <row r="57" spans="1:9" ht="15.75">
      <c r="A57" s="1304" t="s">
        <v>2131</v>
      </c>
      <c r="B57" s="1305">
        <v>80</v>
      </c>
      <c r="C57" s="1305">
        <v>260</v>
      </c>
      <c r="D57" s="1305">
        <v>1000</v>
      </c>
      <c r="E57" s="1522">
        <v>386</v>
      </c>
      <c r="F57" s="1527">
        <v>23020</v>
      </c>
      <c r="G57" s="1291">
        <f t="shared" si="0"/>
        <v>23020</v>
      </c>
      <c r="I57" s="895"/>
    </row>
    <row r="58" spans="1:9" ht="15.75">
      <c r="A58" s="1304" t="s">
        <v>2132</v>
      </c>
      <c r="B58" s="1305">
        <v>80</v>
      </c>
      <c r="C58" s="1305">
        <v>260</v>
      </c>
      <c r="D58" s="1305">
        <v>1100</v>
      </c>
      <c r="E58" s="1522">
        <v>440</v>
      </c>
      <c r="F58" s="1527">
        <v>24959</v>
      </c>
      <c r="G58" s="1291">
        <f t="shared" si="0"/>
        <v>24959</v>
      </c>
      <c r="I58" s="895"/>
    </row>
    <row r="59" spans="1:9" ht="15.75">
      <c r="A59" s="1304" t="s">
        <v>2133</v>
      </c>
      <c r="B59" s="1305">
        <v>80</v>
      </c>
      <c r="C59" s="1305">
        <v>260</v>
      </c>
      <c r="D59" s="1305">
        <v>1200</v>
      </c>
      <c r="E59" s="1522">
        <v>494</v>
      </c>
      <c r="F59" s="1527">
        <v>26898</v>
      </c>
      <c r="G59" s="1291">
        <f t="shared" si="0"/>
        <v>26898</v>
      </c>
      <c r="I59" s="895"/>
    </row>
    <row r="60" spans="1:9" ht="15.75">
      <c r="A60" s="1304" t="s">
        <v>2134</v>
      </c>
      <c r="B60" s="1305">
        <v>80</v>
      </c>
      <c r="C60" s="1305">
        <v>260</v>
      </c>
      <c r="D60" s="1305">
        <v>1300</v>
      </c>
      <c r="E60" s="1522">
        <v>548</v>
      </c>
      <c r="F60" s="1527">
        <v>28836</v>
      </c>
      <c r="G60" s="1291">
        <f t="shared" si="0"/>
        <v>28836</v>
      </c>
      <c r="I60" s="895"/>
    </row>
    <row r="61" spans="1:9" ht="15.75">
      <c r="A61" s="1304" t="s">
        <v>2135</v>
      </c>
      <c r="B61" s="1305">
        <v>80</v>
      </c>
      <c r="C61" s="1305">
        <v>260</v>
      </c>
      <c r="D61" s="1305">
        <v>1400</v>
      </c>
      <c r="E61" s="1522">
        <v>601</v>
      </c>
      <c r="F61" s="1527">
        <v>30775</v>
      </c>
      <c r="G61" s="1291">
        <f t="shared" si="0"/>
        <v>30775</v>
      </c>
      <c r="I61" s="895"/>
    </row>
    <row r="62" spans="1:9" ht="15.75">
      <c r="A62" s="1304" t="s">
        <v>2136</v>
      </c>
      <c r="B62" s="1305">
        <v>80</v>
      </c>
      <c r="C62" s="1305">
        <v>260</v>
      </c>
      <c r="D62" s="1305">
        <v>1500</v>
      </c>
      <c r="E62" s="1522">
        <v>655</v>
      </c>
      <c r="F62" s="1527">
        <v>32714</v>
      </c>
      <c r="G62" s="1291">
        <f t="shared" si="0"/>
        <v>32714</v>
      </c>
      <c r="I62" s="895"/>
    </row>
    <row r="63" spans="1:9" ht="15.75">
      <c r="A63" s="1304" t="s">
        <v>2137</v>
      </c>
      <c r="B63" s="1305">
        <v>80</v>
      </c>
      <c r="C63" s="1305">
        <v>260</v>
      </c>
      <c r="D63" s="1305">
        <v>1600</v>
      </c>
      <c r="E63" s="1522">
        <v>709</v>
      </c>
      <c r="F63" s="1527">
        <v>34653</v>
      </c>
      <c r="G63" s="1291">
        <f t="shared" si="0"/>
        <v>34653</v>
      </c>
      <c r="I63" s="895"/>
    </row>
    <row r="64" spans="1:9" ht="15.75">
      <c r="A64" s="1304" t="s">
        <v>2138</v>
      </c>
      <c r="B64" s="1305">
        <v>80</v>
      </c>
      <c r="C64" s="1305">
        <v>260</v>
      </c>
      <c r="D64" s="1305">
        <v>1700</v>
      </c>
      <c r="E64" s="1522">
        <v>762</v>
      </c>
      <c r="F64" s="1527">
        <v>36592</v>
      </c>
      <c r="G64" s="1291">
        <f t="shared" si="0"/>
        <v>36592</v>
      </c>
      <c r="I64" s="895"/>
    </row>
    <row r="65" spans="1:9" ht="15.75">
      <c r="A65" s="1304" t="s">
        <v>2139</v>
      </c>
      <c r="B65" s="1305">
        <v>80</v>
      </c>
      <c r="C65" s="1305">
        <v>260</v>
      </c>
      <c r="D65" s="1305">
        <v>1800</v>
      </c>
      <c r="E65" s="1522">
        <v>816</v>
      </c>
      <c r="F65" s="1527">
        <v>38530</v>
      </c>
      <c r="G65" s="1291">
        <f t="shared" si="0"/>
        <v>38530</v>
      </c>
      <c r="I65" s="895"/>
    </row>
    <row r="66" spans="1:9" ht="15.75">
      <c r="A66" s="1304" t="s">
        <v>2140</v>
      </c>
      <c r="B66" s="1305">
        <v>80</v>
      </c>
      <c r="C66" s="1305">
        <v>260</v>
      </c>
      <c r="D66" s="1305">
        <v>1900</v>
      </c>
      <c r="E66" s="1522">
        <v>870</v>
      </c>
      <c r="F66" s="1527">
        <v>40469</v>
      </c>
      <c r="G66" s="1291">
        <f t="shared" si="0"/>
        <v>40469</v>
      </c>
      <c r="I66" s="895"/>
    </row>
    <row r="67" spans="1:9" ht="15.75">
      <c r="A67" s="1304" t="s">
        <v>2141</v>
      </c>
      <c r="B67" s="1305">
        <v>80</v>
      </c>
      <c r="C67" s="1305">
        <v>260</v>
      </c>
      <c r="D67" s="1305">
        <v>2000</v>
      </c>
      <c r="E67" s="1522">
        <v>923</v>
      </c>
      <c r="F67" s="1527">
        <v>42408</v>
      </c>
      <c r="G67" s="1291">
        <f t="shared" si="0"/>
        <v>42408</v>
      </c>
      <c r="I67" s="895"/>
    </row>
    <row r="68" spans="1:9" ht="15.75">
      <c r="A68" s="1304" t="s">
        <v>2142</v>
      </c>
      <c r="B68" s="1305">
        <v>80</v>
      </c>
      <c r="C68" s="1305">
        <v>260</v>
      </c>
      <c r="D68" s="1305">
        <v>2100</v>
      </c>
      <c r="E68" s="1522">
        <v>977</v>
      </c>
      <c r="F68" s="1527">
        <v>44347</v>
      </c>
      <c r="G68" s="1291">
        <f t="shared" si="0"/>
        <v>44347</v>
      </c>
      <c r="I68" s="895"/>
    </row>
    <row r="69" spans="1:9" ht="15.75">
      <c r="A69" s="1304" t="s">
        <v>2143</v>
      </c>
      <c r="B69" s="1305">
        <v>80</v>
      </c>
      <c r="C69" s="1305">
        <v>260</v>
      </c>
      <c r="D69" s="1305">
        <v>2200</v>
      </c>
      <c r="E69" s="1522">
        <v>1031</v>
      </c>
      <c r="F69" s="1527">
        <v>46286</v>
      </c>
      <c r="G69" s="1291">
        <f t="shared" si="0"/>
        <v>46286</v>
      </c>
      <c r="I69" s="895"/>
    </row>
    <row r="70" spans="1:9" ht="15.75">
      <c r="A70" s="1304" t="s">
        <v>2144</v>
      </c>
      <c r="B70" s="1305">
        <v>80</v>
      </c>
      <c r="C70" s="1305">
        <v>260</v>
      </c>
      <c r="D70" s="1305">
        <v>2300</v>
      </c>
      <c r="E70" s="1522">
        <v>1084</v>
      </c>
      <c r="F70" s="1527">
        <v>48224</v>
      </c>
      <c r="G70" s="1291">
        <f t="shared" si="0"/>
        <v>48224</v>
      </c>
      <c r="I70" s="895"/>
    </row>
    <row r="71" spans="1:9" ht="15.75">
      <c r="A71" s="1304" t="s">
        <v>2145</v>
      </c>
      <c r="B71" s="1305">
        <v>80</v>
      </c>
      <c r="C71" s="1305">
        <v>260</v>
      </c>
      <c r="D71" s="1305">
        <v>2400</v>
      </c>
      <c r="E71" s="1522">
        <v>1138</v>
      </c>
      <c r="F71" s="1527">
        <v>50163</v>
      </c>
      <c r="G71" s="1291">
        <f t="shared" si="0"/>
        <v>50163</v>
      </c>
      <c r="I71" s="895"/>
    </row>
    <row r="72" spans="1:9" ht="15.75">
      <c r="A72" s="1304" t="s">
        <v>2146</v>
      </c>
      <c r="B72" s="1305">
        <v>80</v>
      </c>
      <c r="C72" s="1305">
        <v>260</v>
      </c>
      <c r="D72" s="1305">
        <v>2500</v>
      </c>
      <c r="E72" s="1522">
        <v>1192</v>
      </c>
      <c r="F72" s="1527">
        <v>52102</v>
      </c>
      <c r="G72" s="1291">
        <f t="shared" si="0"/>
        <v>52102</v>
      </c>
      <c r="I72" s="895"/>
    </row>
    <row r="73" spans="1:9" ht="15.75">
      <c r="A73" s="1304" t="s">
        <v>2147</v>
      </c>
      <c r="B73" s="1305">
        <v>80</v>
      </c>
      <c r="C73" s="1305">
        <v>260</v>
      </c>
      <c r="D73" s="1305">
        <v>2600</v>
      </c>
      <c r="E73" s="1522">
        <v>1245</v>
      </c>
      <c r="F73" s="1527">
        <v>54041</v>
      </c>
      <c r="G73" s="1291">
        <f t="shared" si="0"/>
        <v>54041</v>
      </c>
      <c r="I73" s="895"/>
    </row>
    <row r="74" spans="1:9" ht="15.75">
      <c r="A74" s="1304" t="s">
        <v>2148</v>
      </c>
      <c r="B74" s="1305">
        <v>80</v>
      </c>
      <c r="C74" s="1305">
        <v>260</v>
      </c>
      <c r="D74" s="1305">
        <v>2700</v>
      </c>
      <c r="E74" s="1522">
        <v>1299</v>
      </c>
      <c r="F74" s="1527">
        <v>55980</v>
      </c>
      <c r="G74" s="1291">
        <f t="shared" si="0"/>
        <v>55980</v>
      </c>
      <c r="I74" s="895"/>
    </row>
    <row r="75" spans="1:9" ht="15.75">
      <c r="A75" s="1304" t="s">
        <v>2149</v>
      </c>
      <c r="B75" s="1305">
        <v>80</v>
      </c>
      <c r="C75" s="1305">
        <v>260</v>
      </c>
      <c r="D75" s="1305">
        <v>2800</v>
      </c>
      <c r="E75" s="1522">
        <v>1353</v>
      </c>
      <c r="F75" s="1527">
        <v>57918</v>
      </c>
      <c r="G75" s="1291">
        <f t="shared" si="0"/>
        <v>57918</v>
      </c>
      <c r="I75" s="895"/>
    </row>
    <row r="76" spans="1:9" ht="15.75">
      <c r="A76" s="1304" t="s">
        <v>2150</v>
      </c>
      <c r="B76" s="1305">
        <v>80</v>
      </c>
      <c r="C76" s="1305">
        <v>260</v>
      </c>
      <c r="D76" s="1305">
        <v>2900</v>
      </c>
      <c r="E76" s="1522">
        <v>1406</v>
      </c>
      <c r="F76" s="1527">
        <v>59857</v>
      </c>
      <c r="G76" s="1291">
        <f t="shared" si="0"/>
        <v>59857</v>
      </c>
      <c r="I76" s="895"/>
    </row>
    <row r="77" spans="1:9" ht="15.75">
      <c r="A77" s="1304" t="s">
        <v>2151</v>
      </c>
      <c r="B77" s="1305">
        <v>80</v>
      </c>
      <c r="C77" s="1305">
        <v>260</v>
      </c>
      <c r="D77" s="1305">
        <v>3000</v>
      </c>
      <c r="E77" s="1522">
        <v>1460</v>
      </c>
      <c r="F77" s="1527">
        <v>61796</v>
      </c>
      <c r="G77" s="1291">
        <f t="shared" ref="G77:G140" si="1">(F77-F77*$B$4)</f>
        <v>61796</v>
      </c>
      <c r="I77" s="895"/>
    </row>
    <row r="78" spans="1:9" ht="15.75">
      <c r="A78" s="1304" t="s">
        <v>2152</v>
      </c>
      <c r="B78" s="1305">
        <v>80</v>
      </c>
      <c r="C78" s="1305">
        <v>260</v>
      </c>
      <c r="D78" s="1305">
        <v>3100</v>
      </c>
      <c r="E78" s="1522">
        <v>1514</v>
      </c>
      <c r="F78" s="1527">
        <v>63735</v>
      </c>
      <c r="G78" s="1291">
        <f t="shared" si="1"/>
        <v>63735</v>
      </c>
      <c r="I78" s="895"/>
    </row>
    <row r="79" spans="1:9" ht="15.75">
      <c r="A79" s="1304" t="s">
        <v>2153</v>
      </c>
      <c r="B79" s="1305">
        <v>80</v>
      </c>
      <c r="C79" s="1305">
        <v>260</v>
      </c>
      <c r="D79" s="1305">
        <v>3200</v>
      </c>
      <c r="E79" s="1522">
        <v>1567</v>
      </c>
      <c r="F79" s="1527">
        <v>65674</v>
      </c>
      <c r="G79" s="1291">
        <f t="shared" si="1"/>
        <v>65674</v>
      </c>
      <c r="I79" s="895"/>
    </row>
    <row r="80" spans="1:9" ht="15.75">
      <c r="A80" s="1304" t="s">
        <v>2154</v>
      </c>
      <c r="B80" s="1305">
        <v>80</v>
      </c>
      <c r="C80" s="1305">
        <v>260</v>
      </c>
      <c r="D80" s="1305">
        <v>3300</v>
      </c>
      <c r="E80" s="1522">
        <v>1621</v>
      </c>
      <c r="F80" s="1527">
        <v>67612</v>
      </c>
      <c r="G80" s="1291">
        <f t="shared" si="1"/>
        <v>67612</v>
      </c>
      <c r="I80" s="895"/>
    </row>
    <row r="81" spans="1:9" ht="15.75">
      <c r="A81" s="1304" t="s">
        <v>2155</v>
      </c>
      <c r="B81" s="1305">
        <v>80</v>
      </c>
      <c r="C81" s="1305">
        <v>260</v>
      </c>
      <c r="D81" s="1305">
        <v>3400</v>
      </c>
      <c r="E81" s="1522">
        <v>1675</v>
      </c>
      <c r="F81" s="1527">
        <v>69551</v>
      </c>
      <c r="G81" s="1291">
        <f t="shared" si="1"/>
        <v>69551</v>
      </c>
      <c r="I81" s="895"/>
    </row>
    <row r="82" spans="1:9" ht="15.75">
      <c r="A82" s="1304" t="s">
        <v>2156</v>
      </c>
      <c r="B82" s="1305">
        <v>80</v>
      </c>
      <c r="C82" s="1305">
        <v>260</v>
      </c>
      <c r="D82" s="1305">
        <v>3500</v>
      </c>
      <c r="E82" s="1522">
        <v>1728</v>
      </c>
      <c r="F82" s="1527">
        <v>71490</v>
      </c>
      <c r="G82" s="1291">
        <f t="shared" si="1"/>
        <v>71490</v>
      </c>
      <c r="I82" s="895"/>
    </row>
    <row r="83" spans="1:9" ht="15.75">
      <c r="A83" s="1304" t="s">
        <v>2157</v>
      </c>
      <c r="B83" s="1305">
        <v>80</v>
      </c>
      <c r="C83" s="1305">
        <v>260</v>
      </c>
      <c r="D83" s="1305">
        <v>3600</v>
      </c>
      <c r="E83" s="1522">
        <v>1755</v>
      </c>
      <c r="F83" s="1527">
        <v>73429</v>
      </c>
      <c r="G83" s="1291">
        <f t="shared" si="1"/>
        <v>73429</v>
      </c>
      <c r="I83" s="895"/>
    </row>
    <row r="84" spans="1:9" ht="15.75" customHeight="1">
      <c r="A84" s="1304" t="s">
        <v>2158</v>
      </c>
      <c r="B84" s="1305">
        <v>80</v>
      </c>
      <c r="C84" s="1305">
        <v>260</v>
      </c>
      <c r="D84" s="1305">
        <v>3700</v>
      </c>
      <c r="E84" s="1522">
        <v>1809</v>
      </c>
      <c r="F84" s="1527">
        <v>75368</v>
      </c>
      <c r="G84" s="1291">
        <f t="shared" si="1"/>
        <v>75368</v>
      </c>
      <c r="I84" s="895"/>
    </row>
    <row r="85" spans="1:9" ht="15.75">
      <c r="A85" s="1304" t="s">
        <v>2159</v>
      </c>
      <c r="B85" s="1305">
        <v>80</v>
      </c>
      <c r="C85" s="1305">
        <v>260</v>
      </c>
      <c r="D85" s="1305">
        <v>3800</v>
      </c>
      <c r="E85" s="1522">
        <v>1863</v>
      </c>
      <c r="F85" s="1527">
        <v>77306</v>
      </c>
      <c r="G85" s="1291">
        <f t="shared" si="1"/>
        <v>77306</v>
      </c>
      <c r="I85" s="895"/>
    </row>
    <row r="86" spans="1:9" ht="15.75">
      <c r="A86" s="1304" t="s">
        <v>2160</v>
      </c>
      <c r="B86" s="1305">
        <v>80</v>
      </c>
      <c r="C86" s="1305">
        <v>260</v>
      </c>
      <c r="D86" s="1305">
        <v>3900</v>
      </c>
      <c r="E86" s="1522">
        <v>1916</v>
      </c>
      <c r="F86" s="1527">
        <v>79245</v>
      </c>
      <c r="G86" s="1291">
        <f t="shared" si="1"/>
        <v>79245</v>
      </c>
      <c r="I86" s="895"/>
    </row>
    <row r="87" spans="1:9" ht="15.75">
      <c r="A87" s="1304" t="s">
        <v>2161</v>
      </c>
      <c r="B87" s="1305">
        <v>80</v>
      </c>
      <c r="C87" s="1305">
        <v>260</v>
      </c>
      <c r="D87" s="1305">
        <v>4000</v>
      </c>
      <c r="E87" s="1522">
        <v>1970</v>
      </c>
      <c r="F87" s="1527">
        <v>81184</v>
      </c>
      <c r="G87" s="1291">
        <f t="shared" si="1"/>
        <v>81184</v>
      </c>
      <c r="I87" s="895"/>
    </row>
    <row r="88" spans="1:9" ht="15.75">
      <c r="A88" s="1304" t="s">
        <v>2162</v>
      </c>
      <c r="B88" s="1305">
        <v>80</v>
      </c>
      <c r="C88" s="1305">
        <v>260</v>
      </c>
      <c r="D88" s="1305">
        <v>4100</v>
      </c>
      <c r="E88" s="1522">
        <v>2024</v>
      </c>
      <c r="F88" s="1527">
        <v>83123</v>
      </c>
      <c r="G88" s="1291">
        <f t="shared" si="1"/>
        <v>83123</v>
      </c>
      <c r="I88" s="895"/>
    </row>
    <row r="89" spans="1:9" ht="15.75">
      <c r="A89" s="1304" t="s">
        <v>2163</v>
      </c>
      <c r="B89" s="1305">
        <v>80</v>
      </c>
      <c r="C89" s="1305">
        <v>260</v>
      </c>
      <c r="D89" s="1305">
        <v>4200</v>
      </c>
      <c r="E89" s="1522">
        <v>2077</v>
      </c>
      <c r="F89" s="1527">
        <v>85061</v>
      </c>
      <c r="G89" s="1291">
        <f t="shared" si="1"/>
        <v>85061</v>
      </c>
      <c r="I89" s="895"/>
    </row>
    <row r="90" spans="1:9" ht="15.75">
      <c r="A90" s="1304" t="s">
        <v>2164</v>
      </c>
      <c r="B90" s="1305">
        <v>80</v>
      </c>
      <c r="C90" s="1305">
        <v>260</v>
      </c>
      <c r="D90" s="1305">
        <v>4300</v>
      </c>
      <c r="E90" s="1522">
        <v>2131</v>
      </c>
      <c r="F90" s="1527">
        <v>87000</v>
      </c>
      <c r="G90" s="1291">
        <f t="shared" si="1"/>
        <v>87000</v>
      </c>
      <c r="I90" s="895"/>
    </row>
    <row r="91" spans="1:9" ht="15.75">
      <c r="A91" s="1304" t="s">
        <v>2165</v>
      </c>
      <c r="B91" s="1305">
        <v>80</v>
      </c>
      <c r="C91" s="1305">
        <v>260</v>
      </c>
      <c r="D91" s="1305">
        <v>4400</v>
      </c>
      <c r="E91" s="1522">
        <v>2185</v>
      </c>
      <c r="F91" s="1527">
        <v>88939</v>
      </c>
      <c r="G91" s="1291">
        <f t="shared" si="1"/>
        <v>88939</v>
      </c>
      <c r="I91" s="895"/>
    </row>
    <row r="92" spans="1:9" ht="15.75">
      <c r="A92" s="1304" t="s">
        <v>2166</v>
      </c>
      <c r="B92" s="1305">
        <v>80</v>
      </c>
      <c r="C92" s="1305">
        <v>260</v>
      </c>
      <c r="D92" s="1305">
        <v>4500</v>
      </c>
      <c r="E92" s="1522">
        <v>2238</v>
      </c>
      <c r="F92" s="1527">
        <v>90878</v>
      </c>
      <c r="G92" s="1291">
        <f t="shared" si="1"/>
        <v>90878</v>
      </c>
      <c r="I92" s="895"/>
    </row>
    <row r="93" spans="1:9" ht="15.75">
      <c r="A93" s="1304" t="s">
        <v>2167</v>
      </c>
      <c r="B93" s="1305">
        <v>80</v>
      </c>
      <c r="C93" s="1305">
        <v>260</v>
      </c>
      <c r="D93" s="1305">
        <v>4600</v>
      </c>
      <c r="E93" s="1522">
        <v>2292</v>
      </c>
      <c r="F93" s="1527">
        <v>92817</v>
      </c>
      <c r="G93" s="1291">
        <f t="shared" si="1"/>
        <v>92817</v>
      </c>
      <c r="I93" s="895"/>
    </row>
    <row r="94" spans="1:9" ht="15.75">
      <c r="A94" s="1304" t="s">
        <v>2168</v>
      </c>
      <c r="B94" s="1305">
        <v>80</v>
      </c>
      <c r="C94" s="1305">
        <v>260</v>
      </c>
      <c r="D94" s="1305">
        <v>4700</v>
      </c>
      <c r="E94" s="1522">
        <v>2346</v>
      </c>
      <c r="F94" s="1527">
        <v>94755</v>
      </c>
      <c r="G94" s="1291">
        <f t="shared" si="1"/>
        <v>94755</v>
      </c>
      <c r="I94" s="895"/>
    </row>
    <row r="95" spans="1:9" ht="15.75">
      <c r="A95" s="1304" t="s">
        <v>2169</v>
      </c>
      <c r="B95" s="1305">
        <v>80</v>
      </c>
      <c r="C95" s="1305">
        <v>260</v>
      </c>
      <c r="D95" s="1305">
        <v>4800</v>
      </c>
      <c r="E95" s="1522">
        <v>2399</v>
      </c>
      <c r="F95" s="1527">
        <v>96694</v>
      </c>
      <c r="G95" s="1291">
        <f t="shared" si="1"/>
        <v>96694</v>
      </c>
      <c r="I95" s="895"/>
    </row>
    <row r="96" spans="1:9" ht="15.75">
      <c r="A96" s="1304" t="s">
        <v>2170</v>
      </c>
      <c r="B96" s="1305">
        <v>80</v>
      </c>
      <c r="C96" s="1305">
        <v>260</v>
      </c>
      <c r="D96" s="1305">
        <v>4900</v>
      </c>
      <c r="E96" s="1522">
        <v>2453</v>
      </c>
      <c r="F96" s="1527">
        <v>98633</v>
      </c>
      <c r="G96" s="1291">
        <f t="shared" si="1"/>
        <v>98633</v>
      </c>
      <c r="I96" s="895"/>
    </row>
    <row r="97" spans="1:9" ht="16.5" thickBot="1">
      <c r="A97" s="1306" t="s">
        <v>2171</v>
      </c>
      <c r="B97" s="1529">
        <v>80</v>
      </c>
      <c r="C97" s="1529">
        <v>260</v>
      </c>
      <c r="D97" s="1529">
        <v>5000</v>
      </c>
      <c r="E97" s="1523">
        <v>2507</v>
      </c>
      <c r="F97" s="1527">
        <v>100572</v>
      </c>
      <c r="G97" s="1292">
        <f t="shared" si="1"/>
        <v>100572</v>
      </c>
      <c r="I97" s="895"/>
    </row>
    <row r="98" spans="1:9" ht="15.75">
      <c r="A98" s="1302" t="s">
        <v>2172</v>
      </c>
      <c r="B98" s="1303">
        <v>80</v>
      </c>
      <c r="C98" s="1303">
        <v>300</v>
      </c>
      <c r="D98" s="1303">
        <v>800</v>
      </c>
      <c r="E98" s="1521">
        <v>296</v>
      </c>
      <c r="F98" s="1527">
        <v>20806</v>
      </c>
      <c r="G98" s="1290">
        <f t="shared" si="1"/>
        <v>20806</v>
      </c>
      <c r="I98" s="895"/>
    </row>
    <row r="99" spans="1:9" ht="15.75">
      <c r="A99" s="1304" t="s">
        <v>2173</v>
      </c>
      <c r="B99" s="1305">
        <v>80</v>
      </c>
      <c r="C99" s="1305">
        <v>300</v>
      </c>
      <c r="D99" s="1305">
        <v>900</v>
      </c>
      <c r="E99" s="1522">
        <v>355</v>
      </c>
      <c r="F99" s="1527">
        <v>22897</v>
      </c>
      <c r="G99" s="1291">
        <f t="shared" si="1"/>
        <v>22897</v>
      </c>
      <c r="I99" s="895"/>
    </row>
    <row r="100" spans="1:9" ht="15.75">
      <c r="A100" s="1304" t="s">
        <v>2174</v>
      </c>
      <c r="B100" s="1305">
        <v>80</v>
      </c>
      <c r="C100" s="1305">
        <v>300</v>
      </c>
      <c r="D100" s="1305">
        <v>1000</v>
      </c>
      <c r="E100" s="1522">
        <v>414</v>
      </c>
      <c r="F100" s="1527">
        <v>24988</v>
      </c>
      <c r="G100" s="1291">
        <f t="shared" si="1"/>
        <v>24988</v>
      </c>
      <c r="I100" s="895"/>
    </row>
    <row r="101" spans="1:9" ht="15.75">
      <c r="A101" s="1304" t="s">
        <v>2175</v>
      </c>
      <c r="B101" s="1305">
        <v>80</v>
      </c>
      <c r="C101" s="1305">
        <v>300</v>
      </c>
      <c r="D101" s="1305">
        <v>1100</v>
      </c>
      <c r="E101" s="1522">
        <v>474</v>
      </c>
      <c r="F101" s="1527">
        <v>27079</v>
      </c>
      <c r="G101" s="1291">
        <f t="shared" si="1"/>
        <v>27079</v>
      </c>
      <c r="I101" s="895"/>
    </row>
    <row r="102" spans="1:9" ht="15.75">
      <c r="A102" s="1304" t="s">
        <v>2176</v>
      </c>
      <c r="B102" s="1305">
        <v>80</v>
      </c>
      <c r="C102" s="1305">
        <v>300</v>
      </c>
      <c r="D102" s="1305">
        <v>1200</v>
      </c>
      <c r="E102" s="1522">
        <v>533</v>
      </c>
      <c r="F102" s="1527">
        <v>29170</v>
      </c>
      <c r="G102" s="1291">
        <f t="shared" si="1"/>
        <v>29170</v>
      </c>
      <c r="I102" s="895"/>
    </row>
    <row r="103" spans="1:9" ht="15.75">
      <c r="A103" s="1304" t="s">
        <v>2177</v>
      </c>
      <c r="B103" s="1305">
        <v>80</v>
      </c>
      <c r="C103" s="1305">
        <v>300</v>
      </c>
      <c r="D103" s="1305">
        <v>1300</v>
      </c>
      <c r="E103" s="1522">
        <v>592</v>
      </c>
      <c r="F103" s="1527">
        <v>31262</v>
      </c>
      <c r="G103" s="1291">
        <f t="shared" si="1"/>
        <v>31262</v>
      </c>
      <c r="I103" s="895"/>
    </row>
    <row r="104" spans="1:9" ht="15.75">
      <c r="A104" s="1304" t="s">
        <v>2178</v>
      </c>
      <c r="B104" s="1305">
        <v>80</v>
      </c>
      <c r="C104" s="1305">
        <v>300</v>
      </c>
      <c r="D104" s="1305">
        <v>1400</v>
      </c>
      <c r="E104" s="1522">
        <v>651</v>
      </c>
      <c r="F104" s="1527">
        <v>33353</v>
      </c>
      <c r="G104" s="1291">
        <f t="shared" si="1"/>
        <v>33353</v>
      </c>
      <c r="I104" s="895"/>
    </row>
    <row r="105" spans="1:9" ht="15.75">
      <c r="A105" s="1304" t="s">
        <v>2179</v>
      </c>
      <c r="B105" s="1305">
        <v>80</v>
      </c>
      <c r="C105" s="1305">
        <v>300</v>
      </c>
      <c r="D105" s="1305">
        <v>1500</v>
      </c>
      <c r="E105" s="1522">
        <v>710</v>
      </c>
      <c r="F105" s="1527">
        <v>35444</v>
      </c>
      <c r="G105" s="1291">
        <f t="shared" si="1"/>
        <v>35444</v>
      </c>
      <c r="I105" s="895"/>
    </row>
    <row r="106" spans="1:9" ht="15.75">
      <c r="A106" s="1304" t="s">
        <v>2180</v>
      </c>
      <c r="B106" s="1305">
        <v>80</v>
      </c>
      <c r="C106" s="1305">
        <v>300</v>
      </c>
      <c r="D106" s="1305">
        <v>1600</v>
      </c>
      <c r="E106" s="1522">
        <v>770</v>
      </c>
      <c r="F106" s="1527">
        <v>37535</v>
      </c>
      <c r="G106" s="1291">
        <f t="shared" si="1"/>
        <v>37535</v>
      </c>
      <c r="I106" s="895"/>
    </row>
    <row r="107" spans="1:9" ht="15.75">
      <c r="A107" s="1304" t="s">
        <v>2181</v>
      </c>
      <c r="B107" s="1305">
        <v>80</v>
      </c>
      <c r="C107" s="1305">
        <v>300</v>
      </c>
      <c r="D107" s="1305">
        <v>1700</v>
      </c>
      <c r="E107" s="1522">
        <v>829</v>
      </c>
      <c r="F107" s="1527">
        <v>39626</v>
      </c>
      <c r="G107" s="1291">
        <f t="shared" si="1"/>
        <v>39626</v>
      </c>
      <c r="I107" s="895"/>
    </row>
    <row r="108" spans="1:9" ht="15.75" customHeight="1">
      <c r="A108" s="1304" t="s">
        <v>2182</v>
      </c>
      <c r="B108" s="1305">
        <v>80</v>
      </c>
      <c r="C108" s="1305">
        <v>300</v>
      </c>
      <c r="D108" s="1305">
        <v>1800</v>
      </c>
      <c r="E108" s="1522">
        <v>888</v>
      </c>
      <c r="F108" s="1527">
        <v>41718</v>
      </c>
      <c r="G108" s="1291">
        <f t="shared" si="1"/>
        <v>41718</v>
      </c>
      <c r="I108" s="895"/>
    </row>
    <row r="109" spans="1:9" ht="15.75">
      <c r="A109" s="1304" t="s">
        <v>2183</v>
      </c>
      <c r="B109" s="1305">
        <v>80</v>
      </c>
      <c r="C109" s="1305">
        <v>300</v>
      </c>
      <c r="D109" s="1305">
        <v>1900</v>
      </c>
      <c r="E109" s="1522">
        <v>947</v>
      </c>
      <c r="F109" s="1527">
        <v>43809</v>
      </c>
      <c r="G109" s="1291">
        <f t="shared" si="1"/>
        <v>43809</v>
      </c>
      <c r="I109" s="895"/>
    </row>
    <row r="110" spans="1:9" ht="15.75">
      <c r="A110" s="1304" t="s">
        <v>2184</v>
      </c>
      <c r="B110" s="1305">
        <v>80</v>
      </c>
      <c r="C110" s="1305">
        <v>300</v>
      </c>
      <c r="D110" s="1305">
        <v>2000</v>
      </c>
      <c r="E110" s="1522">
        <v>1006</v>
      </c>
      <c r="F110" s="1527">
        <v>45900</v>
      </c>
      <c r="G110" s="1291">
        <f t="shared" si="1"/>
        <v>45900</v>
      </c>
      <c r="I110" s="895"/>
    </row>
    <row r="111" spans="1:9" ht="15.75">
      <c r="A111" s="1304" t="s">
        <v>2185</v>
      </c>
      <c r="B111" s="1305">
        <v>80</v>
      </c>
      <c r="C111" s="1305">
        <v>300</v>
      </c>
      <c r="D111" s="1305">
        <v>2100</v>
      </c>
      <c r="E111" s="1522">
        <v>1066</v>
      </c>
      <c r="F111" s="1527">
        <v>47991</v>
      </c>
      <c r="G111" s="1291">
        <f t="shared" si="1"/>
        <v>47991</v>
      </c>
      <c r="I111" s="895"/>
    </row>
    <row r="112" spans="1:9" ht="15.75">
      <c r="A112" s="1304" t="s">
        <v>2186</v>
      </c>
      <c r="B112" s="1305">
        <v>80</v>
      </c>
      <c r="C112" s="1305">
        <v>300</v>
      </c>
      <c r="D112" s="1305">
        <v>2200</v>
      </c>
      <c r="E112" s="1522">
        <v>1125</v>
      </c>
      <c r="F112" s="1527">
        <v>50083</v>
      </c>
      <c r="G112" s="1291">
        <f t="shared" si="1"/>
        <v>50083</v>
      </c>
      <c r="I112" s="895"/>
    </row>
    <row r="113" spans="1:9" ht="15.75">
      <c r="A113" s="1304" t="s">
        <v>2187</v>
      </c>
      <c r="B113" s="1305">
        <v>80</v>
      </c>
      <c r="C113" s="1305">
        <v>300</v>
      </c>
      <c r="D113" s="1305">
        <v>2300</v>
      </c>
      <c r="E113" s="1522">
        <v>1184</v>
      </c>
      <c r="F113" s="1527">
        <v>52174</v>
      </c>
      <c r="G113" s="1291">
        <f t="shared" si="1"/>
        <v>52174</v>
      </c>
      <c r="I113" s="895"/>
    </row>
    <row r="114" spans="1:9" ht="15.75">
      <c r="A114" s="1304" t="s">
        <v>2188</v>
      </c>
      <c r="B114" s="1305">
        <v>80</v>
      </c>
      <c r="C114" s="1305">
        <v>300</v>
      </c>
      <c r="D114" s="1305">
        <v>2400</v>
      </c>
      <c r="E114" s="1522">
        <v>1243</v>
      </c>
      <c r="F114" s="1527">
        <v>54265</v>
      </c>
      <c r="G114" s="1291">
        <f t="shared" si="1"/>
        <v>54265</v>
      </c>
      <c r="I114" s="895"/>
    </row>
    <row r="115" spans="1:9" ht="15.75">
      <c r="A115" s="1304" t="s">
        <v>2189</v>
      </c>
      <c r="B115" s="1305">
        <v>80</v>
      </c>
      <c r="C115" s="1305">
        <v>300</v>
      </c>
      <c r="D115" s="1305">
        <v>2500</v>
      </c>
      <c r="E115" s="1522">
        <v>1302</v>
      </c>
      <c r="F115" s="1527">
        <v>56356</v>
      </c>
      <c r="G115" s="1291">
        <f t="shared" si="1"/>
        <v>56356</v>
      </c>
      <c r="I115" s="895"/>
    </row>
    <row r="116" spans="1:9" ht="15.75">
      <c r="A116" s="1304" t="s">
        <v>2190</v>
      </c>
      <c r="B116" s="1305">
        <v>80</v>
      </c>
      <c r="C116" s="1305">
        <v>300</v>
      </c>
      <c r="D116" s="1305">
        <v>2600</v>
      </c>
      <c r="E116" s="1522">
        <v>1362</v>
      </c>
      <c r="F116" s="1527">
        <v>58447</v>
      </c>
      <c r="G116" s="1291">
        <f t="shared" si="1"/>
        <v>58447</v>
      </c>
      <c r="I116" s="895"/>
    </row>
    <row r="117" spans="1:9" ht="15.75">
      <c r="A117" s="1304" t="s">
        <v>2191</v>
      </c>
      <c r="B117" s="1305">
        <v>80</v>
      </c>
      <c r="C117" s="1305">
        <v>300</v>
      </c>
      <c r="D117" s="1305">
        <v>2700</v>
      </c>
      <c r="E117" s="1522">
        <v>1421</v>
      </c>
      <c r="F117" s="1527">
        <v>60539</v>
      </c>
      <c r="G117" s="1291">
        <f t="shared" si="1"/>
        <v>60539</v>
      </c>
      <c r="I117" s="895"/>
    </row>
    <row r="118" spans="1:9" ht="15.75">
      <c r="A118" s="1304" t="s">
        <v>2192</v>
      </c>
      <c r="B118" s="1305">
        <v>80</v>
      </c>
      <c r="C118" s="1305">
        <v>300</v>
      </c>
      <c r="D118" s="1305">
        <v>2800</v>
      </c>
      <c r="E118" s="1522">
        <v>1480</v>
      </c>
      <c r="F118" s="1527">
        <v>62630</v>
      </c>
      <c r="G118" s="1291">
        <f t="shared" si="1"/>
        <v>62630</v>
      </c>
      <c r="I118" s="895"/>
    </row>
    <row r="119" spans="1:9" ht="15.75">
      <c r="A119" s="1304" t="s">
        <v>2193</v>
      </c>
      <c r="B119" s="1305">
        <v>80</v>
      </c>
      <c r="C119" s="1305">
        <v>300</v>
      </c>
      <c r="D119" s="1305">
        <v>2900</v>
      </c>
      <c r="E119" s="1522">
        <v>1539</v>
      </c>
      <c r="F119" s="1527">
        <v>64721</v>
      </c>
      <c r="G119" s="1291">
        <f t="shared" si="1"/>
        <v>64721</v>
      </c>
      <c r="I119" s="895"/>
    </row>
    <row r="120" spans="1:9" ht="15.75">
      <c r="A120" s="1304" t="s">
        <v>2194</v>
      </c>
      <c r="B120" s="1305">
        <v>80</v>
      </c>
      <c r="C120" s="1305">
        <v>300</v>
      </c>
      <c r="D120" s="1305">
        <v>3000</v>
      </c>
      <c r="E120" s="1522">
        <v>1598</v>
      </c>
      <c r="F120" s="1527">
        <v>66812</v>
      </c>
      <c r="G120" s="1291">
        <f t="shared" si="1"/>
        <v>66812</v>
      </c>
      <c r="I120" s="895"/>
    </row>
    <row r="121" spans="1:9" ht="15.75">
      <c r="A121" s="1304" t="s">
        <v>2195</v>
      </c>
      <c r="B121" s="1305">
        <v>80</v>
      </c>
      <c r="C121" s="1305">
        <v>300</v>
      </c>
      <c r="D121" s="1305">
        <v>3100</v>
      </c>
      <c r="E121" s="1522">
        <v>1658</v>
      </c>
      <c r="F121" s="1527">
        <v>68903</v>
      </c>
      <c r="G121" s="1291">
        <f t="shared" si="1"/>
        <v>68903</v>
      </c>
      <c r="I121" s="895"/>
    </row>
    <row r="122" spans="1:9" ht="15.75">
      <c r="A122" s="1304" t="s">
        <v>2196</v>
      </c>
      <c r="B122" s="1305">
        <v>80</v>
      </c>
      <c r="C122" s="1305">
        <v>300</v>
      </c>
      <c r="D122" s="1305">
        <v>3200</v>
      </c>
      <c r="E122" s="1522">
        <v>1717</v>
      </c>
      <c r="F122" s="1527">
        <v>70995</v>
      </c>
      <c r="G122" s="1291">
        <f t="shared" si="1"/>
        <v>70995</v>
      </c>
      <c r="I122" s="895"/>
    </row>
    <row r="123" spans="1:9" ht="15.75">
      <c r="A123" s="1304" t="s">
        <v>2197</v>
      </c>
      <c r="B123" s="1305">
        <v>80</v>
      </c>
      <c r="C123" s="1305">
        <v>300</v>
      </c>
      <c r="D123" s="1305">
        <v>3300</v>
      </c>
      <c r="E123" s="1522">
        <v>1776</v>
      </c>
      <c r="F123" s="1527">
        <v>73086</v>
      </c>
      <c r="G123" s="1291">
        <f t="shared" si="1"/>
        <v>73086</v>
      </c>
      <c r="I123" s="895"/>
    </row>
    <row r="124" spans="1:9" ht="15.75">
      <c r="A124" s="1304" t="s">
        <v>2198</v>
      </c>
      <c r="B124" s="1305">
        <v>80</v>
      </c>
      <c r="C124" s="1305">
        <v>300</v>
      </c>
      <c r="D124" s="1305">
        <v>3400</v>
      </c>
      <c r="E124" s="1522">
        <v>1835</v>
      </c>
      <c r="F124" s="1527">
        <v>75177</v>
      </c>
      <c r="G124" s="1291">
        <f t="shared" si="1"/>
        <v>75177</v>
      </c>
      <c r="I124" s="895"/>
    </row>
    <row r="125" spans="1:9" ht="15.75">
      <c r="A125" s="1304" t="s">
        <v>2199</v>
      </c>
      <c r="B125" s="1305">
        <v>80</v>
      </c>
      <c r="C125" s="1305">
        <v>300</v>
      </c>
      <c r="D125" s="1305">
        <v>3500</v>
      </c>
      <c r="E125" s="1522">
        <v>1894</v>
      </c>
      <c r="F125" s="1527">
        <v>77268</v>
      </c>
      <c r="G125" s="1291">
        <f t="shared" si="1"/>
        <v>77268</v>
      </c>
      <c r="I125" s="895"/>
    </row>
    <row r="126" spans="1:9" ht="15.75">
      <c r="A126" s="1304" t="s">
        <v>2200</v>
      </c>
      <c r="B126" s="1305">
        <v>80</v>
      </c>
      <c r="C126" s="1305">
        <v>300</v>
      </c>
      <c r="D126" s="1305">
        <v>3600</v>
      </c>
      <c r="E126" s="1522">
        <v>1924</v>
      </c>
      <c r="F126" s="1527">
        <v>79359</v>
      </c>
      <c r="G126" s="1291">
        <f t="shared" si="1"/>
        <v>79359</v>
      </c>
      <c r="I126" s="895"/>
    </row>
    <row r="127" spans="1:9" ht="15.75">
      <c r="A127" s="1304" t="s">
        <v>2201</v>
      </c>
      <c r="B127" s="1305">
        <v>80</v>
      </c>
      <c r="C127" s="1305">
        <v>300</v>
      </c>
      <c r="D127" s="1305">
        <v>3700</v>
      </c>
      <c r="E127" s="1522">
        <v>1983</v>
      </c>
      <c r="F127" s="1527">
        <v>81451</v>
      </c>
      <c r="G127" s="1291">
        <f t="shared" si="1"/>
        <v>81451</v>
      </c>
      <c r="I127" s="895"/>
    </row>
    <row r="128" spans="1:9" ht="15.75">
      <c r="A128" s="1304" t="s">
        <v>2202</v>
      </c>
      <c r="B128" s="1305">
        <v>80</v>
      </c>
      <c r="C128" s="1305">
        <v>300</v>
      </c>
      <c r="D128" s="1305">
        <v>3800</v>
      </c>
      <c r="E128" s="1522">
        <v>2042</v>
      </c>
      <c r="F128" s="1527">
        <v>83542</v>
      </c>
      <c r="G128" s="1291">
        <f t="shared" si="1"/>
        <v>83542</v>
      </c>
      <c r="I128" s="895"/>
    </row>
    <row r="129" spans="1:9" ht="15.75">
      <c r="A129" s="1304" t="s">
        <v>2203</v>
      </c>
      <c r="B129" s="1305">
        <v>80</v>
      </c>
      <c r="C129" s="1305">
        <v>300</v>
      </c>
      <c r="D129" s="1305">
        <v>3900</v>
      </c>
      <c r="E129" s="1522">
        <v>2102</v>
      </c>
      <c r="F129" s="1527">
        <v>85633</v>
      </c>
      <c r="G129" s="1291">
        <f t="shared" si="1"/>
        <v>85633</v>
      </c>
      <c r="I129" s="895"/>
    </row>
    <row r="130" spans="1:9" ht="15.75">
      <c r="A130" s="1304" t="s">
        <v>2204</v>
      </c>
      <c r="B130" s="1305">
        <v>80</v>
      </c>
      <c r="C130" s="1305">
        <v>300</v>
      </c>
      <c r="D130" s="1305">
        <v>4000</v>
      </c>
      <c r="E130" s="1522">
        <v>2161</v>
      </c>
      <c r="F130" s="1527">
        <v>87724</v>
      </c>
      <c r="G130" s="1291">
        <f t="shared" si="1"/>
        <v>87724</v>
      </c>
      <c r="I130" s="895"/>
    </row>
    <row r="131" spans="1:9" ht="15.75">
      <c r="A131" s="1304" t="s">
        <v>2205</v>
      </c>
      <c r="B131" s="1305">
        <v>80</v>
      </c>
      <c r="C131" s="1305">
        <v>300</v>
      </c>
      <c r="D131" s="1305">
        <v>4100</v>
      </c>
      <c r="E131" s="1522">
        <v>2220</v>
      </c>
      <c r="F131" s="1527">
        <v>89815</v>
      </c>
      <c r="G131" s="1291">
        <f t="shared" si="1"/>
        <v>89815</v>
      </c>
      <c r="I131" s="895"/>
    </row>
    <row r="132" spans="1:9" ht="15.75" customHeight="1">
      <c r="A132" s="1304" t="s">
        <v>2206</v>
      </c>
      <c r="B132" s="1305">
        <v>80</v>
      </c>
      <c r="C132" s="1305">
        <v>300</v>
      </c>
      <c r="D132" s="1305">
        <v>4200</v>
      </c>
      <c r="E132" s="1522">
        <v>2279</v>
      </c>
      <c r="F132" s="1527">
        <v>91907</v>
      </c>
      <c r="G132" s="1291">
        <f t="shared" si="1"/>
        <v>91907</v>
      </c>
      <c r="I132" s="895"/>
    </row>
    <row r="133" spans="1:9" ht="15.75">
      <c r="A133" s="1304" t="s">
        <v>2207</v>
      </c>
      <c r="B133" s="1305">
        <v>80</v>
      </c>
      <c r="C133" s="1305">
        <v>300</v>
      </c>
      <c r="D133" s="1305">
        <v>4300</v>
      </c>
      <c r="E133" s="1522">
        <v>2338</v>
      </c>
      <c r="F133" s="1527">
        <v>93998</v>
      </c>
      <c r="G133" s="1291">
        <f t="shared" si="1"/>
        <v>93998</v>
      </c>
      <c r="I133" s="895"/>
    </row>
    <row r="134" spans="1:9" ht="15.75">
      <c r="A134" s="1304" t="s">
        <v>2208</v>
      </c>
      <c r="B134" s="1305">
        <v>80</v>
      </c>
      <c r="C134" s="1305">
        <v>300</v>
      </c>
      <c r="D134" s="1305">
        <v>4400</v>
      </c>
      <c r="E134" s="1522">
        <v>2398</v>
      </c>
      <c r="F134" s="1527">
        <v>96089</v>
      </c>
      <c r="G134" s="1291">
        <f t="shared" si="1"/>
        <v>96089</v>
      </c>
      <c r="I134" s="895"/>
    </row>
    <row r="135" spans="1:9" ht="15.75">
      <c r="A135" s="1304" t="s">
        <v>2209</v>
      </c>
      <c r="B135" s="1305">
        <v>80</v>
      </c>
      <c r="C135" s="1305">
        <v>300</v>
      </c>
      <c r="D135" s="1305">
        <v>4500</v>
      </c>
      <c r="E135" s="1522">
        <v>2457</v>
      </c>
      <c r="F135" s="1527">
        <v>98180</v>
      </c>
      <c r="G135" s="1291">
        <f t="shared" si="1"/>
        <v>98180</v>
      </c>
      <c r="I135" s="895"/>
    </row>
    <row r="136" spans="1:9" ht="15.75">
      <c r="A136" s="1304" t="s">
        <v>2210</v>
      </c>
      <c r="B136" s="1305">
        <v>80</v>
      </c>
      <c r="C136" s="1305">
        <v>300</v>
      </c>
      <c r="D136" s="1305">
        <v>4600</v>
      </c>
      <c r="E136" s="1522">
        <v>2516</v>
      </c>
      <c r="F136" s="1527">
        <v>100271</v>
      </c>
      <c r="G136" s="1291">
        <f t="shared" si="1"/>
        <v>100271</v>
      </c>
      <c r="I136" s="895"/>
    </row>
    <row r="137" spans="1:9" ht="15.75">
      <c r="A137" s="1304" t="s">
        <v>2211</v>
      </c>
      <c r="B137" s="1305">
        <v>80</v>
      </c>
      <c r="C137" s="1305">
        <v>300</v>
      </c>
      <c r="D137" s="1305">
        <v>4700</v>
      </c>
      <c r="E137" s="1522">
        <v>2575</v>
      </c>
      <c r="F137" s="1527">
        <v>102363</v>
      </c>
      <c r="G137" s="1291">
        <f t="shared" si="1"/>
        <v>102363</v>
      </c>
      <c r="I137" s="895"/>
    </row>
    <row r="138" spans="1:9" ht="15.75">
      <c r="A138" s="1304" t="s">
        <v>2212</v>
      </c>
      <c r="B138" s="1305">
        <v>80</v>
      </c>
      <c r="C138" s="1305">
        <v>300</v>
      </c>
      <c r="D138" s="1305">
        <v>4800</v>
      </c>
      <c r="E138" s="1522">
        <v>2634</v>
      </c>
      <c r="F138" s="1527">
        <v>104454</v>
      </c>
      <c r="G138" s="1291">
        <f t="shared" si="1"/>
        <v>104454</v>
      </c>
      <c r="I138" s="895"/>
    </row>
    <row r="139" spans="1:9" ht="15.75">
      <c r="A139" s="1304" t="s">
        <v>2213</v>
      </c>
      <c r="B139" s="1305">
        <v>80</v>
      </c>
      <c r="C139" s="1305">
        <v>300</v>
      </c>
      <c r="D139" s="1305">
        <v>4900</v>
      </c>
      <c r="E139" s="1522">
        <v>2694</v>
      </c>
      <c r="F139" s="1527">
        <v>106545</v>
      </c>
      <c r="G139" s="1291">
        <f t="shared" si="1"/>
        <v>106545</v>
      </c>
      <c r="I139" s="895"/>
    </row>
    <row r="140" spans="1:9" ht="16.5" thickBot="1">
      <c r="A140" s="1306" t="s">
        <v>2214</v>
      </c>
      <c r="B140" s="1529">
        <v>80</v>
      </c>
      <c r="C140" s="1529">
        <v>300</v>
      </c>
      <c r="D140" s="1529">
        <v>5000</v>
      </c>
      <c r="E140" s="1523">
        <v>2753</v>
      </c>
      <c r="F140" s="1527">
        <v>108636</v>
      </c>
      <c r="G140" s="1292">
        <f t="shared" si="1"/>
        <v>108636</v>
      </c>
      <c r="I140" s="895"/>
    </row>
    <row r="141" spans="1:9" ht="15.75">
      <c r="A141" s="1302" t="s">
        <v>2215</v>
      </c>
      <c r="B141" s="1303">
        <v>80</v>
      </c>
      <c r="C141" s="1303">
        <v>380</v>
      </c>
      <c r="D141" s="1303">
        <v>800</v>
      </c>
      <c r="E141" s="1521">
        <v>347</v>
      </c>
      <c r="F141" s="1527">
        <v>25799</v>
      </c>
      <c r="G141" s="1290">
        <f t="shared" ref="G141:G204" si="2">(F141-F141*$B$4)</f>
        <v>25799</v>
      </c>
      <c r="I141" s="895"/>
    </row>
    <row r="142" spans="1:9" ht="15.75">
      <c r="A142" s="1304" t="s">
        <v>2216</v>
      </c>
      <c r="B142" s="1305">
        <v>80</v>
      </c>
      <c r="C142" s="1305">
        <v>380</v>
      </c>
      <c r="D142" s="1305">
        <v>900</v>
      </c>
      <c r="E142" s="1522">
        <v>414</v>
      </c>
      <c r="F142" s="1527">
        <v>28386</v>
      </c>
      <c r="G142" s="1291">
        <f t="shared" si="2"/>
        <v>28386</v>
      </c>
      <c r="I142" s="895"/>
    </row>
    <row r="143" spans="1:9" ht="15.75">
      <c r="A143" s="1304" t="s">
        <v>2217</v>
      </c>
      <c r="B143" s="1305">
        <v>80</v>
      </c>
      <c r="C143" s="1305">
        <v>380</v>
      </c>
      <c r="D143" s="1305">
        <v>1000</v>
      </c>
      <c r="E143" s="1522">
        <v>481</v>
      </c>
      <c r="F143" s="1527">
        <v>30973</v>
      </c>
      <c r="G143" s="1291">
        <f t="shared" si="2"/>
        <v>30973</v>
      </c>
      <c r="I143" s="895"/>
    </row>
    <row r="144" spans="1:9" ht="15.75">
      <c r="A144" s="1304" t="s">
        <v>2218</v>
      </c>
      <c r="B144" s="1305">
        <v>80</v>
      </c>
      <c r="C144" s="1305">
        <v>380</v>
      </c>
      <c r="D144" s="1305">
        <v>1100</v>
      </c>
      <c r="E144" s="1522">
        <v>548</v>
      </c>
      <c r="F144" s="1527">
        <v>33559</v>
      </c>
      <c r="G144" s="1291">
        <f t="shared" si="2"/>
        <v>33559</v>
      </c>
      <c r="I144" s="895"/>
    </row>
    <row r="145" spans="1:9" ht="15.75">
      <c r="A145" s="1304" t="s">
        <v>2219</v>
      </c>
      <c r="B145" s="1305">
        <v>80</v>
      </c>
      <c r="C145" s="1305">
        <v>380</v>
      </c>
      <c r="D145" s="1305">
        <v>1200</v>
      </c>
      <c r="E145" s="1522">
        <v>615</v>
      </c>
      <c r="F145" s="1527">
        <v>36146</v>
      </c>
      <c r="G145" s="1291">
        <f t="shared" si="2"/>
        <v>36146</v>
      </c>
      <c r="I145" s="895"/>
    </row>
    <row r="146" spans="1:9" ht="15.75">
      <c r="A146" s="1304" t="s">
        <v>2220</v>
      </c>
      <c r="B146" s="1305">
        <v>80</v>
      </c>
      <c r="C146" s="1305">
        <v>380</v>
      </c>
      <c r="D146" s="1305">
        <v>1300</v>
      </c>
      <c r="E146" s="1522">
        <v>681</v>
      </c>
      <c r="F146" s="1527">
        <v>38732</v>
      </c>
      <c r="G146" s="1291">
        <f t="shared" si="2"/>
        <v>38732</v>
      </c>
      <c r="I146" s="895"/>
    </row>
    <row r="147" spans="1:9" ht="15.75">
      <c r="A147" s="1304" t="s">
        <v>2221</v>
      </c>
      <c r="B147" s="1305">
        <v>80</v>
      </c>
      <c r="C147" s="1305">
        <v>380</v>
      </c>
      <c r="D147" s="1305">
        <v>1400</v>
      </c>
      <c r="E147" s="1522">
        <v>748</v>
      </c>
      <c r="F147" s="1527">
        <v>41319</v>
      </c>
      <c r="G147" s="1291">
        <f t="shared" si="2"/>
        <v>41319</v>
      </c>
      <c r="I147" s="895"/>
    </row>
    <row r="148" spans="1:9" ht="15.75">
      <c r="A148" s="1304" t="s">
        <v>2222</v>
      </c>
      <c r="B148" s="1305">
        <v>80</v>
      </c>
      <c r="C148" s="1305">
        <v>380</v>
      </c>
      <c r="D148" s="1305">
        <v>1500</v>
      </c>
      <c r="E148" s="1522">
        <v>815</v>
      </c>
      <c r="F148" s="1527">
        <v>43905</v>
      </c>
      <c r="G148" s="1291">
        <f t="shared" si="2"/>
        <v>43905</v>
      </c>
      <c r="I148" s="895"/>
    </row>
    <row r="149" spans="1:9" ht="15.75">
      <c r="A149" s="1304" t="s">
        <v>2223</v>
      </c>
      <c r="B149" s="1305">
        <v>80</v>
      </c>
      <c r="C149" s="1305">
        <v>380</v>
      </c>
      <c r="D149" s="1305">
        <v>1600</v>
      </c>
      <c r="E149" s="1522">
        <v>882</v>
      </c>
      <c r="F149" s="1527">
        <v>46492</v>
      </c>
      <c r="G149" s="1291">
        <f t="shared" si="2"/>
        <v>46492</v>
      </c>
      <c r="I149" s="895"/>
    </row>
    <row r="150" spans="1:9" ht="15.75">
      <c r="A150" s="1304" t="s">
        <v>2224</v>
      </c>
      <c r="B150" s="1305">
        <v>80</v>
      </c>
      <c r="C150" s="1305">
        <v>380</v>
      </c>
      <c r="D150" s="1305">
        <v>1700</v>
      </c>
      <c r="E150" s="1522">
        <v>949</v>
      </c>
      <c r="F150" s="1527">
        <v>49078</v>
      </c>
      <c r="G150" s="1291">
        <f t="shared" si="2"/>
        <v>49078</v>
      </c>
      <c r="I150" s="895"/>
    </row>
    <row r="151" spans="1:9" ht="15.75">
      <c r="A151" s="1304" t="s">
        <v>2225</v>
      </c>
      <c r="B151" s="1305">
        <v>80</v>
      </c>
      <c r="C151" s="1305">
        <v>380</v>
      </c>
      <c r="D151" s="1305">
        <v>1800</v>
      </c>
      <c r="E151" s="1522">
        <v>1015</v>
      </c>
      <c r="F151" s="1527">
        <v>51665</v>
      </c>
      <c r="G151" s="1291">
        <f t="shared" si="2"/>
        <v>51665</v>
      </c>
      <c r="I151" s="895"/>
    </row>
    <row r="152" spans="1:9" ht="15.75">
      <c r="A152" s="1304" t="s">
        <v>2226</v>
      </c>
      <c r="B152" s="1305">
        <v>80</v>
      </c>
      <c r="C152" s="1305">
        <v>380</v>
      </c>
      <c r="D152" s="1305">
        <v>1900</v>
      </c>
      <c r="E152" s="1522">
        <v>1082</v>
      </c>
      <c r="F152" s="1527">
        <v>54251</v>
      </c>
      <c r="G152" s="1291">
        <f t="shared" si="2"/>
        <v>54251</v>
      </c>
      <c r="I152" s="895"/>
    </row>
    <row r="153" spans="1:9" ht="15.75">
      <c r="A153" s="1304" t="s">
        <v>2227</v>
      </c>
      <c r="B153" s="1305">
        <v>80</v>
      </c>
      <c r="C153" s="1305">
        <v>380</v>
      </c>
      <c r="D153" s="1305">
        <v>2000</v>
      </c>
      <c r="E153" s="1522">
        <v>1149</v>
      </c>
      <c r="F153" s="1527">
        <v>56838</v>
      </c>
      <c r="G153" s="1291">
        <f t="shared" si="2"/>
        <v>56838</v>
      </c>
      <c r="I153" s="895"/>
    </row>
    <row r="154" spans="1:9" ht="15.75">
      <c r="A154" s="1304" t="s">
        <v>2228</v>
      </c>
      <c r="B154" s="1305">
        <v>80</v>
      </c>
      <c r="C154" s="1305">
        <v>380</v>
      </c>
      <c r="D154" s="1305">
        <v>2100</v>
      </c>
      <c r="E154" s="1522">
        <v>1216</v>
      </c>
      <c r="F154" s="1527">
        <v>59425</v>
      </c>
      <c r="G154" s="1291">
        <f t="shared" si="2"/>
        <v>59425</v>
      </c>
      <c r="I154" s="895"/>
    </row>
    <row r="155" spans="1:9" ht="15.75">
      <c r="A155" s="1304" t="s">
        <v>2229</v>
      </c>
      <c r="B155" s="1305">
        <v>80</v>
      </c>
      <c r="C155" s="1305">
        <v>380</v>
      </c>
      <c r="D155" s="1305">
        <v>2200</v>
      </c>
      <c r="E155" s="1522">
        <v>1283</v>
      </c>
      <c r="F155" s="1527">
        <v>62011</v>
      </c>
      <c r="G155" s="1291">
        <f t="shared" si="2"/>
        <v>62011</v>
      </c>
      <c r="I155" s="895"/>
    </row>
    <row r="156" spans="1:9" ht="15.75" customHeight="1">
      <c r="A156" s="1304" t="s">
        <v>2230</v>
      </c>
      <c r="B156" s="1305">
        <v>80</v>
      </c>
      <c r="C156" s="1305">
        <v>380</v>
      </c>
      <c r="D156" s="1305">
        <v>2300</v>
      </c>
      <c r="E156" s="1522">
        <v>1349</v>
      </c>
      <c r="F156" s="1527">
        <v>64598</v>
      </c>
      <c r="G156" s="1291">
        <f t="shared" si="2"/>
        <v>64598</v>
      </c>
      <c r="I156" s="895"/>
    </row>
    <row r="157" spans="1:9" ht="15.75">
      <c r="A157" s="1304" t="s">
        <v>2231</v>
      </c>
      <c r="B157" s="1305">
        <v>80</v>
      </c>
      <c r="C157" s="1305">
        <v>380</v>
      </c>
      <c r="D157" s="1305">
        <v>2400</v>
      </c>
      <c r="E157" s="1522">
        <v>1416</v>
      </c>
      <c r="F157" s="1527">
        <v>67184</v>
      </c>
      <c r="G157" s="1291">
        <f t="shared" si="2"/>
        <v>67184</v>
      </c>
      <c r="I157" s="895"/>
    </row>
    <row r="158" spans="1:9" ht="15.75">
      <c r="A158" s="1304" t="s">
        <v>2232</v>
      </c>
      <c r="B158" s="1305">
        <v>80</v>
      </c>
      <c r="C158" s="1305">
        <v>380</v>
      </c>
      <c r="D158" s="1305">
        <v>2500</v>
      </c>
      <c r="E158" s="1522">
        <v>1483</v>
      </c>
      <c r="F158" s="1527">
        <v>69771</v>
      </c>
      <c r="G158" s="1291">
        <f t="shared" si="2"/>
        <v>69771</v>
      </c>
      <c r="I158" s="895"/>
    </row>
    <row r="159" spans="1:9" ht="15.75">
      <c r="A159" s="1304" t="s">
        <v>2233</v>
      </c>
      <c r="B159" s="1305">
        <v>80</v>
      </c>
      <c r="C159" s="1305">
        <v>380</v>
      </c>
      <c r="D159" s="1305">
        <v>2600</v>
      </c>
      <c r="E159" s="1522">
        <v>1550</v>
      </c>
      <c r="F159" s="1527">
        <v>72357</v>
      </c>
      <c r="G159" s="1291">
        <f t="shared" si="2"/>
        <v>72357</v>
      </c>
      <c r="I159" s="895"/>
    </row>
    <row r="160" spans="1:9" ht="15.75">
      <c r="A160" s="1304" t="s">
        <v>2234</v>
      </c>
      <c r="B160" s="1305">
        <v>80</v>
      </c>
      <c r="C160" s="1305">
        <v>380</v>
      </c>
      <c r="D160" s="1305">
        <v>2700</v>
      </c>
      <c r="E160" s="1522">
        <v>1617</v>
      </c>
      <c r="F160" s="1527">
        <v>74944</v>
      </c>
      <c r="G160" s="1291">
        <f t="shared" si="2"/>
        <v>74944</v>
      </c>
      <c r="I160" s="895"/>
    </row>
    <row r="161" spans="1:9" ht="15.75">
      <c r="A161" s="1304" t="s">
        <v>2235</v>
      </c>
      <c r="B161" s="1305">
        <v>80</v>
      </c>
      <c r="C161" s="1305">
        <v>380</v>
      </c>
      <c r="D161" s="1305">
        <v>2800</v>
      </c>
      <c r="E161" s="1522">
        <v>1683</v>
      </c>
      <c r="F161" s="1527">
        <v>77530</v>
      </c>
      <c r="G161" s="1291">
        <f t="shared" si="2"/>
        <v>77530</v>
      </c>
      <c r="I161" s="895"/>
    </row>
    <row r="162" spans="1:9" ht="15.75">
      <c r="A162" s="1304" t="s">
        <v>2236</v>
      </c>
      <c r="B162" s="1305">
        <v>80</v>
      </c>
      <c r="C162" s="1305">
        <v>380</v>
      </c>
      <c r="D162" s="1305">
        <v>2900</v>
      </c>
      <c r="E162" s="1522">
        <v>1750</v>
      </c>
      <c r="F162" s="1527">
        <v>80117</v>
      </c>
      <c r="G162" s="1291">
        <f t="shared" si="2"/>
        <v>80117</v>
      </c>
      <c r="I162" s="895"/>
    </row>
    <row r="163" spans="1:9" ht="15.75">
      <c r="A163" s="1304" t="s">
        <v>2237</v>
      </c>
      <c r="B163" s="1305">
        <v>80</v>
      </c>
      <c r="C163" s="1305">
        <v>380</v>
      </c>
      <c r="D163" s="1305">
        <v>3000</v>
      </c>
      <c r="E163" s="1522">
        <v>1817</v>
      </c>
      <c r="F163" s="1527">
        <v>82704</v>
      </c>
      <c r="G163" s="1291">
        <f t="shared" si="2"/>
        <v>82704</v>
      </c>
      <c r="I163" s="895"/>
    </row>
    <row r="164" spans="1:9" ht="15.75">
      <c r="A164" s="1304" t="s">
        <v>2238</v>
      </c>
      <c r="B164" s="1305">
        <v>80</v>
      </c>
      <c r="C164" s="1305">
        <v>380</v>
      </c>
      <c r="D164" s="1305">
        <v>3100</v>
      </c>
      <c r="E164" s="1522">
        <v>1884</v>
      </c>
      <c r="F164" s="1527">
        <v>85290</v>
      </c>
      <c r="G164" s="1291">
        <f t="shared" si="2"/>
        <v>85290</v>
      </c>
      <c r="I164" s="895"/>
    </row>
    <row r="165" spans="1:9" ht="15.75">
      <c r="A165" s="1304" t="s">
        <v>2239</v>
      </c>
      <c r="B165" s="1305">
        <v>80</v>
      </c>
      <c r="C165" s="1305">
        <v>380</v>
      </c>
      <c r="D165" s="1305">
        <v>3200</v>
      </c>
      <c r="E165" s="1522">
        <v>1951</v>
      </c>
      <c r="F165" s="1527">
        <v>87877</v>
      </c>
      <c r="G165" s="1291">
        <f t="shared" si="2"/>
        <v>87877</v>
      </c>
      <c r="I165" s="895"/>
    </row>
    <row r="166" spans="1:9" ht="15.75">
      <c r="A166" s="1304" t="s">
        <v>2240</v>
      </c>
      <c r="B166" s="1305">
        <v>80</v>
      </c>
      <c r="C166" s="1305">
        <v>380</v>
      </c>
      <c r="D166" s="1305">
        <v>3300</v>
      </c>
      <c r="E166" s="1522">
        <v>2017</v>
      </c>
      <c r="F166" s="1527">
        <v>90463</v>
      </c>
      <c r="G166" s="1291">
        <f t="shared" si="2"/>
        <v>90463</v>
      </c>
      <c r="I166" s="895"/>
    </row>
    <row r="167" spans="1:9" ht="15.75">
      <c r="A167" s="1304" t="s">
        <v>2241</v>
      </c>
      <c r="B167" s="1305">
        <v>80</v>
      </c>
      <c r="C167" s="1305">
        <v>380</v>
      </c>
      <c r="D167" s="1305">
        <v>3400</v>
      </c>
      <c r="E167" s="1522">
        <v>2084</v>
      </c>
      <c r="F167" s="1527">
        <v>93050</v>
      </c>
      <c r="G167" s="1291">
        <f t="shared" si="2"/>
        <v>93050</v>
      </c>
      <c r="I167" s="895"/>
    </row>
    <row r="168" spans="1:9" ht="15.75">
      <c r="A168" s="1304" t="s">
        <v>2242</v>
      </c>
      <c r="B168" s="1305">
        <v>80</v>
      </c>
      <c r="C168" s="1305">
        <v>380</v>
      </c>
      <c r="D168" s="1305">
        <v>3500</v>
      </c>
      <c r="E168" s="1522">
        <v>2151</v>
      </c>
      <c r="F168" s="1527">
        <v>95636</v>
      </c>
      <c r="G168" s="1291">
        <f t="shared" si="2"/>
        <v>95636</v>
      </c>
      <c r="I168" s="895"/>
    </row>
    <row r="169" spans="1:9" ht="15.75">
      <c r="A169" s="1304" t="s">
        <v>2243</v>
      </c>
      <c r="B169" s="1305">
        <v>80</v>
      </c>
      <c r="C169" s="1305">
        <v>380</v>
      </c>
      <c r="D169" s="1305">
        <v>3600</v>
      </c>
      <c r="E169" s="1522">
        <v>2184</v>
      </c>
      <c r="F169" s="1527">
        <v>98223</v>
      </c>
      <c r="G169" s="1291">
        <f t="shared" si="2"/>
        <v>98223</v>
      </c>
      <c r="I169" s="895"/>
    </row>
    <row r="170" spans="1:9" ht="15.75">
      <c r="A170" s="1304" t="s">
        <v>2244</v>
      </c>
      <c r="B170" s="1305">
        <v>80</v>
      </c>
      <c r="C170" s="1305">
        <v>380</v>
      </c>
      <c r="D170" s="1305">
        <v>3700</v>
      </c>
      <c r="E170" s="1522">
        <v>2251</v>
      </c>
      <c r="F170" s="1527">
        <v>100809</v>
      </c>
      <c r="G170" s="1291">
        <f t="shared" si="2"/>
        <v>100809</v>
      </c>
      <c r="I170" s="895"/>
    </row>
    <row r="171" spans="1:9" ht="15.75">
      <c r="A171" s="1304" t="s">
        <v>2245</v>
      </c>
      <c r="B171" s="1305">
        <v>80</v>
      </c>
      <c r="C171" s="1305">
        <v>380</v>
      </c>
      <c r="D171" s="1305">
        <v>3800</v>
      </c>
      <c r="E171" s="1522">
        <v>2318</v>
      </c>
      <c r="F171" s="1527">
        <v>103396</v>
      </c>
      <c r="G171" s="1291">
        <f t="shared" si="2"/>
        <v>103396</v>
      </c>
      <c r="I171" s="895"/>
    </row>
    <row r="172" spans="1:9" ht="15.75">
      <c r="A172" s="1304" t="s">
        <v>2246</v>
      </c>
      <c r="B172" s="1305">
        <v>80</v>
      </c>
      <c r="C172" s="1305">
        <v>380</v>
      </c>
      <c r="D172" s="1305">
        <v>3900</v>
      </c>
      <c r="E172" s="1522">
        <v>2385</v>
      </c>
      <c r="F172" s="1527">
        <v>105983</v>
      </c>
      <c r="G172" s="1291">
        <f t="shared" si="2"/>
        <v>105983</v>
      </c>
      <c r="I172" s="895"/>
    </row>
    <row r="173" spans="1:9" ht="15.75">
      <c r="A173" s="1304" t="s">
        <v>2247</v>
      </c>
      <c r="B173" s="1305">
        <v>80</v>
      </c>
      <c r="C173" s="1305">
        <v>380</v>
      </c>
      <c r="D173" s="1305">
        <v>4000</v>
      </c>
      <c r="E173" s="1522">
        <v>2452</v>
      </c>
      <c r="F173" s="1527">
        <v>108569</v>
      </c>
      <c r="G173" s="1291">
        <f t="shared" si="2"/>
        <v>108569</v>
      </c>
      <c r="I173" s="895"/>
    </row>
    <row r="174" spans="1:9" ht="15.75">
      <c r="A174" s="1304" t="s">
        <v>2248</v>
      </c>
      <c r="B174" s="1305">
        <v>80</v>
      </c>
      <c r="C174" s="1305">
        <v>380</v>
      </c>
      <c r="D174" s="1305">
        <v>4100</v>
      </c>
      <c r="E174" s="1522">
        <v>2518</v>
      </c>
      <c r="F174" s="1527">
        <v>111156</v>
      </c>
      <c r="G174" s="1291">
        <f t="shared" si="2"/>
        <v>111156</v>
      </c>
      <c r="I174" s="895"/>
    </row>
    <row r="175" spans="1:9" ht="15.75">
      <c r="A175" s="1304" t="s">
        <v>2249</v>
      </c>
      <c r="B175" s="1305">
        <v>80</v>
      </c>
      <c r="C175" s="1305">
        <v>380</v>
      </c>
      <c r="D175" s="1305">
        <v>4200</v>
      </c>
      <c r="E175" s="1522">
        <v>2585</v>
      </c>
      <c r="F175" s="1527">
        <v>113742</v>
      </c>
      <c r="G175" s="1291">
        <f t="shared" si="2"/>
        <v>113742</v>
      </c>
      <c r="I175" s="895"/>
    </row>
    <row r="176" spans="1:9" ht="15.75">
      <c r="A176" s="1304" t="s">
        <v>2250</v>
      </c>
      <c r="B176" s="1305">
        <v>80</v>
      </c>
      <c r="C176" s="1305">
        <v>380</v>
      </c>
      <c r="D176" s="1305">
        <v>4300</v>
      </c>
      <c r="E176" s="1522">
        <v>2652</v>
      </c>
      <c r="F176" s="1527">
        <v>116329</v>
      </c>
      <c r="G176" s="1291">
        <f t="shared" si="2"/>
        <v>116329</v>
      </c>
      <c r="I176" s="895"/>
    </row>
    <row r="177" spans="1:9" ht="15.75">
      <c r="A177" s="1304" t="s">
        <v>2251</v>
      </c>
      <c r="B177" s="1305">
        <v>80</v>
      </c>
      <c r="C177" s="1305">
        <v>380</v>
      </c>
      <c r="D177" s="1305">
        <v>4400</v>
      </c>
      <c r="E177" s="1522">
        <v>2719</v>
      </c>
      <c r="F177" s="1527">
        <v>118915</v>
      </c>
      <c r="G177" s="1291">
        <f t="shared" si="2"/>
        <v>118915</v>
      </c>
      <c r="I177" s="895"/>
    </row>
    <row r="178" spans="1:9" ht="15.75">
      <c r="A178" s="1304" t="s">
        <v>2252</v>
      </c>
      <c r="B178" s="1305">
        <v>80</v>
      </c>
      <c r="C178" s="1305">
        <v>380</v>
      </c>
      <c r="D178" s="1305">
        <v>4500</v>
      </c>
      <c r="E178" s="1522">
        <v>2786</v>
      </c>
      <c r="F178" s="1527">
        <v>121502</v>
      </c>
      <c r="G178" s="1291">
        <f t="shared" si="2"/>
        <v>121502</v>
      </c>
      <c r="I178" s="895"/>
    </row>
    <row r="179" spans="1:9" ht="15.75">
      <c r="A179" s="1304" t="s">
        <v>2253</v>
      </c>
      <c r="B179" s="1305">
        <v>80</v>
      </c>
      <c r="C179" s="1305">
        <v>380</v>
      </c>
      <c r="D179" s="1305">
        <v>4600</v>
      </c>
      <c r="E179" s="1522">
        <v>2852</v>
      </c>
      <c r="F179" s="1527">
        <v>124088</v>
      </c>
      <c r="G179" s="1291">
        <f t="shared" si="2"/>
        <v>124088</v>
      </c>
      <c r="I179" s="895"/>
    </row>
    <row r="180" spans="1:9" ht="15.75" customHeight="1">
      <c r="A180" s="1304" t="s">
        <v>2254</v>
      </c>
      <c r="B180" s="1305">
        <v>80</v>
      </c>
      <c r="C180" s="1305">
        <v>380</v>
      </c>
      <c r="D180" s="1305">
        <v>4700</v>
      </c>
      <c r="E180" s="1522">
        <v>2919</v>
      </c>
      <c r="F180" s="1527">
        <v>126675</v>
      </c>
      <c r="G180" s="1291">
        <f t="shared" si="2"/>
        <v>126675</v>
      </c>
      <c r="I180" s="895"/>
    </row>
    <row r="181" spans="1:9" ht="15.75">
      <c r="A181" s="1304" t="s">
        <v>2255</v>
      </c>
      <c r="B181" s="1305">
        <v>80</v>
      </c>
      <c r="C181" s="1305">
        <v>380</v>
      </c>
      <c r="D181" s="1305">
        <v>4800</v>
      </c>
      <c r="E181" s="1522">
        <v>2986</v>
      </c>
      <c r="F181" s="1527">
        <v>129261</v>
      </c>
      <c r="G181" s="1291">
        <f t="shared" si="2"/>
        <v>129261</v>
      </c>
      <c r="I181" s="895"/>
    </row>
    <row r="182" spans="1:9" ht="15.75">
      <c r="A182" s="1304" t="s">
        <v>2256</v>
      </c>
      <c r="B182" s="1305">
        <v>80</v>
      </c>
      <c r="C182" s="1305">
        <v>380</v>
      </c>
      <c r="D182" s="1305">
        <v>4900</v>
      </c>
      <c r="E182" s="1522">
        <v>3053</v>
      </c>
      <c r="F182" s="1527">
        <v>131848</v>
      </c>
      <c r="G182" s="1291">
        <f t="shared" si="2"/>
        <v>131848</v>
      </c>
      <c r="I182" s="895"/>
    </row>
    <row r="183" spans="1:9" ht="16.5" thickBot="1">
      <c r="A183" s="1306" t="s">
        <v>2257</v>
      </c>
      <c r="B183" s="1529">
        <v>80</v>
      </c>
      <c r="C183" s="1529">
        <v>380</v>
      </c>
      <c r="D183" s="1529">
        <v>5000</v>
      </c>
      <c r="E183" s="1523">
        <v>3120</v>
      </c>
      <c r="F183" s="1527">
        <v>134435</v>
      </c>
      <c r="G183" s="1292">
        <f t="shared" si="2"/>
        <v>134435</v>
      </c>
      <c r="I183" s="895"/>
    </row>
    <row r="184" spans="1:9" ht="15.75">
      <c r="A184" s="1302" t="s">
        <v>2258</v>
      </c>
      <c r="B184" s="1303">
        <v>100</v>
      </c>
      <c r="C184" s="1303">
        <v>200</v>
      </c>
      <c r="D184" s="1303">
        <v>800</v>
      </c>
      <c r="E184" s="1521">
        <v>251</v>
      </c>
      <c r="F184" s="1527">
        <v>17654</v>
      </c>
      <c r="G184" s="1290">
        <f t="shared" si="2"/>
        <v>17654</v>
      </c>
      <c r="I184" s="895"/>
    </row>
    <row r="185" spans="1:9" ht="15.75">
      <c r="A185" s="1304" t="s">
        <v>2259</v>
      </c>
      <c r="B185" s="1305">
        <v>100</v>
      </c>
      <c r="C185" s="1305">
        <v>200</v>
      </c>
      <c r="D185" s="1305">
        <v>900</v>
      </c>
      <c r="E185" s="1522">
        <v>300</v>
      </c>
      <c r="F185" s="1527">
        <v>19406</v>
      </c>
      <c r="G185" s="1291">
        <f t="shared" si="2"/>
        <v>19406</v>
      </c>
      <c r="I185" s="895"/>
    </row>
    <row r="186" spans="1:9" ht="15.75">
      <c r="A186" s="1304" t="s">
        <v>2260</v>
      </c>
      <c r="B186" s="1305">
        <v>100</v>
      </c>
      <c r="C186" s="1305">
        <v>200</v>
      </c>
      <c r="D186" s="1305">
        <v>1000</v>
      </c>
      <c r="E186" s="1522">
        <v>348</v>
      </c>
      <c r="F186" s="1527">
        <v>21158</v>
      </c>
      <c r="G186" s="1291">
        <f t="shared" si="2"/>
        <v>21158</v>
      </c>
      <c r="I186" s="895"/>
    </row>
    <row r="187" spans="1:9" ht="15.75">
      <c r="A187" s="1304" t="s">
        <v>2261</v>
      </c>
      <c r="B187" s="1305">
        <v>100</v>
      </c>
      <c r="C187" s="1305">
        <v>200</v>
      </c>
      <c r="D187" s="1305">
        <v>1100</v>
      </c>
      <c r="E187" s="1522">
        <v>396</v>
      </c>
      <c r="F187" s="1527">
        <v>22909</v>
      </c>
      <c r="G187" s="1291">
        <f t="shared" si="2"/>
        <v>22909</v>
      </c>
      <c r="I187" s="895"/>
    </row>
    <row r="188" spans="1:9" ht="15.75">
      <c r="A188" s="1304" t="s">
        <v>2262</v>
      </c>
      <c r="B188" s="1305">
        <v>100</v>
      </c>
      <c r="C188" s="1305">
        <v>200</v>
      </c>
      <c r="D188" s="1305">
        <v>1200</v>
      </c>
      <c r="E188" s="1522">
        <v>445</v>
      </c>
      <c r="F188" s="1527">
        <v>24661</v>
      </c>
      <c r="G188" s="1291">
        <f t="shared" si="2"/>
        <v>24661</v>
      </c>
      <c r="I188" s="895"/>
    </row>
    <row r="189" spans="1:9" ht="15.75">
      <c r="A189" s="1304" t="s">
        <v>2263</v>
      </c>
      <c r="B189" s="1305">
        <v>100</v>
      </c>
      <c r="C189" s="1305">
        <v>200</v>
      </c>
      <c r="D189" s="1305">
        <v>1300</v>
      </c>
      <c r="E189" s="1522">
        <v>493</v>
      </c>
      <c r="F189" s="1527">
        <v>26412</v>
      </c>
      <c r="G189" s="1291">
        <f t="shared" si="2"/>
        <v>26412</v>
      </c>
      <c r="I189" s="895"/>
    </row>
    <row r="190" spans="1:9" ht="15.75">
      <c r="A190" s="1304" t="s">
        <v>2264</v>
      </c>
      <c r="B190" s="1305">
        <v>100</v>
      </c>
      <c r="C190" s="1305">
        <v>200</v>
      </c>
      <c r="D190" s="1305">
        <v>1400</v>
      </c>
      <c r="E190" s="1522">
        <v>541</v>
      </c>
      <c r="F190" s="1527">
        <v>28164</v>
      </c>
      <c r="G190" s="1291">
        <f t="shared" si="2"/>
        <v>28164</v>
      </c>
      <c r="I190" s="895"/>
    </row>
    <row r="191" spans="1:9" ht="15.75">
      <c r="A191" s="1304" t="s">
        <v>2265</v>
      </c>
      <c r="B191" s="1305">
        <v>100</v>
      </c>
      <c r="C191" s="1305">
        <v>200</v>
      </c>
      <c r="D191" s="1305">
        <v>1500</v>
      </c>
      <c r="E191" s="1522">
        <v>590</v>
      </c>
      <c r="F191" s="1527">
        <v>29916</v>
      </c>
      <c r="G191" s="1291">
        <f t="shared" si="2"/>
        <v>29916</v>
      </c>
      <c r="I191" s="895"/>
    </row>
    <row r="192" spans="1:9" ht="15.75">
      <c r="A192" s="1304" t="s">
        <v>2266</v>
      </c>
      <c r="B192" s="1305">
        <v>100</v>
      </c>
      <c r="C192" s="1305">
        <v>200</v>
      </c>
      <c r="D192" s="1305">
        <v>1600</v>
      </c>
      <c r="E192" s="1522">
        <v>638</v>
      </c>
      <c r="F192" s="1527">
        <v>31667</v>
      </c>
      <c r="G192" s="1291">
        <f t="shared" si="2"/>
        <v>31667</v>
      </c>
      <c r="I192" s="895"/>
    </row>
    <row r="193" spans="1:9" ht="15.75">
      <c r="A193" s="1304" t="s">
        <v>2267</v>
      </c>
      <c r="B193" s="1305">
        <v>100</v>
      </c>
      <c r="C193" s="1305">
        <v>200</v>
      </c>
      <c r="D193" s="1305">
        <v>1700</v>
      </c>
      <c r="E193" s="1522">
        <v>686</v>
      </c>
      <c r="F193" s="1527">
        <v>33419</v>
      </c>
      <c r="G193" s="1291">
        <f t="shared" si="2"/>
        <v>33419</v>
      </c>
      <c r="I193" s="895"/>
    </row>
    <row r="194" spans="1:9" ht="15.75">
      <c r="A194" s="1304" t="s">
        <v>2268</v>
      </c>
      <c r="B194" s="1305">
        <v>100</v>
      </c>
      <c r="C194" s="1305">
        <v>200</v>
      </c>
      <c r="D194" s="1305">
        <v>1800</v>
      </c>
      <c r="E194" s="1522">
        <v>735</v>
      </c>
      <c r="F194" s="1527">
        <v>35171</v>
      </c>
      <c r="G194" s="1291">
        <f t="shared" si="2"/>
        <v>35171</v>
      </c>
      <c r="I194" s="895"/>
    </row>
    <row r="195" spans="1:9" ht="15.75">
      <c r="A195" s="1304" t="s">
        <v>2269</v>
      </c>
      <c r="B195" s="1305">
        <v>100</v>
      </c>
      <c r="C195" s="1305">
        <v>200</v>
      </c>
      <c r="D195" s="1305">
        <v>1900</v>
      </c>
      <c r="E195" s="1522">
        <v>783</v>
      </c>
      <c r="F195" s="1527">
        <v>36922</v>
      </c>
      <c r="G195" s="1291">
        <f t="shared" si="2"/>
        <v>36922</v>
      </c>
      <c r="I195" s="895"/>
    </row>
    <row r="196" spans="1:9" ht="15.75">
      <c r="A196" s="1304" t="s">
        <v>2270</v>
      </c>
      <c r="B196" s="1305">
        <v>100</v>
      </c>
      <c r="C196" s="1305">
        <v>200</v>
      </c>
      <c r="D196" s="1305">
        <v>2000</v>
      </c>
      <c r="E196" s="1522">
        <v>831</v>
      </c>
      <c r="F196" s="1527">
        <v>38674</v>
      </c>
      <c r="G196" s="1291">
        <f t="shared" si="2"/>
        <v>38674</v>
      </c>
      <c r="I196" s="895"/>
    </row>
    <row r="197" spans="1:9" ht="15.75">
      <c r="A197" s="1304" t="s">
        <v>2271</v>
      </c>
      <c r="B197" s="1305">
        <v>100</v>
      </c>
      <c r="C197" s="1305">
        <v>200</v>
      </c>
      <c r="D197" s="1305">
        <v>2100</v>
      </c>
      <c r="E197" s="1522">
        <v>880</v>
      </c>
      <c r="F197" s="1527">
        <v>40426</v>
      </c>
      <c r="G197" s="1291">
        <f t="shared" si="2"/>
        <v>40426</v>
      </c>
      <c r="I197" s="895"/>
    </row>
    <row r="198" spans="1:9" ht="15.75">
      <c r="A198" s="1304" t="s">
        <v>2272</v>
      </c>
      <c r="B198" s="1305">
        <v>100</v>
      </c>
      <c r="C198" s="1305">
        <v>200</v>
      </c>
      <c r="D198" s="1305">
        <v>2200</v>
      </c>
      <c r="E198" s="1522">
        <v>928</v>
      </c>
      <c r="F198" s="1527">
        <v>42177</v>
      </c>
      <c r="G198" s="1291">
        <f t="shared" si="2"/>
        <v>42177</v>
      </c>
      <c r="I198" s="895"/>
    </row>
    <row r="199" spans="1:9" ht="15.75">
      <c r="A199" s="1304" t="s">
        <v>2273</v>
      </c>
      <c r="B199" s="1305">
        <v>100</v>
      </c>
      <c r="C199" s="1305">
        <v>200</v>
      </c>
      <c r="D199" s="1305">
        <v>2300</v>
      </c>
      <c r="E199" s="1522">
        <v>976</v>
      </c>
      <c r="F199" s="1527">
        <v>43929</v>
      </c>
      <c r="G199" s="1291">
        <f t="shared" si="2"/>
        <v>43929</v>
      </c>
      <c r="I199" s="895"/>
    </row>
    <row r="200" spans="1:9" ht="15.75">
      <c r="A200" s="1304" t="s">
        <v>2274</v>
      </c>
      <c r="B200" s="1305">
        <v>100</v>
      </c>
      <c r="C200" s="1305">
        <v>200</v>
      </c>
      <c r="D200" s="1305">
        <v>2400</v>
      </c>
      <c r="E200" s="1522">
        <v>1025</v>
      </c>
      <c r="F200" s="1527">
        <v>45680</v>
      </c>
      <c r="G200" s="1291">
        <f t="shared" si="2"/>
        <v>45680</v>
      </c>
      <c r="I200" s="895"/>
    </row>
    <row r="201" spans="1:9" ht="15.75">
      <c r="A201" s="1304" t="s">
        <v>2275</v>
      </c>
      <c r="B201" s="1305">
        <v>100</v>
      </c>
      <c r="C201" s="1305">
        <v>200</v>
      </c>
      <c r="D201" s="1305">
        <v>2500</v>
      </c>
      <c r="E201" s="1522">
        <v>1073</v>
      </c>
      <c r="F201" s="1527">
        <v>47432</v>
      </c>
      <c r="G201" s="1291">
        <f t="shared" si="2"/>
        <v>47432</v>
      </c>
      <c r="I201" s="895"/>
    </row>
    <row r="202" spans="1:9" ht="15.75">
      <c r="A202" s="1304" t="s">
        <v>2276</v>
      </c>
      <c r="B202" s="1305">
        <v>100</v>
      </c>
      <c r="C202" s="1305">
        <v>200</v>
      </c>
      <c r="D202" s="1305">
        <v>2600</v>
      </c>
      <c r="E202" s="1522">
        <v>1121</v>
      </c>
      <c r="F202" s="1527">
        <v>49184</v>
      </c>
      <c r="G202" s="1291">
        <f t="shared" si="2"/>
        <v>49184</v>
      </c>
      <c r="I202" s="895"/>
    </row>
    <row r="203" spans="1:9" ht="15.75">
      <c r="A203" s="1304" t="s">
        <v>2277</v>
      </c>
      <c r="B203" s="1305">
        <v>100</v>
      </c>
      <c r="C203" s="1305">
        <v>200</v>
      </c>
      <c r="D203" s="1305">
        <v>2700</v>
      </c>
      <c r="E203" s="1522">
        <v>1170</v>
      </c>
      <c r="F203" s="1527">
        <v>50935</v>
      </c>
      <c r="G203" s="1291">
        <f t="shared" si="2"/>
        <v>50935</v>
      </c>
      <c r="I203" s="895"/>
    </row>
    <row r="204" spans="1:9" ht="15.75">
      <c r="A204" s="1304" t="s">
        <v>2278</v>
      </c>
      <c r="B204" s="1305">
        <v>100</v>
      </c>
      <c r="C204" s="1305">
        <v>200</v>
      </c>
      <c r="D204" s="1305">
        <v>2800</v>
      </c>
      <c r="E204" s="1522">
        <v>1218</v>
      </c>
      <c r="F204" s="1527">
        <v>52687</v>
      </c>
      <c r="G204" s="1291">
        <f t="shared" si="2"/>
        <v>52687</v>
      </c>
      <c r="I204" s="895"/>
    </row>
    <row r="205" spans="1:9" ht="15.75" customHeight="1">
      <c r="A205" s="1304" t="s">
        <v>2279</v>
      </c>
      <c r="B205" s="1305">
        <v>100</v>
      </c>
      <c r="C205" s="1305">
        <v>200</v>
      </c>
      <c r="D205" s="1305">
        <v>2900</v>
      </c>
      <c r="E205" s="1522">
        <v>1267</v>
      </c>
      <c r="F205" s="1527">
        <v>54439</v>
      </c>
      <c r="G205" s="1291">
        <f t="shared" ref="G205:G268" si="3">(F205-F205*$B$4)</f>
        <v>54439</v>
      </c>
      <c r="I205" s="895"/>
    </row>
    <row r="206" spans="1:9" ht="15.75" customHeight="1">
      <c r="A206" s="1304" t="s">
        <v>2280</v>
      </c>
      <c r="B206" s="1305">
        <v>100</v>
      </c>
      <c r="C206" s="1305">
        <v>200</v>
      </c>
      <c r="D206" s="1305">
        <v>3000</v>
      </c>
      <c r="E206" s="1522">
        <v>1315</v>
      </c>
      <c r="F206" s="1527">
        <v>56190</v>
      </c>
      <c r="G206" s="1291">
        <f t="shared" si="3"/>
        <v>56190</v>
      </c>
      <c r="I206" s="895"/>
    </row>
    <row r="207" spans="1:9" ht="15.75" customHeight="1">
      <c r="A207" s="1304" t="s">
        <v>2281</v>
      </c>
      <c r="B207" s="1305">
        <v>100</v>
      </c>
      <c r="C207" s="1305">
        <v>200</v>
      </c>
      <c r="D207" s="1305">
        <v>3100</v>
      </c>
      <c r="E207" s="1522">
        <v>1363</v>
      </c>
      <c r="F207" s="1527">
        <v>57942</v>
      </c>
      <c r="G207" s="1291">
        <f t="shared" si="3"/>
        <v>57942</v>
      </c>
      <c r="I207" s="895"/>
    </row>
    <row r="208" spans="1:9" ht="15.75" customHeight="1">
      <c r="A208" s="1304" t="s">
        <v>2282</v>
      </c>
      <c r="B208" s="1305">
        <v>100</v>
      </c>
      <c r="C208" s="1305">
        <v>200</v>
      </c>
      <c r="D208" s="1305">
        <v>3200</v>
      </c>
      <c r="E208" s="1522">
        <v>1412</v>
      </c>
      <c r="F208" s="1527">
        <v>59694</v>
      </c>
      <c r="G208" s="1291">
        <f t="shared" si="3"/>
        <v>59694</v>
      </c>
      <c r="I208" s="895"/>
    </row>
    <row r="209" spans="1:9" ht="15.75" customHeight="1">
      <c r="A209" s="1304" t="s">
        <v>2283</v>
      </c>
      <c r="B209" s="1305">
        <v>100</v>
      </c>
      <c r="C209" s="1305">
        <v>200</v>
      </c>
      <c r="D209" s="1305">
        <v>3300</v>
      </c>
      <c r="E209" s="1522">
        <v>1460</v>
      </c>
      <c r="F209" s="1527">
        <v>61445</v>
      </c>
      <c r="G209" s="1291">
        <f t="shared" si="3"/>
        <v>61445</v>
      </c>
      <c r="I209" s="895"/>
    </row>
    <row r="210" spans="1:9" ht="15.75" customHeight="1">
      <c r="A210" s="1304" t="s">
        <v>2284</v>
      </c>
      <c r="B210" s="1305">
        <v>100</v>
      </c>
      <c r="C210" s="1305">
        <v>200</v>
      </c>
      <c r="D210" s="1305">
        <v>3400</v>
      </c>
      <c r="E210" s="1522">
        <v>1508</v>
      </c>
      <c r="F210" s="1527">
        <v>63197</v>
      </c>
      <c r="G210" s="1291">
        <f t="shared" si="3"/>
        <v>63197</v>
      </c>
      <c r="I210" s="895"/>
    </row>
    <row r="211" spans="1:9" ht="15.75" customHeight="1">
      <c r="A211" s="1304" t="s">
        <v>2285</v>
      </c>
      <c r="B211" s="1305">
        <v>100</v>
      </c>
      <c r="C211" s="1305">
        <v>200</v>
      </c>
      <c r="D211" s="1305">
        <v>3500</v>
      </c>
      <c r="E211" s="1522">
        <v>1557</v>
      </c>
      <c r="F211" s="1527">
        <v>64948</v>
      </c>
      <c r="G211" s="1291">
        <f t="shared" si="3"/>
        <v>64948</v>
      </c>
      <c r="I211" s="895"/>
    </row>
    <row r="212" spans="1:9" ht="15.75" customHeight="1">
      <c r="A212" s="1304" t="s">
        <v>2286</v>
      </c>
      <c r="B212" s="1305">
        <v>100</v>
      </c>
      <c r="C212" s="1305">
        <v>200</v>
      </c>
      <c r="D212" s="1305">
        <v>3600</v>
      </c>
      <c r="E212" s="1522">
        <v>1581</v>
      </c>
      <c r="F212" s="1527">
        <v>66700</v>
      </c>
      <c r="G212" s="1291">
        <f t="shared" si="3"/>
        <v>66700</v>
      </c>
      <c r="I212" s="895"/>
    </row>
    <row r="213" spans="1:9" ht="15.75" customHeight="1">
      <c r="A213" s="1304" t="s">
        <v>2287</v>
      </c>
      <c r="B213" s="1305">
        <v>100</v>
      </c>
      <c r="C213" s="1305">
        <v>200</v>
      </c>
      <c r="D213" s="1305">
        <v>3700</v>
      </c>
      <c r="E213" s="1522">
        <v>1629</v>
      </c>
      <c r="F213" s="1527">
        <v>68452</v>
      </c>
      <c r="G213" s="1291">
        <f t="shared" si="3"/>
        <v>68452</v>
      </c>
      <c r="I213" s="895"/>
    </row>
    <row r="214" spans="1:9" ht="15.75" customHeight="1">
      <c r="A214" s="1304" t="s">
        <v>2288</v>
      </c>
      <c r="B214" s="1305">
        <v>100</v>
      </c>
      <c r="C214" s="1305">
        <v>200</v>
      </c>
      <c r="D214" s="1305">
        <v>3800</v>
      </c>
      <c r="E214" s="1522">
        <v>1677</v>
      </c>
      <c r="F214" s="1527">
        <v>70203</v>
      </c>
      <c r="G214" s="1291">
        <f t="shared" si="3"/>
        <v>70203</v>
      </c>
      <c r="I214" s="895"/>
    </row>
    <row r="215" spans="1:9" ht="15.75" customHeight="1">
      <c r="A215" s="1304" t="s">
        <v>2289</v>
      </c>
      <c r="B215" s="1305">
        <v>100</v>
      </c>
      <c r="C215" s="1305">
        <v>200</v>
      </c>
      <c r="D215" s="1305">
        <v>3900</v>
      </c>
      <c r="E215" s="1522">
        <v>1726</v>
      </c>
      <c r="F215" s="1527">
        <v>71955</v>
      </c>
      <c r="G215" s="1291">
        <f t="shared" si="3"/>
        <v>71955</v>
      </c>
      <c r="I215" s="895"/>
    </row>
    <row r="216" spans="1:9" ht="15.75" customHeight="1">
      <c r="A216" s="1304" t="s">
        <v>2290</v>
      </c>
      <c r="B216" s="1305">
        <v>100</v>
      </c>
      <c r="C216" s="1305">
        <v>200</v>
      </c>
      <c r="D216" s="1305">
        <v>4000</v>
      </c>
      <c r="E216" s="1522">
        <v>1774</v>
      </c>
      <c r="F216" s="1527">
        <v>73707</v>
      </c>
      <c r="G216" s="1291">
        <f t="shared" si="3"/>
        <v>73707</v>
      </c>
      <c r="I216" s="895"/>
    </row>
    <row r="217" spans="1:9" ht="15.75" customHeight="1">
      <c r="A217" s="1304" t="s">
        <v>2291</v>
      </c>
      <c r="B217" s="1305">
        <v>100</v>
      </c>
      <c r="C217" s="1305">
        <v>200</v>
      </c>
      <c r="D217" s="1305">
        <v>4100</v>
      </c>
      <c r="E217" s="1522">
        <v>1822</v>
      </c>
      <c r="F217" s="1527">
        <v>75458</v>
      </c>
      <c r="G217" s="1291">
        <f t="shared" si="3"/>
        <v>75458</v>
      </c>
      <c r="I217" s="895"/>
    </row>
    <row r="218" spans="1:9" ht="15.75" customHeight="1">
      <c r="A218" s="1304" t="s">
        <v>2292</v>
      </c>
      <c r="B218" s="1305">
        <v>100</v>
      </c>
      <c r="C218" s="1305">
        <v>200</v>
      </c>
      <c r="D218" s="1305">
        <v>4200</v>
      </c>
      <c r="E218" s="1522">
        <v>1871</v>
      </c>
      <c r="F218" s="1527">
        <v>77210</v>
      </c>
      <c r="G218" s="1291">
        <f t="shared" si="3"/>
        <v>77210</v>
      </c>
      <c r="I218" s="895"/>
    </row>
    <row r="219" spans="1:9" ht="15.75" customHeight="1">
      <c r="A219" s="1304" t="s">
        <v>2293</v>
      </c>
      <c r="B219" s="1305">
        <v>100</v>
      </c>
      <c r="C219" s="1305">
        <v>200</v>
      </c>
      <c r="D219" s="1305">
        <v>4300</v>
      </c>
      <c r="E219" s="1522">
        <v>1919</v>
      </c>
      <c r="F219" s="1527">
        <v>78962</v>
      </c>
      <c r="G219" s="1291">
        <f t="shared" si="3"/>
        <v>78962</v>
      </c>
      <c r="I219" s="895"/>
    </row>
    <row r="220" spans="1:9" ht="15.75" customHeight="1">
      <c r="A220" s="1304" t="s">
        <v>2294</v>
      </c>
      <c r="B220" s="1305">
        <v>100</v>
      </c>
      <c r="C220" s="1305">
        <v>200</v>
      </c>
      <c r="D220" s="1305">
        <v>4400</v>
      </c>
      <c r="E220" s="1522">
        <v>1967</v>
      </c>
      <c r="F220" s="1527">
        <v>80713</v>
      </c>
      <c r="G220" s="1291">
        <f t="shared" si="3"/>
        <v>80713</v>
      </c>
      <c r="I220" s="895"/>
    </row>
    <row r="221" spans="1:9" ht="15.75" customHeight="1">
      <c r="A221" s="1304" t="s">
        <v>2295</v>
      </c>
      <c r="B221" s="1305">
        <v>100</v>
      </c>
      <c r="C221" s="1305">
        <v>200</v>
      </c>
      <c r="D221" s="1305">
        <v>4500</v>
      </c>
      <c r="E221" s="1522">
        <v>2016</v>
      </c>
      <c r="F221" s="1527">
        <v>82465</v>
      </c>
      <c r="G221" s="1291">
        <f t="shared" si="3"/>
        <v>82465</v>
      </c>
      <c r="I221" s="895"/>
    </row>
    <row r="222" spans="1:9" ht="15.75" customHeight="1">
      <c r="A222" s="1304" t="s">
        <v>2296</v>
      </c>
      <c r="B222" s="1305">
        <v>100</v>
      </c>
      <c r="C222" s="1305">
        <v>200</v>
      </c>
      <c r="D222" s="1305">
        <v>4600</v>
      </c>
      <c r="E222" s="1522">
        <v>2064</v>
      </c>
      <c r="F222" s="1527">
        <v>84216</v>
      </c>
      <c r="G222" s="1291">
        <f t="shared" si="3"/>
        <v>84216</v>
      </c>
      <c r="I222" s="895"/>
    </row>
    <row r="223" spans="1:9" ht="15.75" customHeight="1">
      <c r="A223" s="1304" t="s">
        <v>2297</v>
      </c>
      <c r="B223" s="1305">
        <v>100</v>
      </c>
      <c r="C223" s="1305">
        <v>200</v>
      </c>
      <c r="D223" s="1305">
        <v>4700</v>
      </c>
      <c r="E223" s="1522">
        <v>2112</v>
      </c>
      <c r="F223" s="1527">
        <v>85968</v>
      </c>
      <c r="G223" s="1291">
        <f t="shared" si="3"/>
        <v>85968</v>
      </c>
      <c r="I223" s="895"/>
    </row>
    <row r="224" spans="1:9" ht="16.5" customHeight="1">
      <c r="A224" s="1307" t="s">
        <v>2298</v>
      </c>
      <c r="B224" s="1298">
        <v>100</v>
      </c>
      <c r="C224" s="1298">
        <v>200</v>
      </c>
      <c r="D224" s="1298">
        <v>4800</v>
      </c>
      <c r="E224" s="1524">
        <v>2161</v>
      </c>
      <c r="F224" s="1527">
        <v>87720</v>
      </c>
      <c r="G224" s="1293">
        <f t="shared" si="3"/>
        <v>87720</v>
      </c>
      <c r="I224" s="895"/>
    </row>
    <row r="225" spans="1:9" ht="15.75" customHeight="1">
      <c r="A225" s="1304" t="s">
        <v>2299</v>
      </c>
      <c r="B225" s="1305">
        <v>100</v>
      </c>
      <c r="C225" s="1305">
        <v>200</v>
      </c>
      <c r="D225" s="1305">
        <v>4900</v>
      </c>
      <c r="E225" s="1522">
        <v>2209</v>
      </c>
      <c r="F225" s="1527">
        <v>89471</v>
      </c>
      <c r="G225" s="1291">
        <f t="shared" si="3"/>
        <v>89471</v>
      </c>
      <c r="I225" s="895"/>
    </row>
    <row r="226" spans="1:9" ht="15.75" customHeight="1" thickBot="1">
      <c r="A226" s="1306" t="s">
        <v>2300</v>
      </c>
      <c r="B226" s="1296">
        <v>100</v>
      </c>
      <c r="C226" s="1296">
        <v>200</v>
      </c>
      <c r="D226" s="1296">
        <v>5000</v>
      </c>
      <c r="E226" s="1523">
        <v>2257</v>
      </c>
      <c r="F226" s="1527">
        <v>91223</v>
      </c>
      <c r="G226" s="1292">
        <f t="shared" si="3"/>
        <v>91223</v>
      </c>
      <c r="I226" s="895"/>
    </row>
    <row r="227" spans="1:9" ht="15.75" customHeight="1">
      <c r="A227" s="1302" t="s">
        <v>2301</v>
      </c>
      <c r="B227" s="1303">
        <v>100</v>
      </c>
      <c r="C227" s="1303">
        <v>260</v>
      </c>
      <c r="D227" s="1303">
        <v>800</v>
      </c>
      <c r="E227" s="1521">
        <v>319</v>
      </c>
      <c r="F227" s="1527">
        <v>18995</v>
      </c>
      <c r="G227" s="1290">
        <f t="shared" si="3"/>
        <v>18995</v>
      </c>
      <c r="I227" s="895"/>
    </row>
    <row r="228" spans="1:9" ht="15.75" customHeight="1">
      <c r="A228" s="1304" t="s">
        <v>2302</v>
      </c>
      <c r="B228" s="1305">
        <v>100</v>
      </c>
      <c r="C228" s="1305">
        <v>260</v>
      </c>
      <c r="D228" s="1305">
        <v>900</v>
      </c>
      <c r="E228" s="1522">
        <v>380</v>
      </c>
      <c r="F228" s="1527">
        <v>21040</v>
      </c>
      <c r="G228" s="1291">
        <f t="shared" si="3"/>
        <v>21040</v>
      </c>
      <c r="I228" s="895"/>
    </row>
    <row r="229" spans="1:9" ht="15.75" customHeight="1">
      <c r="A229" s="1304" t="s">
        <v>2303</v>
      </c>
      <c r="B229" s="1305">
        <v>100</v>
      </c>
      <c r="C229" s="1305">
        <v>260</v>
      </c>
      <c r="D229" s="1305">
        <v>1000</v>
      </c>
      <c r="E229" s="1522">
        <v>441</v>
      </c>
      <c r="F229" s="1527">
        <v>23085</v>
      </c>
      <c r="G229" s="1291">
        <f t="shared" si="3"/>
        <v>23085</v>
      </c>
      <c r="I229" s="895"/>
    </row>
    <row r="230" spans="1:9" ht="15.75" customHeight="1">
      <c r="A230" s="1304" t="s">
        <v>2304</v>
      </c>
      <c r="B230" s="1305">
        <v>100</v>
      </c>
      <c r="C230" s="1305">
        <v>260</v>
      </c>
      <c r="D230" s="1305">
        <v>1100</v>
      </c>
      <c r="E230" s="1522">
        <v>503</v>
      </c>
      <c r="F230" s="1527">
        <v>25130</v>
      </c>
      <c r="G230" s="1291">
        <f t="shared" si="3"/>
        <v>25130</v>
      </c>
      <c r="I230" s="895"/>
    </row>
    <row r="231" spans="1:9" ht="15.75" customHeight="1">
      <c r="A231" s="1304" t="s">
        <v>2305</v>
      </c>
      <c r="B231" s="1305">
        <v>100</v>
      </c>
      <c r="C231" s="1305">
        <v>260</v>
      </c>
      <c r="D231" s="1305">
        <v>1200</v>
      </c>
      <c r="E231" s="1522">
        <v>564</v>
      </c>
      <c r="F231" s="1527">
        <v>27176</v>
      </c>
      <c r="G231" s="1291">
        <f t="shared" si="3"/>
        <v>27176</v>
      </c>
      <c r="I231" s="895"/>
    </row>
    <row r="232" spans="1:9" ht="15.75" customHeight="1">
      <c r="A232" s="1304" t="s">
        <v>2306</v>
      </c>
      <c r="B232" s="1305">
        <v>100</v>
      </c>
      <c r="C232" s="1305">
        <v>260</v>
      </c>
      <c r="D232" s="1305">
        <v>1300</v>
      </c>
      <c r="E232" s="1522">
        <v>625</v>
      </c>
      <c r="F232" s="1527">
        <v>29221</v>
      </c>
      <c r="G232" s="1291">
        <f t="shared" si="3"/>
        <v>29221</v>
      </c>
      <c r="I232" s="895"/>
    </row>
    <row r="233" spans="1:9" ht="15.75" customHeight="1">
      <c r="A233" s="1304" t="s">
        <v>2307</v>
      </c>
      <c r="B233" s="1305">
        <v>100</v>
      </c>
      <c r="C233" s="1305">
        <v>260</v>
      </c>
      <c r="D233" s="1305">
        <v>1400</v>
      </c>
      <c r="E233" s="1522">
        <v>687</v>
      </c>
      <c r="F233" s="1527">
        <v>31266</v>
      </c>
      <c r="G233" s="1291">
        <f t="shared" si="3"/>
        <v>31266</v>
      </c>
      <c r="I233" s="895"/>
    </row>
    <row r="234" spans="1:9" ht="15.75" customHeight="1">
      <c r="A234" s="1304" t="s">
        <v>2308</v>
      </c>
      <c r="B234" s="1305">
        <v>100</v>
      </c>
      <c r="C234" s="1305">
        <v>260</v>
      </c>
      <c r="D234" s="1305">
        <v>1500</v>
      </c>
      <c r="E234" s="1522">
        <v>748</v>
      </c>
      <c r="F234" s="1527">
        <v>33311</v>
      </c>
      <c r="G234" s="1291">
        <f t="shared" si="3"/>
        <v>33311</v>
      </c>
      <c r="I234" s="895"/>
    </row>
    <row r="235" spans="1:9" ht="15.75" customHeight="1">
      <c r="A235" s="1304" t="s">
        <v>2309</v>
      </c>
      <c r="B235" s="1305">
        <v>100</v>
      </c>
      <c r="C235" s="1305">
        <v>260</v>
      </c>
      <c r="D235" s="1305">
        <v>1600</v>
      </c>
      <c r="E235" s="1522">
        <v>809</v>
      </c>
      <c r="F235" s="1527">
        <v>35357</v>
      </c>
      <c r="G235" s="1291">
        <f t="shared" si="3"/>
        <v>35357</v>
      </c>
      <c r="I235" s="895"/>
    </row>
    <row r="236" spans="1:9" ht="15.75" customHeight="1">
      <c r="A236" s="1304" t="s">
        <v>2310</v>
      </c>
      <c r="B236" s="1305">
        <v>100</v>
      </c>
      <c r="C236" s="1305">
        <v>260</v>
      </c>
      <c r="D236" s="1305">
        <v>1700</v>
      </c>
      <c r="E236" s="1522">
        <v>870</v>
      </c>
      <c r="F236" s="1527">
        <v>37402</v>
      </c>
      <c r="G236" s="1291">
        <f t="shared" si="3"/>
        <v>37402</v>
      </c>
      <c r="I236" s="895"/>
    </row>
    <row r="237" spans="1:9" ht="15.75" customHeight="1">
      <c r="A237" s="1304" t="s">
        <v>2311</v>
      </c>
      <c r="B237" s="1305">
        <v>100</v>
      </c>
      <c r="C237" s="1305">
        <v>260</v>
      </c>
      <c r="D237" s="1305">
        <v>1800</v>
      </c>
      <c r="E237" s="1522">
        <v>932</v>
      </c>
      <c r="F237" s="1527">
        <v>39447</v>
      </c>
      <c r="G237" s="1291">
        <f t="shared" si="3"/>
        <v>39447</v>
      </c>
      <c r="I237" s="895"/>
    </row>
    <row r="238" spans="1:9" ht="15.75" customHeight="1">
      <c r="A238" s="1304" t="s">
        <v>2312</v>
      </c>
      <c r="B238" s="1305">
        <v>100</v>
      </c>
      <c r="C238" s="1305">
        <v>260</v>
      </c>
      <c r="D238" s="1305">
        <v>1900</v>
      </c>
      <c r="E238" s="1522">
        <v>993</v>
      </c>
      <c r="F238" s="1527">
        <v>41492</v>
      </c>
      <c r="G238" s="1291">
        <f t="shared" si="3"/>
        <v>41492</v>
      </c>
      <c r="I238" s="895"/>
    </row>
    <row r="239" spans="1:9" ht="15.75" customHeight="1">
      <c r="A239" s="1304" t="s">
        <v>2313</v>
      </c>
      <c r="B239" s="1305">
        <v>100</v>
      </c>
      <c r="C239" s="1305">
        <v>260</v>
      </c>
      <c r="D239" s="1305">
        <v>2000</v>
      </c>
      <c r="E239" s="1522">
        <v>1054</v>
      </c>
      <c r="F239" s="1527">
        <v>43538</v>
      </c>
      <c r="G239" s="1291">
        <f t="shared" si="3"/>
        <v>43538</v>
      </c>
      <c r="I239" s="895"/>
    </row>
    <row r="240" spans="1:9" ht="15.75" customHeight="1">
      <c r="A240" s="1304" t="s">
        <v>2314</v>
      </c>
      <c r="B240" s="1305">
        <v>100</v>
      </c>
      <c r="C240" s="1305">
        <v>260</v>
      </c>
      <c r="D240" s="1305">
        <v>2100</v>
      </c>
      <c r="E240" s="1522">
        <v>1116</v>
      </c>
      <c r="F240" s="1527">
        <v>45583</v>
      </c>
      <c r="G240" s="1291">
        <f t="shared" si="3"/>
        <v>45583</v>
      </c>
      <c r="I240" s="895"/>
    </row>
    <row r="241" spans="1:9" ht="15.75" customHeight="1">
      <c r="A241" s="1304" t="s">
        <v>2315</v>
      </c>
      <c r="B241" s="1305">
        <v>100</v>
      </c>
      <c r="C241" s="1305">
        <v>260</v>
      </c>
      <c r="D241" s="1305">
        <v>2200</v>
      </c>
      <c r="E241" s="1522">
        <v>1177</v>
      </c>
      <c r="F241" s="1527">
        <v>47628</v>
      </c>
      <c r="G241" s="1291">
        <f t="shared" si="3"/>
        <v>47628</v>
      </c>
      <c r="I241" s="895"/>
    </row>
    <row r="242" spans="1:9" ht="15.75" customHeight="1">
      <c r="A242" s="1304" t="s">
        <v>2316</v>
      </c>
      <c r="B242" s="1305">
        <v>100</v>
      </c>
      <c r="C242" s="1305">
        <v>260</v>
      </c>
      <c r="D242" s="1305">
        <v>2300</v>
      </c>
      <c r="E242" s="1522">
        <v>1238</v>
      </c>
      <c r="F242" s="1527">
        <v>49673</v>
      </c>
      <c r="G242" s="1291">
        <f t="shared" si="3"/>
        <v>49673</v>
      </c>
      <c r="I242" s="895"/>
    </row>
    <row r="243" spans="1:9" ht="15.75" customHeight="1">
      <c r="A243" s="1304" t="s">
        <v>2317</v>
      </c>
      <c r="B243" s="1305">
        <v>100</v>
      </c>
      <c r="C243" s="1305">
        <v>260</v>
      </c>
      <c r="D243" s="1305">
        <v>2400</v>
      </c>
      <c r="E243" s="1522">
        <v>1300</v>
      </c>
      <c r="F243" s="1527">
        <v>51719</v>
      </c>
      <c r="G243" s="1291">
        <f t="shared" si="3"/>
        <v>51719</v>
      </c>
      <c r="I243" s="895"/>
    </row>
    <row r="244" spans="1:9" ht="16.5" customHeight="1">
      <c r="A244" s="1304" t="s">
        <v>2318</v>
      </c>
      <c r="B244" s="1305">
        <v>100</v>
      </c>
      <c r="C244" s="1305">
        <v>260</v>
      </c>
      <c r="D244" s="1305">
        <v>2500</v>
      </c>
      <c r="E244" s="1522">
        <v>1361</v>
      </c>
      <c r="F244" s="1527">
        <v>53764</v>
      </c>
      <c r="G244" s="1291">
        <f t="shared" si="3"/>
        <v>53764</v>
      </c>
      <c r="I244" s="895"/>
    </row>
    <row r="245" spans="1:9" ht="15.75" customHeight="1">
      <c r="A245" s="1304" t="s">
        <v>2319</v>
      </c>
      <c r="B245" s="1305">
        <v>100</v>
      </c>
      <c r="C245" s="1305">
        <v>260</v>
      </c>
      <c r="D245" s="1305">
        <v>2600</v>
      </c>
      <c r="E245" s="1522">
        <v>1422</v>
      </c>
      <c r="F245" s="1527">
        <v>55809</v>
      </c>
      <c r="G245" s="1291">
        <f t="shared" si="3"/>
        <v>55809</v>
      </c>
      <c r="I245" s="895"/>
    </row>
    <row r="246" spans="1:9" ht="15.75" customHeight="1">
      <c r="A246" s="1304" t="s">
        <v>2320</v>
      </c>
      <c r="B246" s="1305">
        <v>100</v>
      </c>
      <c r="C246" s="1305">
        <v>260</v>
      </c>
      <c r="D246" s="1305">
        <v>2700</v>
      </c>
      <c r="E246" s="1522">
        <v>1483</v>
      </c>
      <c r="F246" s="1527">
        <v>57854</v>
      </c>
      <c r="G246" s="1291">
        <f t="shared" si="3"/>
        <v>57854</v>
      </c>
      <c r="I246" s="895"/>
    </row>
    <row r="247" spans="1:9" ht="15.75" customHeight="1">
      <c r="A247" s="1304" t="s">
        <v>2321</v>
      </c>
      <c r="B247" s="1305">
        <v>100</v>
      </c>
      <c r="C247" s="1305">
        <v>260</v>
      </c>
      <c r="D247" s="1305">
        <v>2800</v>
      </c>
      <c r="E247" s="1522">
        <v>1545</v>
      </c>
      <c r="F247" s="1527">
        <v>59900</v>
      </c>
      <c r="G247" s="1291">
        <f t="shared" si="3"/>
        <v>59900</v>
      </c>
      <c r="I247" s="895"/>
    </row>
    <row r="248" spans="1:9" ht="15.75" customHeight="1">
      <c r="A248" s="1304" t="s">
        <v>2322</v>
      </c>
      <c r="B248" s="1305">
        <v>100</v>
      </c>
      <c r="C248" s="1305">
        <v>260</v>
      </c>
      <c r="D248" s="1305">
        <v>2900</v>
      </c>
      <c r="E248" s="1522">
        <v>1606</v>
      </c>
      <c r="F248" s="1527">
        <v>61945</v>
      </c>
      <c r="G248" s="1291">
        <f t="shared" si="3"/>
        <v>61945</v>
      </c>
      <c r="I248" s="895"/>
    </row>
    <row r="249" spans="1:9" ht="15.75" customHeight="1">
      <c r="A249" s="1304" t="s">
        <v>2323</v>
      </c>
      <c r="B249" s="1305">
        <v>100</v>
      </c>
      <c r="C249" s="1305">
        <v>260</v>
      </c>
      <c r="D249" s="1305">
        <v>3000</v>
      </c>
      <c r="E249" s="1522">
        <v>1667</v>
      </c>
      <c r="F249" s="1527">
        <v>63990</v>
      </c>
      <c r="G249" s="1291">
        <f t="shared" si="3"/>
        <v>63990</v>
      </c>
      <c r="I249" s="895"/>
    </row>
    <row r="250" spans="1:9" ht="15.75" customHeight="1">
      <c r="A250" s="1304" t="s">
        <v>2324</v>
      </c>
      <c r="B250" s="1305">
        <v>100</v>
      </c>
      <c r="C250" s="1305">
        <v>260</v>
      </c>
      <c r="D250" s="1305">
        <v>3100</v>
      </c>
      <c r="E250" s="1522">
        <v>1729</v>
      </c>
      <c r="F250" s="1527">
        <v>66036</v>
      </c>
      <c r="G250" s="1291">
        <f t="shared" si="3"/>
        <v>66036</v>
      </c>
      <c r="I250" s="895"/>
    </row>
    <row r="251" spans="1:9" ht="15.75" customHeight="1">
      <c r="A251" s="1304" t="s">
        <v>2325</v>
      </c>
      <c r="B251" s="1305">
        <v>100</v>
      </c>
      <c r="C251" s="1305">
        <v>260</v>
      </c>
      <c r="D251" s="1305">
        <v>3200</v>
      </c>
      <c r="E251" s="1522">
        <v>1790</v>
      </c>
      <c r="F251" s="1527">
        <v>68081</v>
      </c>
      <c r="G251" s="1291">
        <f t="shared" si="3"/>
        <v>68081</v>
      </c>
      <c r="I251" s="895"/>
    </row>
    <row r="252" spans="1:9" ht="15.75" customHeight="1">
      <c r="A252" s="1304" t="s">
        <v>2326</v>
      </c>
      <c r="B252" s="1305">
        <v>100</v>
      </c>
      <c r="C252" s="1305">
        <v>260</v>
      </c>
      <c r="D252" s="1305">
        <v>3300</v>
      </c>
      <c r="E252" s="1522">
        <v>1851</v>
      </c>
      <c r="F252" s="1527">
        <v>70126</v>
      </c>
      <c r="G252" s="1291">
        <f t="shared" si="3"/>
        <v>70126</v>
      </c>
      <c r="I252" s="895"/>
    </row>
    <row r="253" spans="1:9" ht="15.75" customHeight="1">
      <c r="A253" s="1304" t="s">
        <v>2327</v>
      </c>
      <c r="B253" s="1305">
        <v>100</v>
      </c>
      <c r="C253" s="1305">
        <v>260</v>
      </c>
      <c r="D253" s="1305">
        <v>3400</v>
      </c>
      <c r="E253" s="1522">
        <v>1913</v>
      </c>
      <c r="F253" s="1527">
        <v>72171</v>
      </c>
      <c r="G253" s="1291">
        <f t="shared" si="3"/>
        <v>72171</v>
      </c>
      <c r="I253" s="895"/>
    </row>
    <row r="254" spans="1:9" ht="15.75" customHeight="1">
      <c r="A254" s="1304" t="s">
        <v>2328</v>
      </c>
      <c r="B254" s="1305">
        <v>100</v>
      </c>
      <c r="C254" s="1305">
        <v>260</v>
      </c>
      <c r="D254" s="1305">
        <v>3500</v>
      </c>
      <c r="E254" s="1522">
        <v>1974</v>
      </c>
      <c r="F254" s="1527">
        <v>74217</v>
      </c>
      <c r="G254" s="1291">
        <f t="shared" si="3"/>
        <v>74217</v>
      </c>
      <c r="I254" s="895"/>
    </row>
    <row r="255" spans="1:9" ht="15.75" customHeight="1">
      <c r="A255" s="1304" t="s">
        <v>2329</v>
      </c>
      <c r="B255" s="1305">
        <v>100</v>
      </c>
      <c r="C255" s="1305">
        <v>260</v>
      </c>
      <c r="D255" s="1305">
        <v>3600</v>
      </c>
      <c r="E255" s="1522">
        <v>2005</v>
      </c>
      <c r="F255" s="1527">
        <v>76262</v>
      </c>
      <c r="G255" s="1291">
        <f t="shared" si="3"/>
        <v>76262</v>
      </c>
      <c r="I255" s="895"/>
    </row>
    <row r="256" spans="1:9" ht="15.75" customHeight="1">
      <c r="A256" s="1304" t="s">
        <v>2330</v>
      </c>
      <c r="B256" s="1305">
        <v>100</v>
      </c>
      <c r="C256" s="1305">
        <v>260</v>
      </c>
      <c r="D256" s="1305">
        <v>3700</v>
      </c>
      <c r="E256" s="1522">
        <v>2066</v>
      </c>
      <c r="F256" s="1527">
        <v>78307</v>
      </c>
      <c r="G256" s="1291">
        <f t="shared" si="3"/>
        <v>78307</v>
      </c>
      <c r="I256" s="895"/>
    </row>
    <row r="257" spans="1:9" ht="15.75" customHeight="1">
      <c r="A257" s="1304" t="s">
        <v>2331</v>
      </c>
      <c r="B257" s="1305">
        <v>100</v>
      </c>
      <c r="C257" s="1305">
        <v>260</v>
      </c>
      <c r="D257" s="1305">
        <v>3800</v>
      </c>
      <c r="E257" s="1522">
        <v>2127</v>
      </c>
      <c r="F257" s="1527">
        <v>80352</v>
      </c>
      <c r="G257" s="1291">
        <f t="shared" si="3"/>
        <v>80352</v>
      </c>
      <c r="I257" s="895"/>
    </row>
    <row r="258" spans="1:9" ht="15.75" customHeight="1">
      <c r="A258" s="1304" t="s">
        <v>2332</v>
      </c>
      <c r="B258" s="1305">
        <v>100</v>
      </c>
      <c r="C258" s="1305">
        <v>260</v>
      </c>
      <c r="D258" s="1305">
        <v>3900</v>
      </c>
      <c r="E258" s="1522">
        <v>2188</v>
      </c>
      <c r="F258" s="1527">
        <v>82398</v>
      </c>
      <c r="G258" s="1291">
        <f t="shared" si="3"/>
        <v>82398</v>
      </c>
      <c r="I258" s="895"/>
    </row>
    <row r="259" spans="1:9" ht="15.75" customHeight="1">
      <c r="A259" s="1304" t="s">
        <v>2333</v>
      </c>
      <c r="B259" s="1305">
        <v>100</v>
      </c>
      <c r="C259" s="1305">
        <v>260</v>
      </c>
      <c r="D259" s="1305">
        <v>4000</v>
      </c>
      <c r="E259" s="1522">
        <v>2250</v>
      </c>
      <c r="F259" s="1527">
        <v>84443</v>
      </c>
      <c r="G259" s="1291">
        <f t="shared" si="3"/>
        <v>84443</v>
      </c>
      <c r="I259" s="895"/>
    </row>
    <row r="260" spans="1:9" ht="15.75" customHeight="1">
      <c r="A260" s="1304" t="s">
        <v>2334</v>
      </c>
      <c r="B260" s="1305">
        <v>100</v>
      </c>
      <c r="C260" s="1305">
        <v>260</v>
      </c>
      <c r="D260" s="1305">
        <v>4100</v>
      </c>
      <c r="E260" s="1522">
        <v>2311</v>
      </c>
      <c r="F260" s="1527">
        <v>86488</v>
      </c>
      <c r="G260" s="1291">
        <f t="shared" si="3"/>
        <v>86488</v>
      </c>
      <c r="I260" s="895"/>
    </row>
    <row r="261" spans="1:9" ht="15.75" customHeight="1">
      <c r="A261" s="1304" t="s">
        <v>2335</v>
      </c>
      <c r="B261" s="1305">
        <v>100</v>
      </c>
      <c r="C261" s="1305">
        <v>260</v>
      </c>
      <c r="D261" s="1305">
        <v>4200</v>
      </c>
      <c r="E261" s="1522">
        <v>2372</v>
      </c>
      <c r="F261" s="1527">
        <v>88533</v>
      </c>
      <c r="G261" s="1291">
        <f t="shared" si="3"/>
        <v>88533</v>
      </c>
      <c r="I261" s="895"/>
    </row>
    <row r="262" spans="1:9" ht="15.75" customHeight="1">
      <c r="A262" s="1304" t="s">
        <v>2336</v>
      </c>
      <c r="B262" s="1305">
        <v>100</v>
      </c>
      <c r="C262" s="1305">
        <v>260</v>
      </c>
      <c r="D262" s="1305">
        <v>4300</v>
      </c>
      <c r="E262" s="1522">
        <v>2434</v>
      </c>
      <c r="F262" s="1527">
        <v>90579</v>
      </c>
      <c r="G262" s="1291">
        <f t="shared" si="3"/>
        <v>90579</v>
      </c>
      <c r="I262" s="895"/>
    </row>
    <row r="263" spans="1:9" ht="15.75" customHeight="1">
      <c r="A263" s="1304" t="s">
        <v>2337</v>
      </c>
      <c r="B263" s="1305">
        <v>100</v>
      </c>
      <c r="C263" s="1305">
        <v>260</v>
      </c>
      <c r="D263" s="1305">
        <v>4400</v>
      </c>
      <c r="E263" s="1522">
        <v>2495</v>
      </c>
      <c r="F263" s="1527">
        <v>92624</v>
      </c>
      <c r="G263" s="1291">
        <f t="shared" si="3"/>
        <v>92624</v>
      </c>
      <c r="I263" s="895"/>
    </row>
    <row r="264" spans="1:9" ht="16.5" customHeight="1">
      <c r="A264" s="1304" t="s">
        <v>2338</v>
      </c>
      <c r="B264" s="1305">
        <v>100</v>
      </c>
      <c r="C264" s="1305">
        <v>260</v>
      </c>
      <c r="D264" s="1305">
        <v>4500</v>
      </c>
      <c r="E264" s="1522">
        <v>2556</v>
      </c>
      <c r="F264" s="1527">
        <v>94669</v>
      </c>
      <c r="G264" s="1291">
        <f t="shared" si="3"/>
        <v>94669</v>
      </c>
      <c r="I264" s="895"/>
    </row>
    <row r="265" spans="1:9" ht="15.75" customHeight="1">
      <c r="A265" s="1304" t="s">
        <v>2339</v>
      </c>
      <c r="B265" s="1305">
        <v>100</v>
      </c>
      <c r="C265" s="1305">
        <v>260</v>
      </c>
      <c r="D265" s="1305">
        <v>4600</v>
      </c>
      <c r="E265" s="1522">
        <v>2618</v>
      </c>
      <c r="F265" s="1527">
        <v>96714</v>
      </c>
      <c r="G265" s="1291">
        <f t="shared" si="3"/>
        <v>96714</v>
      </c>
      <c r="I265" s="895"/>
    </row>
    <row r="266" spans="1:9" ht="15.75" customHeight="1">
      <c r="A266" s="1304" t="s">
        <v>2340</v>
      </c>
      <c r="B266" s="1305">
        <v>100</v>
      </c>
      <c r="C266" s="1305">
        <v>260</v>
      </c>
      <c r="D266" s="1305">
        <v>4700</v>
      </c>
      <c r="E266" s="1522">
        <v>2679</v>
      </c>
      <c r="F266" s="1527">
        <v>98760</v>
      </c>
      <c r="G266" s="1291">
        <f t="shared" si="3"/>
        <v>98760</v>
      </c>
      <c r="I266" s="895"/>
    </row>
    <row r="267" spans="1:9" ht="15.75" customHeight="1">
      <c r="A267" s="1304" t="s">
        <v>2341</v>
      </c>
      <c r="B267" s="1305">
        <v>100</v>
      </c>
      <c r="C267" s="1305">
        <v>260</v>
      </c>
      <c r="D267" s="1305">
        <v>4800</v>
      </c>
      <c r="E267" s="1522">
        <v>2740</v>
      </c>
      <c r="F267" s="1527">
        <v>100805</v>
      </c>
      <c r="G267" s="1291">
        <f t="shared" si="3"/>
        <v>100805</v>
      </c>
      <c r="I267" s="895"/>
    </row>
    <row r="268" spans="1:9" ht="15.75" customHeight="1">
      <c r="A268" s="1304" t="s">
        <v>2342</v>
      </c>
      <c r="B268" s="1305">
        <v>100</v>
      </c>
      <c r="C268" s="1305">
        <v>260</v>
      </c>
      <c r="D268" s="1305">
        <v>4900</v>
      </c>
      <c r="E268" s="1522">
        <v>2801</v>
      </c>
      <c r="F268" s="1527">
        <v>102850</v>
      </c>
      <c r="G268" s="1291">
        <f t="shared" si="3"/>
        <v>102850</v>
      </c>
      <c r="I268" s="895"/>
    </row>
    <row r="269" spans="1:9" ht="15.75" customHeight="1" thickBot="1">
      <c r="A269" s="1306" t="s">
        <v>2343</v>
      </c>
      <c r="B269" s="1529">
        <v>100</v>
      </c>
      <c r="C269" s="1529">
        <v>260</v>
      </c>
      <c r="D269" s="1529">
        <v>5000</v>
      </c>
      <c r="E269" s="1523">
        <v>2863</v>
      </c>
      <c r="F269" s="1527">
        <v>104895</v>
      </c>
      <c r="G269" s="1292">
        <f t="shared" ref="G269:G332" si="4">(F269-F269*$B$4)</f>
        <v>104895</v>
      </c>
      <c r="I269" s="895"/>
    </row>
    <row r="270" spans="1:9" ht="15.75" customHeight="1">
      <c r="A270" s="1302" t="s">
        <v>2344</v>
      </c>
      <c r="B270" s="1303">
        <v>100</v>
      </c>
      <c r="C270" s="1303">
        <v>300</v>
      </c>
      <c r="D270" s="1303">
        <v>800</v>
      </c>
      <c r="E270" s="1521">
        <v>369</v>
      </c>
      <c r="F270" s="1527">
        <v>22277</v>
      </c>
      <c r="G270" s="1290">
        <f t="shared" si="4"/>
        <v>22277</v>
      </c>
      <c r="I270" s="895"/>
    </row>
    <row r="271" spans="1:9" ht="15.75" customHeight="1">
      <c r="A271" s="1304" t="s">
        <v>2345</v>
      </c>
      <c r="B271" s="1305">
        <v>100</v>
      </c>
      <c r="C271" s="1305">
        <v>300</v>
      </c>
      <c r="D271" s="1305">
        <v>900</v>
      </c>
      <c r="E271" s="1522">
        <v>442</v>
      </c>
      <c r="F271" s="1527">
        <v>24384</v>
      </c>
      <c r="G271" s="1291">
        <f t="shared" si="4"/>
        <v>24384</v>
      </c>
      <c r="I271" s="895"/>
    </row>
    <row r="272" spans="1:9" ht="15.75" customHeight="1">
      <c r="A272" s="1304" t="s">
        <v>2346</v>
      </c>
      <c r="B272" s="1305">
        <v>100</v>
      </c>
      <c r="C272" s="1305">
        <v>300</v>
      </c>
      <c r="D272" s="1305">
        <v>1000</v>
      </c>
      <c r="E272" s="1522">
        <v>516</v>
      </c>
      <c r="F272" s="1527">
        <v>26491</v>
      </c>
      <c r="G272" s="1291">
        <f t="shared" si="4"/>
        <v>26491</v>
      </c>
      <c r="I272" s="895"/>
    </row>
    <row r="273" spans="1:9" ht="15.75" customHeight="1">
      <c r="A273" s="1304" t="s">
        <v>2347</v>
      </c>
      <c r="B273" s="1305">
        <v>100</v>
      </c>
      <c r="C273" s="1305">
        <v>300</v>
      </c>
      <c r="D273" s="1305">
        <v>1100</v>
      </c>
      <c r="E273" s="1522">
        <v>590</v>
      </c>
      <c r="F273" s="1527">
        <v>28598</v>
      </c>
      <c r="G273" s="1291">
        <f t="shared" si="4"/>
        <v>28598</v>
      </c>
      <c r="I273" s="895"/>
    </row>
    <row r="274" spans="1:9" ht="15.75" customHeight="1">
      <c r="A274" s="1304" t="s">
        <v>2348</v>
      </c>
      <c r="B274" s="1305">
        <v>100</v>
      </c>
      <c r="C274" s="1305">
        <v>300</v>
      </c>
      <c r="D274" s="1305">
        <v>1200</v>
      </c>
      <c r="E274" s="1522">
        <v>664</v>
      </c>
      <c r="F274" s="1527">
        <v>30705</v>
      </c>
      <c r="G274" s="1291">
        <f t="shared" si="4"/>
        <v>30705</v>
      </c>
      <c r="I274" s="895"/>
    </row>
    <row r="275" spans="1:9" ht="15.75" customHeight="1">
      <c r="A275" s="1304" t="s">
        <v>2349</v>
      </c>
      <c r="B275" s="1305">
        <v>100</v>
      </c>
      <c r="C275" s="1305">
        <v>300</v>
      </c>
      <c r="D275" s="1305">
        <v>1300</v>
      </c>
      <c r="E275" s="1522">
        <v>737</v>
      </c>
      <c r="F275" s="1527">
        <v>32812</v>
      </c>
      <c r="G275" s="1291">
        <f t="shared" si="4"/>
        <v>32812</v>
      </c>
      <c r="I275" s="895"/>
    </row>
    <row r="276" spans="1:9" ht="15.75" customHeight="1">
      <c r="A276" s="1304" t="s">
        <v>2350</v>
      </c>
      <c r="B276" s="1305">
        <v>100</v>
      </c>
      <c r="C276" s="1305">
        <v>300</v>
      </c>
      <c r="D276" s="1305">
        <v>1400</v>
      </c>
      <c r="E276" s="1522">
        <v>811</v>
      </c>
      <c r="F276" s="1527">
        <v>34918</v>
      </c>
      <c r="G276" s="1291">
        <f t="shared" si="4"/>
        <v>34918</v>
      </c>
      <c r="I276" s="895"/>
    </row>
    <row r="277" spans="1:9" ht="15.75" customHeight="1">
      <c r="A277" s="1304" t="s">
        <v>2351</v>
      </c>
      <c r="B277" s="1305">
        <v>100</v>
      </c>
      <c r="C277" s="1305">
        <v>300</v>
      </c>
      <c r="D277" s="1305">
        <v>1500</v>
      </c>
      <c r="E277" s="1522">
        <v>885</v>
      </c>
      <c r="F277" s="1527">
        <v>37025</v>
      </c>
      <c r="G277" s="1291">
        <f t="shared" si="4"/>
        <v>37025</v>
      </c>
      <c r="I277" s="895"/>
    </row>
    <row r="278" spans="1:9" ht="15.75" customHeight="1">
      <c r="A278" s="1304" t="s">
        <v>2352</v>
      </c>
      <c r="B278" s="1305">
        <v>100</v>
      </c>
      <c r="C278" s="1305">
        <v>300</v>
      </c>
      <c r="D278" s="1305">
        <v>1600</v>
      </c>
      <c r="E278" s="1522">
        <v>958</v>
      </c>
      <c r="F278" s="1527">
        <v>39132</v>
      </c>
      <c r="G278" s="1291">
        <f t="shared" si="4"/>
        <v>39132</v>
      </c>
      <c r="I278" s="895"/>
    </row>
    <row r="279" spans="1:9" ht="15.75" customHeight="1">
      <c r="A279" s="1304" t="s">
        <v>2353</v>
      </c>
      <c r="B279" s="1305">
        <v>100</v>
      </c>
      <c r="C279" s="1305">
        <v>300</v>
      </c>
      <c r="D279" s="1305">
        <v>1700</v>
      </c>
      <c r="E279" s="1522">
        <v>1032</v>
      </c>
      <c r="F279" s="1527">
        <v>41239</v>
      </c>
      <c r="G279" s="1291">
        <f t="shared" si="4"/>
        <v>41239</v>
      </c>
      <c r="I279" s="895"/>
    </row>
    <row r="280" spans="1:9" ht="15.75" customHeight="1">
      <c r="A280" s="1304" t="s">
        <v>2354</v>
      </c>
      <c r="B280" s="1305">
        <v>100</v>
      </c>
      <c r="C280" s="1305">
        <v>300</v>
      </c>
      <c r="D280" s="1305">
        <v>1800</v>
      </c>
      <c r="E280" s="1522">
        <v>1106</v>
      </c>
      <c r="F280" s="1527">
        <v>43346</v>
      </c>
      <c r="G280" s="1291">
        <f t="shared" si="4"/>
        <v>43346</v>
      </c>
      <c r="I280" s="895"/>
    </row>
    <row r="281" spans="1:9" ht="15.75" customHeight="1">
      <c r="A281" s="1304" t="s">
        <v>2355</v>
      </c>
      <c r="B281" s="1305">
        <v>100</v>
      </c>
      <c r="C281" s="1305">
        <v>300</v>
      </c>
      <c r="D281" s="1305">
        <v>1900</v>
      </c>
      <c r="E281" s="1522">
        <v>1180</v>
      </c>
      <c r="F281" s="1527">
        <v>45453</v>
      </c>
      <c r="G281" s="1291">
        <f t="shared" si="4"/>
        <v>45453</v>
      </c>
      <c r="I281" s="895"/>
    </row>
    <row r="282" spans="1:9" ht="15.75" customHeight="1">
      <c r="A282" s="1304" t="s">
        <v>2356</v>
      </c>
      <c r="B282" s="1305">
        <v>100</v>
      </c>
      <c r="C282" s="1305">
        <v>300</v>
      </c>
      <c r="D282" s="1305">
        <v>2000</v>
      </c>
      <c r="E282" s="1522">
        <v>1253</v>
      </c>
      <c r="F282" s="1527">
        <v>47560</v>
      </c>
      <c r="G282" s="1291">
        <f t="shared" si="4"/>
        <v>47560</v>
      </c>
      <c r="I282" s="895"/>
    </row>
    <row r="283" spans="1:9" ht="15.75" customHeight="1">
      <c r="A283" s="1304" t="s">
        <v>2357</v>
      </c>
      <c r="B283" s="1305">
        <v>100</v>
      </c>
      <c r="C283" s="1305">
        <v>300</v>
      </c>
      <c r="D283" s="1305">
        <v>2100</v>
      </c>
      <c r="E283" s="1522">
        <v>1327</v>
      </c>
      <c r="F283" s="1527">
        <v>49667</v>
      </c>
      <c r="G283" s="1291">
        <f t="shared" si="4"/>
        <v>49667</v>
      </c>
      <c r="I283" s="895"/>
    </row>
    <row r="284" spans="1:9" ht="16.5" customHeight="1">
      <c r="A284" s="1304" t="s">
        <v>2358</v>
      </c>
      <c r="B284" s="1305">
        <v>100</v>
      </c>
      <c r="C284" s="1305">
        <v>300</v>
      </c>
      <c r="D284" s="1305">
        <v>2200</v>
      </c>
      <c r="E284" s="1522">
        <v>1401</v>
      </c>
      <c r="F284" s="1527">
        <v>51774</v>
      </c>
      <c r="G284" s="1291">
        <f t="shared" si="4"/>
        <v>51774</v>
      </c>
      <c r="I284" s="895"/>
    </row>
    <row r="285" spans="1:9" ht="15.75" customHeight="1">
      <c r="A285" s="1304" t="s">
        <v>2359</v>
      </c>
      <c r="B285" s="1305">
        <v>100</v>
      </c>
      <c r="C285" s="1305">
        <v>300</v>
      </c>
      <c r="D285" s="1305">
        <v>2300</v>
      </c>
      <c r="E285" s="1522">
        <v>1475</v>
      </c>
      <c r="F285" s="1527">
        <v>53881</v>
      </c>
      <c r="G285" s="1291">
        <f t="shared" si="4"/>
        <v>53881</v>
      </c>
      <c r="I285" s="895"/>
    </row>
    <row r="286" spans="1:9" ht="15.75" customHeight="1">
      <c r="A286" s="1304" t="s">
        <v>2360</v>
      </c>
      <c r="B286" s="1305">
        <v>100</v>
      </c>
      <c r="C286" s="1305">
        <v>300</v>
      </c>
      <c r="D286" s="1305">
        <v>2400</v>
      </c>
      <c r="E286" s="1522">
        <v>1548</v>
      </c>
      <c r="F286" s="1527">
        <v>55987</v>
      </c>
      <c r="G286" s="1291">
        <f t="shared" si="4"/>
        <v>55987</v>
      </c>
      <c r="I286" s="895"/>
    </row>
    <row r="287" spans="1:9" ht="15.75" customHeight="1">
      <c r="A287" s="1304" t="s">
        <v>2361</v>
      </c>
      <c r="B287" s="1305">
        <v>100</v>
      </c>
      <c r="C287" s="1305">
        <v>300</v>
      </c>
      <c r="D287" s="1305">
        <v>2500</v>
      </c>
      <c r="E287" s="1522">
        <v>1622</v>
      </c>
      <c r="F287" s="1527">
        <v>58094</v>
      </c>
      <c r="G287" s="1291">
        <f t="shared" si="4"/>
        <v>58094</v>
      </c>
      <c r="I287" s="895"/>
    </row>
    <row r="288" spans="1:9" ht="15.75" customHeight="1">
      <c r="A288" s="1304" t="s">
        <v>2362</v>
      </c>
      <c r="B288" s="1305">
        <v>100</v>
      </c>
      <c r="C288" s="1305">
        <v>300</v>
      </c>
      <c r="D288" s="1305">
        <v>2600</v>
      </c>
      <c r="E288" s="1522">
        <v>1696</v>
      </c>
      <c r="F288" s="1527">
        <v>60201</v>
      </c>
      <c r="G288" s="1291">
        <f t="shared" si="4"/>
        <v>60201</v>
      </c>
      <c r="I288" s="895"/>
    </row>
    <row r="289" spans="1:9" ht="15.75" customHeight="1">
      <c r="A289" s="1304" t="s">
        <v>2363</v>
      </c>
      <c r="B289" s="1305">
        <v>100</v>
      </c>
      <c r="C289" s="1305">
        <v>300</v>
      </c>
      <c r="D289" s="1305">
        <v>2700</v>
      </c>
      <c r="E289" s="1522">
        <v>1770</v>
      </c>
      <c r="F289" s="1527">
        <v>62308</v>
      </c>
      <c r="G289" s="1291">
        <f t="shared" si="4"/>
        <v>62308</v>
      </c>
      <c r="I289" s="895"/>
    </row>
    <row r="290" spans="1:9" ht="15.75" customHeight="1">
      <c r="A290" s="1304" t="s">
        <v>2364</v>
      </c>
      <c r="B290" s="1305">
        <v>100</v>
      </c>
      <c r="C290" s="1305">
        <v>300</v>
      </c>
      <c r="D290" s="1305">
        <v>2800</v>
      </c>
      <c r="E290" s="1522">
        <v>1843</v>
      </c>
      <c r="F290" s="1527">
        <v>64415</v>
      </c>
      <c r="G290" s="1291">
        <f t="shared" si="4"/>
        <v>64415</v>
      </c>
      <c r="I290" s="895"/>
    </row>
    <row r="291" spans="1:9" ht="15.75" customHeight="1">
      <c r="A291" s="1304" t="s">
        <v>2365</v>
      </c>
      <c r="B291" s="1305">
        <v>100</v>
      </c>
      <c r="C291" s="1305">
        <v>300</v>
      </c>
      <c r="D291" s="1305">
        <v>2900</v>
      </c>
      <c r="E291" s="1522">
        <v>1917</v>
      </c>
      <c r="F291" s="1527">
        <v>66522</v>
      </c>
      <c r="G291" s="1291">
        <f t="shared" si="4"/>
        <v>66522</v>
      </c>
      <c r="I291" s="895"/>
    </row>
    <row r="292" spans="1:9" ht="15.75" customHeight="1">
      <c r="A292" s="1304" t="s">
        <v>2366</v>
      </c>
      <c r="B292" s="1305">
        <v>100</v>
      </c>
      <c r="C292" s="1305">
        <v>300</v>
      </c>
      <c r="D292" s="1305">
        <v>3000</v>
      </c>
      <c r="E292" s="1522">
        <v>1991</v>
      </c>
      <c r="F292" s="1527">
        <v>68629</v>
      </c>
      <c r="G292" s="1291">
        <f t="shared" si="4"/>
        <v>68629</v>
      </c>
      <c r="I292" s="895"/>
    </row>
    <row r="293" spans="1:9" ht="15.75" customHeight="1">
      <c r="A293" s="1304" t="s">
        <v>2367</v>
      </c>
      <c r="B293" s="1305">
        <v>100</v>
      </c>
      <c r="C293" s="1305">
        <v>300</v>
      </c>
      <c r="D293" s="1305">
        <v>3100</v>
      </c>
      <c r="E293" s="1522">
        <v>2064</v>
      </c>
      <c r="F293" s="1527">
        <v>70736</v>
      </c>
      <c r="G293" s="1291">
        <f t="shared" si="4"/>
        <v>70736</v>
      </c>
      <c r="I293" s="895"/>
    </row>
    <row r="294" spans="1:9" ht="15.75" customHeight="1">
      <c r="A294" s="1304" t="s">
        <v>2368</v>
      </c>
      <c r="B294" s="1305">
        <v>100</v>
      </c>
      <c r="C294" s="1305">
        <v>300</v>
      </c>
      <c r="D294" s="1305">
        <v>3200</v>
      </c>
      <c r="E294" s="1522">
        <v>2138</v>
      </c>
      <c r="F294" s="1527">
        <v>72843</v>
      </c>
      <c r="G294" s="1291">
        <f t="shared" si="4"/>
        <v>72843</v>
      </c>
      <c r="I294" s="895"/>
    </row>
    <row r="295" spans="1:9" ht="15.75" customHeight="1">
      <c r="A295" s="1304" t="s">
        <v>2369</v>
      </c>
      <c r="B295" s="1305">
        <v>100</v>
      </c>
      <c r="C295" s="1305">
        <v>300</v>
      </c>
      <c r="D295" s="1305">
        <v>3300</v>
      </c>
      <c r="E295" s="1522">
        <v>2212</v>
      </c>
      <c r="F295" s="1527">
        <v>74949</v>
      </c>
      <c r="G295" s="1291">
        <f t="shared" si="4"/>
        <v>74949</v>
      </c>
      <c r="I295" s="895"/>
    </row>
    <row r="296" spans="1:9" ht="15.75" customHeight="1">
      <c r="A296" s="1304" t="s">
        <v>2370</v>
      </c>
      <c r="B296" s="1305">
        <v>100</v>
      </c>
      <c r="C296" s="1305">
        <v>300</v>
      </c>
      <c r="D296" s="1305">
        <v>3400</v>
      </c>
      <c r="E296" s="1522">
        <v>2286</v>
      </c>
      <c r="F296" s="1527">
        <v>77056</v>
      </c>
      <c r="G296" s="1291">
        <f t="shared" si="4"/>
        <v>77056</v>
      </c>
      <c r="I296" s="895"/>
    </row>
    <row r="297" spans="1:9" ht="15.75" customHeight="1">
      <c r="A297" s="1304" t="s">
        <v>2371</v>
      </c>
      <c r="B297" s="1305">
        <v>100</v>
      </c>
      <c r="C297" s="1305">
        <v>300</v>
      </c>
      <c r="D297" s="1305">
        <v>3500</v>
      </c>
      <c r="E297" s="1522">
        <v>2359</v>
      </c>
      <c r="F297" s="1527">
        <v>79163</v>
      </c>
      <c r="G297" s="1291">
        <f t="shared" si="4"/>
        <v>79163</v>
      </c>
      <c r="I297" s="895"/>
    </row>
    <row r="298" spans="1:9" ht="15.75" customHeight="1">
      <c r="A298" s="1304" t="s">
        <v>2372</v>
      </c>
      <c r="B298" s="1305">
        <v>100</v>
      </c>
      <c r="C298" s="1305">
        <v>300</v>
      </c>
      <c r="D298" s="1305">
        <v>3600</v>
      </c>
      <c r="E298" s="1522">
        <v>2396</v>
      </c>
      <c r="F298" s="1527">
        <v>81270</v>
      </c>
      <c r="G298" s="1291">
        <f t="shared" si="4"/>
        <v>81270</v>
      </c>
      <c r="I298" s="895"/>
    </row>
    <row r="299" spans="1:9" ht="15.75" customHeight="1">
      <c r="A299" s="1304" t="s">
        <v>2373</v>
      </c>
      <c r="B299" s="1305">
        <v>100</v>
      </c>
      <c r="C299" s="1305">
        <v>300</v>
      </c>
      <c r="D299" s="1305">
        <v>3700</v>
      </c>
      <c r="E299" s="1522">
        <v>2470</v>
      </c>
      <c r="F299" s="1527">
        <v>83377</v>
      </c>
      <c r="G299" s="1291">
        <f t="shared" si="4"/>
        <v>83377</v>
      </c>
      <c r="I299" s="895"/>
    </row>
    <row r="300" spans="1:9" ht="15.75" customHeight="1">
      <c r="A300" s="1304" t="s">
        <v>2374</v>
      </c>
      <c r="B300" s="1305">
        <v>100</v>
      </c>
      <c r="C300" s="1305">
        <v>300</v>
      </c>
      <c r="D300" s="1305">
        <v>3800</v>
      </c>
      <c r="E300" s="1522">
        <v>2544</v>
      </c>
      <c r="F300" s="1527">
        <v>85484</v>
      </c>
      <c r="G300" s="1291">
        <f t="shared" si="4"/>
        <v>85484</v>
      </c>
      <c r="I300" s="895"/>
    </row>
    <row r="301" spans="1:9" ht="15.75" customHeight="1">
      <c r="A301" s="1304" t="s">
        <v>2375</v>
      </c>
      <c r="B301" s="1305">
        <v>100</v>
      </c>
      <c r="C301" s="1305">
        <v>300</v>
      </c>
      <c r="D301" s="1305">
        <v>3900</v>
      </c>
      <c r="E301" s="1522">
        <v>2617</v>
      </c>
      <c r="F301" s="1527">
        <v>87591</v>
      </c>
      <c r="G301" s="1291">
        <f t="shared" si="4"/>
        <v>87591</v>
      </c>
      <c r="I301" s="895"/>
    </row>
    <row r="302" spans="1:9" ht="15.75" customHeight="1">
      <c r="A302" s="1304" t="s">
        <v>2376</v>
      </c>
      <c r="B302" s="1305">
        <v>100</v>
      </c>
      <c r="C302" s="1305">
        <v>300</v>
      </c>
      <c r="D302" s="1305">
        <v>4000</v>
      </c>
      <c r="E302" s="1522">
        <v>2691</v>
      </c>
      <c r="F302" s="1527">
        <v>89698</v>
      </c>
      <c r="G302" s="1291">
        <f t="shared" si="4"/>
        <v>89698</v>
      </c>
      <c r="I302" s="895"/>
    </row>
    <row r="303" spans="1:9" ht="15.75" customHeight="1">
      <c r="A303" s="1304" t="s">
        <v>2377</v>
      </c>
      <c r="B303" s="1305">
        <v>100</v>
      </c>
      <c r="C303" s="1305">
        <v>300</v>
      </c>
      <c r="D303" s="1305">
        <v>4100</v>
      </c>
      <c r="E303" s="1522">
        <v>2765</v>
      </c>
      <c r="F303" s="1527">
        <v>91805</v>
      </c>
      <c r="G303" s="1291">
        <f t="shared" si="4"/>
        <v>91805</v>
      </c>
      <c r="I303" s="895"/>
    </row>
    <row r="304" spans="1:9" ht="16.5" customHeight="1">
      <c r="A304" s="1304" t="s">
        <v>2378</v>
      </c>
      <c r="B304" s="1305">
        <v>100</v>
      </c>
      <c r="C304" s="1305">
        <v>300</v>
      </c>
      <c r="D304" s="1305">
        <v>4200</v>
      </c>
      <c r="E304" s="1522">
        <v>2839</v>
      </c>
      <c r="F304" s="1527">
        <v>93912</v>
      </c>
      <c r="G304" s="1291">
        <f t="shared" si="4"/>
        <v>93912</v>
      </c>
      <c r="I304" s="895"/>
    </row>
    <row r="305" spans="1:9" ht="15.75" customHeight="1">
      <c r="A305" s="1304" t="s">
        <v>2379</v>
      </c>
      <c r="B305" s="1305">
        <v>100</v>
      </c>
      <c r="C305" s="1305">
        <v>300</v>
      </c>
      <c r="D305" s="1305">
        <v>4300</v>
      </c>
      <c r="E305" s="1522">
        <v>2912</v>
      </c>
      <c r="F305" s="1527">
        <v>96018</v>
      </c>
      <c r="G305" s="1291">
        <f t="shared" si="4"/>
        <v>96018</v>
      </c>
      <c r="I305" s="895"/>
    </row>
    <row r="306" spans="1:9" ht="15.75" customHeight="1">
      <c r="A306" s="1304" t="s">
        <v>2380</v>
      </c>
      <c r="B306" s="1305">
        <v>100</v>
      </c>
      <c r="C306" s="1305">
        <v>300</v>
      </c>
      <c r="D306" s="1305">
        <v>4400</v>
      </c>
      <c r="E306" s="1522">
        <v>2986</v>
      </c>
      <c r="F306" s="1527">
        <v>98125</v>
      </c>
      <c r="G306" s="1291">
        <f t="shared" si="4"/>
        <v>98125</v>
      </c>
      <c r="I306" s="895"/>
    </row>
    <row r="307" spans="1:9" ht="15.75" customHeight="1">
      <c r="A307" s="1304" t="s">
        <v>2381</v>
      </c>
      <c r="B307" s="1305">
        <v>100</v>
      </c>
      <c r="C307" s="1305">
        <v>300</v>
      </c>
      <c r="D307" s="1305">
        <v>4500</v>
      </c>
      <c r="E307" s="1522">
        <v>3060</v>
      </c>
      <c r="F307" s="1527">
        <v>100232</v>
      </c>
      <c r="G307" s="1291">
        <f t="shared" si="4"/>
        <v>100232</v>
      </c>
      <c r="I307" s="895"/>
    </row>
    <row r="308" spans="1:9" ht="15.75" customHeight="1">
      <c r="A308" s="1304" t="s">
        <v>2382</v>
      </c>
      <c r="B308" s="1305">
        <v>100</v>
      </c>
      <c r="C308" s="1305">
        <v>300</v>
      </c>
      <c r="D308" s="1305">
        <v>4600</v>
      </c>
      <c r="E308" s="1522">
        <v>3134</v>
      </c>
      <c r="F308" s="1527">
        <v>102339</v>
      </c>
      <c r="G308" s="1291">
        <f t="shared" si="4"/>
        <v>102339</v>
      </c>
      <c r="I308" s="895"/>
    </row>
    <row r="309" spans="1:9" ht="15.75" customHeight="1">
      <c r="A309" s="1304" t="s">
        <v>2383</v>
      </c>
      <c r="B309" s="1305">
        <v>100</v>
      </c>
      <c r="C309" s="1305">
        <v>300</v>
      </c>
      <c r="D309" s="1305">
        <v>4700</v>
      </c>
      <c r="E309" s="1522">
        <v>3207</v>
      </c>
      <c r="F309" s="1527">
        <v>104446</v>
      </c>
      <c r="G309" s="1291">
        <f t="shared" si="4"/>
        <v>104446</v>
      </c>
      <c r="I309" s="895"/>
    </row>
    <row r="310" spans="1:9" ht="15.75" customHeight="1">
      <c r="A310" s="1304" t="s">
        <v>2384</v>
      </c>
      <c r="B310" s="1305">
        <v>100</v>
      </c>
      <c r="C310" s="1305">
        <v>300</v>
      </c>
      <c r="D310" s="1305">
        <v>4800</v>
      </c>
      <c r="E310" s="1522">
        <v>3281</v>
      </c>
      <c r="F310" s="1527">
        <v>106553</v>
      </c>
      <c r="G310" s="1291">
        <f t="shared" si="4"/>
        <v>106553</v>
      </c>
      <c r="I310" s="895"/>
    </row>
    <row r="311" spans="1:9" ht="15.75" customHeight="1">
      <c r="A311" s="1304" t="s">
        <v>2385</v>
      </c>
      <c r="B311" s="1305">
        <v>100</v>
      </c>
      <c r="C311" s="1305">
        <v>300</v>
      </c>
      <c r="D311" s="1305">
        <v>4900</v>
      </c>
      <c r="E311" s="1522">
        <v>3355</v>
      </c>
      <c r="F311" s="1527">
        <v>108660</v>
      </c>
      <c r="G311" s="1291">
        <f t="shared" si="4"/>
        <v>108660</v>
      </c>
      <c r="I311" s="895"/>
    </row>
    <row r="312" spans="1:9" ht="15.75" customHeight="1" thickBot="1">
      <c r="A312" s="1306" t="s">
        <v>2386</v>
      </c>
      <c r="B312" s="1529">
        <v>100</v>
      </c>
      <c r="C312" s="1529">
        <v>300</v>
      </c>
      <c r="D312" s="1529">
        <v>5000</v>
      </c>
      <c r="E312" s="1523">
        <v>3428</v>
      </c>
      <c r="F312" s="1527">
        <v>110767</v>
      </c>
      <c r="G312" s="1292">
        <f t="shared" si="4"/>
        <v>110767</v>
      </c>
      <c r="I312" s="895"/>
    </row>
    <row r="313" spans="1:9" ht="15.75" customHeight="1">
      <c r="A313" s="1302" t="s">
        <v>2387</v>
      </c>
      <c r="B313" s="1303">
        <v>100</v>
      </c>
      <c r="C313" s="1303">
        <v>380</v>
      </c>
      <c r="D313" s="1303">
        <v>800</v>
      </c>
      <c r="E313" s="1521">
        <v>462</v>
      </c>
      <c r="F313" s="1527">
        <v>26249</v>
      </c>
      <c r="G313" s="1290">
        <f t="shared" si="4"/>
        <v>26249</v>
      </c>
      <c r="I313" s="895"/>
    </row>
    <row r="314" spans="1:9" ht="15.75" customHeight="1">
      <c r="A314" s="1304" t="s">
        <v>2388</v>
      </c>
      <c r="B314" s="1305">
        <v>100</v>
      </c>
      <c r="C314" s="1305">
        <v>380</v>
      </c>
      <c r="D314" s="1305">
        <v>900</v>
      </c>
      <c r="E314" s="1522">
        <v>550</v>
      </c>
      <c r="F314" s="1527">
        <v>28881</v>
      </c>
      <c r="G314" s="1291">
        <f t="shared" si="4"/>
        <v>28881</v>
      </c>
      <c r="I314" s="895"/>
    </row>
    <row r="315" spans="1:9" ht="15.75" customHeight="1">
      <c r="A315" s="1304" t="s">
        <v>2389</v>
      </c>
      <c r="B315" s="1305">
        <v>100</v>
      </c>
      <c r="C315" s="1305">
        <v>380</v>
      </c>
      <c r="D315" s="1305">
        <v>1000</v>
      </c>
      <c r="E315" s="1522">
        <v>639</v>
      </c>
      <c r="F315" s="1527">
        <v>31514</v>
      </c>
      <c r="G315" s="1291">
        <f t="shared" si="4"/>
        <v>31514</v>
      </c>
      <c r="I315" s="895"/>
    </row>
    <row r="316" spans="1:9" ht="15.75" customHeight="1">
      <c r="A316" s="1304" t="s">
        <v>2390</v>
      </c>
      <c r="B316" s="1305">
        <v>100</v>
      </c>
      <c r="C316" s="1305">
        <v>380</v>
      </c>
      <c r="D316" s="1305">
        <v>1100</v>
      </c>
      <c r="E316" s="1522">
        <v>728</v>
      </c>
      <c r="F316" s="1527">
        <v>34146</v>
      </c>
      <c r="G316" s="1291">
        <f t="shared" si="4"/>
        <v>34146</v>
      </c>
      <c r="I316" s="895"/>
    </row>
    <row r="317" spans="1:9" ht="15.75" customHeight="1">
      <c r="A317" s="1304" t="s">
        <v>2391</v>
      </c>
      <c r="B317" s="1305">
        <v>100</v>
      </c>
      <c r="C317" s="1305">
        <v>380</v>
      </c>
      <c r="D317" s="1305">
        <v>1200</v>
      </c>
      <c r="E317" s="1522">
        <v>817</v>
      </c>
      <c r="F317" s="1527">
        <v>36779</v>
      </c>
      <c r="G317" s="1291">
        <f t="shared" si="4"/>
        <v>36779</v>
      </c>
      <c r="I317" s="895"/>
    </row>
    <row r="318" spans="1:9" ht="15.75" customHeight="1">
      <c r="A318" s="1304" t="s">
        <v>2392</v>
      </c>
      <c r="B318" s="1305">
        <v>100</v>
      </c>
      <c r="C318" s="1305">
        <v>380</v>
      </c>
      <c r="D318" s="1305">
        <v>1300</v>
      </c>
      <c r="E318" s="1522">
        <v>905</v>
      </c>
      <c r="F318" s="1527">
        <v>39411</v>
      </c>
      <c r="G318" s="1291">
        <f t="shared" si="4"/>
        <v>39411</v>
      </c>
      <c r="I318" s="895"/>
    </row>
    <row r="319" spans="1:9" ht="15.75" customHeight="1">
      <c r="A319" s="1304" t="s">
        <v>2393</v>
      </c>
      <c r="B319" s="1305">
        <v>100</v>
      </c>
      <c r="C319" s="1305">
        <v>380</v>
      </c>
      <c r="D319" s="1305">
        <v>1400</v>
      </c>
      <c r="E319" s="1522">
        <v>994</v>
      </c>
      <c r="F319" s="1527">
        <v>42044</v>
      </c>
      <c r="G319" s="1291">
        <f t="shared" si="4"/>
        <v>42044</v>
      </c>
      <c r="I319" s="895"/>
    </row>
    <row r="320" spans="1:9" ht="15.75" customHeight="1">
      <c r="A320" s="1304" t="s">
        <v>2394</v>
      </c>
      <c r="B320" s="1305">
        <v>100</v>
      </c>
      <c r="C320" s="1305">
        <v>380</v>
      </c>
      <c r="D320" s="1305">
        <v>1500</v>
      </c>
      <c r="E320" s="1522">
        <v>1083</v>
      </c>
      <c r="F320" s="1527">
        <v>44676</v>
      </c>
      <c r="G320" s="1291">
        <f t="shared" si="4"/>
        <v>44676</v>
      </c>
      <c r="I320" s="895"/>
    </row>
    <row r="321" spans="1:9" ht="15.75" customHeight="1">
      <c r="A321" s="1304" t="s">
        <v>2395</v>
      </c>
      <c r="B321" s="1305">
        <v>100</v>
      </c>
      <c r="C321" s="1305">
        <v>380</v>
      </c>
      <c r="D321" s="1305">
        <v>1600</v>
      </c>
      <c r="E321" s="1522">
        <v>1172</v>
      </c>
      <c r="F321" s="1527">
        <v>47309</v>
      </c>
      <c r="G321" s="1291">
        <f t="shared" si="4"/>
        <v>47309</v>
      </c>
      <c r="I321" s="895"/>
    </row>
    <row r="322" spans="1:9" ht="15.75" customHeight="1">
      <c r="A322" s="1304" t="s">
        <v>2396</v>
      </c>
      <c r="B322" s="1305">
        <v>100</v>
      </c>
      <c r="C322" s="1305">
        <v>380</v>
      </c>
      <c r="D322" s="1305">
        <v>1700</v>
      </c>
      <c r="E322" s="1522">
        <v>1260</v>
      </c>
      <c r="F322" s="1527">
        <v>49941</v>
      </c>
      <c r="G322" s="1291">
        <f t="shared" si="4"/>
        <v>49941</v>
      </c>
      <c r="I322" s="895"/>
    </row>
    <row r="323" spans="1:9" ht="15.75" customHeight="1">
      <c r="A323" s="1304" t="s">
        <v>2397</v>
      </c>
      <c r="B323" s="1305">
        <v>100</v>
      </c>
      <c r="C323" s="1305">
        <v>380</v>
      </c>
      <c r="D323" s="1305">
        <v>1800</v>
      </c>
      <c r="E323" s="1522">
        <v>1349</v>
      </c>
      <c r="F323" s="1527">
        <v>52574</v>
      </c>
      <c r="G323" s="1291">
        <f t="shared" si="4"/>
        <v>52574</v>
      </c>
      <c r="I323" s="895"/>
    </row>
    <row r="324" spans="1:9" ht="16.5" customHeight="1">
      <c r="A324" s="1304" t="s">
        <v>2398</v>
      </c>
      <c r="B324" s="1305">
        <v>100</v>
      </c>
      <c r="C324" s="1305">
        <v>380</v>
      </c>
      <c r="D324" s="1305">
        <v>1900</v>
      </c>
      <c r="E324" s="1522">
        <v>1438</v>
      </c>
      <c r="F324" s="1527">
        <v>55206</v>
      </c>
      <c r="G324" s="1291">
        <f t="shared" si="4"/>
        <v>55206</v>
      </c>
      <c r="I324" s="895"/>
    </row>
    <row r="325" spans="1:9" ht="15.75">
      <c r="A325" s="1304" t="s">
        <v>2399</v>
      </c>
      <c r="B325" s="1305">
        <v>100</v>
      </c>
      <c r="C325" s="1305">
        <v>380</v>
      </c>
      <c r="D325" s="1305">
        <v>2000</v>
      </c>
      <c r="E325" s="1522">
        <v>1527</v>
      </c>
      <c r="F325" s="1527">
        <v>57839</v>
      </c>
      <c r="G325" s="1291">
        <f t="shared" si="4"/>
        <v>57839</v>
      </c>
      <c r="I325" s="895"/>
    </row>
    <row r="326" spans="1:9" ht="15.75">
      <c r="A326" s="1304" t="s">
        <v>2400</v>
      </c>
      <c r="B326" s="1305">
        <v>100</v>
      </c>
      <c r="C326" s="1305">
        <v>380</v>
      </c>
      <c r="D326" s="1305">
        <v>2100</v>
      </c>
      <c r="E326" s="1522">
        <v>1615</v>
      </c>
      <c r="F326" s="1527">
        <v>60471</v>
      </c>
      <c r="G326" s="1291">
        <f t="shared" si="4"/>
        <v>60471</v>
      </c>
      <c r="I326" s="895"/>
    </row>
    <row r="327" spans="1:9" ht="15.75">
      <c r="A327" s="1304" t="s">
        <v>2401</v>
      </c>
      <c r="B327" s="1305">
        <v>100</v>
      </c>
      <c r="C327" s="1305">
        <v>380</v>
      </c>
      <c r="D327" s="1305">
        <v>2200</v>
      </c>
      <c r="E327" s="1522">
        <v>1704</v>
      </c>
      <c r="F327" s="1527">
        <v>63104</v>
      </c>
      <c r="G327" s="1291">
        <f t="shared" si="4"/>
        <v>63104</v>
      </c>
      <c r="I327" s="895"/>
    </row>
    <row r="328" spans="1:9" ht="15.75">
      <c r="A328" s="1304" t="s">
        <v>2402</v>
      </c>
      <c r="B328" s="1305">
        <v>100</v>
      </c>
      <c r="C328" s="1305">
        <v>380</v>
      </c>
      <c r="D328" s="1305">
        <v>2300</v>
      </c>
      <c r="E328" s="1522">
        <v>1793</v>
      </c>
      <c r="F328" s="1527">
        <v>65736</v>
      </c>
      <c r="G328" s="1291">
        <f t="shared" si="4"/>
        <v>65736</v>
      </c>
      <c r="I328" s="895"/>
    </row>
    <row r="329" spans="1:9" ht="15.75">
      <c r="A329" s="1304" t="s">
        <v>2403</v>
      </c>
      <c r="B329" s="1305">
        <v>100</v>
      </c>
      <c r="C329" s="1305">
        <v>380</v>
      </c>
      <c r="D329" s="1305">
        <v>2400</v>
      </c>
      <c r="E329" s="1522">
        <v>1882</v>
      </c>
      <c r="F329" s="1527">
        <v>68369</v>
      </c>
      <c r="G329" s="1291">
        <f t="shared" si="4"/>
        <v>68369</v>
      </c>
      <c r="I329" s="895"/>
    </row>
    <row r="330" spans="1:9" ht="15.75">
      <c r="A330" s="1304" t="s">
        <v>2404</v>
      </c>
      <c r="B330" s="1305">
        <v>100</v>
      </c>
      <c r="C330" s="1305">
        <v>380</v>
      </c>
      <c r="D330" s="1305">
        <v>2500</v>
      </c>
      <c r="E330" s="1522">
        <v>1970</v>
      </c>
      <c r="F330" s="1527">
        <v>71001</v>
      </c>
      <c r="G330" s="1291">
        <f t="shared" si="4"/>
        <v>71001</v>
      </c>
      <c r="I330" s="895"/>
    </row>
    <row r="331" spans="1:9" ht="15.75">
      <c r="A331" s="1304" t="s">
        <v>2405</v>
      </c>
      <c r="B331" s="1305">
        <v>100</v>
      </c>
      <c r="C331" s="1305">
        <v>380</v>
      </c>
      <c r="D331" s="1305">
        <v>2600</v>
      </c>
      <c r="E331" s="1522">
        <v>2059</v>
      </c>
      <c r="F331" s="1527">
        <v>73634</v>
      </c>
      <c r="G331" s="1291">
        <f t="shared" si="4"/>
        <v>73634</v>
      </c>
      <c r="I331" s="895"/>
    </row>
    <row r="332" spans="1:9" ht="15.75">
      <c r="A332" s="1304" t="s">
        <v>2406</v>
      </c>
      <c r="B332" s="1305">
        <v>100</v>
      </c>
      <c r="C332" s="1305">
        <v>380</v>
      </c>
      <c r="D332" s="1305">
        <v>2700</v>
      </c>
      <c r="E332" s="1522">
        <v>2148</v>
      </c>
      <c r="F332" s="1527">
        <v>76266</v>
      </c>
      <c r="G332" s="1291">
        <f t="shared" si="4"/>
        <v>76266</v>
      </c>
      <c r="I332" s="895"/>
    </row>
    <row r="333" spans="1:9" ht="15.75">
      <c r="A333" s="1304" t="s">
        <v>2407</v>
      </c>
      <c r="B333" s="1305">
        <v>100</v>
      </c>
      <c r="C333" s="1305">
        <v>380</v>
      </c>
      <c r="D333" s="1305">
        <v>2800</v>
      </c>
      <c r="E333" s="1522">
        <v>2237</v>
      </c>
      <c r="F333" s="1527">
        <v>78899</v>
      </c>
      <c r="G333" s="1291">
        <f t="shared" ref="G333:G396" si="5">(F333-F333*$B$4)</f>
        <v>78899</v>
      </c>
      <c r="I333" s="895"/>
    </row>
    <row r="334" spans="1:9" ht="15.75">
      <c r="A334" s="1304" t="s">
        <v>2408</v>
      </c>
      <c r="B334" s="1305">
        <v>100</v>
      </c>
      <c r="C334" s="1305">
        <v>380</v>
      </c>
      <c r="D334" s="1305">
        <v>2900</v>
      </c>
      <c r="E334" s="1522">
        <v>2325</v>
      </c>
      <c r="F334" s="1527">
        <v>81531</v>
      </c>
      <c r="G334" s="1291">
        <f t="shared" si="5"/>
        <v>81531</v>
      </c>
      <c r="I334" s="895"/>
    </row>
    <row r="335" spans="1:9" ht="15.75">
      <c r="A335" s="1304" t="s">
        <v>2409</v>
      </c>
      <c r="B335" s="1305">
        <v>100</v>
      </c>
      <c r="C335" s="1305">
        <v>380</v>
      </c>
      <c r="D335" s="1305">
        <v>3000</v>
      </c>
      <c r="E335" s="1522">
        <v>2414</v>
      </c>
      <c r="F335" s="1527">
        <v>84164</v>
      </c>
      <c r="G335" s="1291">
        <f t="shared" si="5"/>
        <v>84164</v>
      </c>
      <c r="I335" s="895"/>
    </row>
    <row r="336" spans="1:9" ht="15.75">
      <c r="A336" s="1304" t="s">
        <v>2410</v>
      </c>
      <c r="B336" s="1305">
        <v>100</v>
      </c>
      <c r="C336" s="1305">
        <v>380</v>
      </c>
      <c r="D336" s="1305">
        <v>3100</v>
      </c>
      <c r="E336" s="1522">
        <v>2503</v>
      </c>
      <c r="F336" s="1527">
        <v>86796</v>
      </c>
      <c r="G336" s="1291">
        <f t="shared" si="5"/>
        <v>86796</v>
      </c>
      <c r="I336" s="895"/>
    </row>
    <row r="337" spans="1:9" ht="15.75">
      <c r="A337" s="1304" t="s">
        <v>2411</v>
      </c>
      <c r="B337" s="1305">
        <v>100</v>
      </c>
      <c r="C337" s="1305">
        <v>380</v>
      </c>
      <c r="D337" s="1305">
        <v>3200</v>
      </c>
      <c r="E337" s="1522">
        <v>2592</v>
      </c>
      <c r="F337" s="1527">
        <v>89429</v>
      </c>
      <c r="G337" s="1291">
        <f t="shared" si="5"/>
        <v>89429</v>
      </c>
      <c r="I337" s="895"/>
    </row>
    <row r="338" spans="1:9" ht="15.75">
      <c r="A338" s="1304" t="s">
        <v>2412</v>
      </c>
      <c r="B338" s="1305">
        <v>100</v>
      </c>
      <c r="C338" s="1305">
        <v>380</v>
      </c>
      <c r="D338" s="1305">
        <v>3300</v>
      </c>
      <c r="E338" s="1522">
        <v>2680</v>
      </c>
      <c r="F338" s="1527">
        <v>92061</v>
      </c>
      <c r="G338" s="1291">
        <f t="shared" si="5"/>
        <v>92061</v>
      </c>
      <c r="I338" s="895"/>
    </row>
    <row r="339" spans="1:9" ht="15.75">
      <c r="A339" s="1304" t="s">
        <v>2413</v>
      </c>
      <c r="B339" s="1305">
        <v>100</v>
      </c>
      <c r="C339" s="1305">
        <v>380</v>
      </c>
      <c r="D339" s="1305">
        <v>3400</v>
      </c>
      <c r="E339" s="1522">
        <v>2769</v>
      </c>
      <c r="F339" s="1527">
        <v>94694</v>
      </c>
      <c r="G339" s="1291">
        <f t="shared" si="5"/>
        <v>94694</v>
      </c>
      <c r="I339" s="895"/>
    </row>
    <row r="340" spans="1:9" ht="15.75">
      <c r="A340" s="1304" t="s">
        <v>2414</v>
      </c>
      <c r="B340" s="1305">
        <v>100</v>
      </c>
      <c r="C340" s="1305">
        <v>380</v>
      </c>
      <c r="D340" s="1305">
        <v>3500</v>
      </c>
      <c r="E340" s="1522">
        <v>2858</v>
      </c>
      <c r="F340" s="1527">
        <v>97326</v>
      </c>
      <c r="G340" s="1291">
        <f t="shared" si="5"/>
        <v>97326</v>
      </c>
      <c r="I340" s="895"/>
    </row>
    <row r="341" spans="1:9" ht="15.75">
      <c r="A341" s="1304" t="s">
        <v>2415</v>
      </c>
      <c r="B341" s="1305">
        <v>100</v>
      </c>
      <c r="C341" s="1305">
        <v>380</v>
      </c>
      <c r="D341" s="1305">
        <v>3600</v>
      </c>
      <c r="E341" s="1522">
        <v>2902</v>
      </c>
      <c r="F341" s="1527">
        <v>99959</v>
      </c>
      <c r="G341" s="1291">
        <f t="shared" si="5"/>
        <v>99959</v>
      </c>
      <c r="I341" s="895"/>
    </row>
    <row r="342" spans="1:9" ht="15.75">
      <c r="A342" s="1304" t="s">
        <v>2416</v>
      </c>
      <c r="B342" s="1305">
        <v>100</v>
      </c>
      <c r="C342" s="1305">
        <v>380</v>
      </c>
      <c r="D342" s="1305">
        <v>3700</v>
      </c>
      <c r="E342" s="1522">
        <v>2991</v>
      </c>
      <c r="F342" s="1527">
        <v>102591</v>
      </c>
      <c r="G342" s="1291">
        <f t="shared" si="5"/>
        <v>102591</v>
      </c>
      <c r="I342" s="895"/>
    </row>
    <row r="343" spans="1:9" ht="15.75">
      <c r="A343" s="1304" t="s">
        <v>2417</v>
      </c>
      <c r="B343" s="1305">
        <v>100</v>
      </c>
      <c r="C343" s="1305">
        <v>380</v>
      </c>
      <c r="D343" s="1305">
        <v>3800</v>
      </c>
      <c r="E343" s="1522">
        <v>3080</v>
      </c>
      <c r="F343" s="1527">
        <v>105224</v>
      </c>
      <c r="G343" s="1291">
        <f t="shared" si="5"/>
        <v>105224</v>
      </c>
      <c r="I343" s="895"/>
    </row>
    <row r="344" spans="1:9" ht="15.75">
      <c r="A344" s="1304" t="s">
        <v>2418</v>
      </c>
      <c r="B344" s="1305">
        <v>100</v>
      </c>
      <c r="C344" s="1305">
        <v>380</v>
      </c>
      <c r="D344" s="1305">
        <v>3900</v>
      </c>
      <c r="E344" s="1522">
        <v>3168</v>
      </c>
      <c r="F344" s="1527">
        <v>107856</v>
      </c>
      <c r="G344" s="1291">
        <f t="shared" si="5"/>
        <v>107856</v>
      </c>
      <c r="I344" s="895"/>
    </row>
    <row r="345" spans="1:9" ht="15.75">
      <c r="A345" s="1304" t="s">
        <v>2419</v>
      </c>
      <c r="B345" s="1305">
        <v>100</v>
      </c>
      <c r="C345" s="1305">
        <v>380</v>
      </c>
      <c r="D345" s="1305">
        <v>4000</v>
      </c>
      <c r="E345" s="1522">
        <v>3257</v>
      </c>
      <c r="F345" s="1527">
        <v>110489</v>
      </c>
      <c r="G345" s="1291">
        <f t="shared" si="5"/>
        <v>110489</v>
      </c>
      <c r="I345" s="895"/>
    </row>
    <row r="346" spans="1:9" ht="15.75">
      <c r="A346" s="1304" t="s">
        <v>2420</v>
      </c>
      <c r="B346" s="1305">
        <v>100</v>
      </c>
      <c r="C346" s="1305">
        <v>380</v>
      </c>
      <c r="D346" s="1305">
        <v>4100</v>
      </c>
      <c r="E346" s="1522">
        <v>3346</v>
      </c>
      <c r="F346" s="1527">
        <v>113121</v>
      </c>
      <c r="G346" s="1291">
        <f t="shared" si="5"/>
        <v>113121</v>
      </c>
      <c r="I346" s="895"/>
    </row>
    <row r="347" spans="1:9" ht="15.75">
      <c r="A347" s="1304" t="s">
        <v>2421</v>
      </c>
      <c r="B347" s="1305">
        <v>100</v>
      </c>
      <c r="C347" s="1305">
        <v>380</v>
      </c>
      <c r="D347" s="1305">
        <v>4200</v>
      </c>
      <c r="E347" s="1522">
        <v>3435</v>
      </c>
      <c r="F347" s="1527">
        <v>115754</v>
      </c>
      <c r="G347" s="1291">
        <f t="shared" si="5"/>
        <v>115754</v>
      </c>
      <c r="I347" s="895"/>
    </row>
    <row r="348" spans="1:9" ht="15.75">
      <c r="A348" s="1304" t="s">
        <v>2422</v>
      </c>
      <c r="B348" s="1305">
        <v>100</v>
      </c>
      <c r="C348" s="1305">
        <v>380</v>
      </c>
      <c r="D348" s="1305">
        <v>4300</v>
      </c>
      <c r="E348" s="1522">
        <v>3523</v>
      </c>
      <c r="F348" s="1527">
        <v>118386</v>
      </c>
      <c r="G348" s="1291">
        <f t="shared" si="5"/>
        <v>118386</v>
      </c>
      <c r="I348" s="895"/>
    </row>
    <row r="349" spans="1:9" ht="15.75">
      <c r="A349" s="1304" t="s">
        <v>2423</v>
      </c>
      <c r="B349" s="1305">
        <v>100</v>
      </c>
      <c r="C349" s="1305">
        <v>380</v>
      </c>
      <c r="D349" s="1305">
        <v>4400</v>
      </c>
      <c r="E349" s="1522">
        <v>3612</v>
      </c>
      <c r="F349" s="1527">
        <v>121019</v>
      </c>
      <c r="G349" s="1291">
        <f t="shared" si="5"/>
        <v>121019</v>
      </c>
      <c r="I349" s="895"/>
    </row>
    <row r="350" spans="1:9" ht="15.75">
      <c r="A350" s="1304" t="s">
        <v>2424</v>
      </c>
      <c r="B350" s="1305">
        <v>100</v>
      </c>
      <c r="C350" s="1305">
        <v>380</v>
      </c>
      <c r="D350" s="1305">
        <v>4500</v>
      </c>
      <c r="E350" s="1522">
        <v>3701</v>
      </c>
      <c r="F350" s="1527">
        <v>123651</v>
      </c>
      <c r="G350" s="1291">
        <f t="shared" si="5"/>
        <v>123651</v>
      </c>
      <c r="I350" s="895"/>
    </row>
    <row r="351" spans="1:9" ht="15.75">
      <c r="A351" s="1304" t="s">
        <v>2425</v>
      </c>
      <c r="B351" s="1305">
        <v>100</v>
      </c>
      <c r="C351" s="1305">
        <v>380</v>
      </c>
      <c r="D351" s="1305">
        <v>4600</v>
      </c>
      <c r="E351" s="1522">
        <v>3790</v>
      </c>
      <c r="F351" s="1527">
        <v>126284</v>
      </c>
      <c r="G351" s="1291">
        <f t="shared" si="5"/>
        <v>126284</v>
      </c>
      <c r="I351" s="895"/>
    </row>
    <row r="352" spans="1:9" ht="15.75">
      <c r="A352" s="1304" t="s">
        <v>2426</v>
      </c>
      <c r="B352" s="1305">
        <v>100</v>
      </c>
      <c r="C352" s="1305">
        <v>380</v>
      </c>
      <c r="D352" s="1305">
        <v>4700</v>
      </c>
      <c r="E352" s="1522">
        <v>3878</v>
      </c>
      <c r="F352" s="1527">
        <v>128916</v>
      </c>
      <c r="G352" s="1291">
        <f t="shared" si="5"/>
        <v>128916</v>
      </c>
      <c r="I352" s="895"/>
    </row>
    <row r="353" spans="1:9" ht="15.75">
      <c r="A353" s="1304" t="s">
        <v>2427</v>
      </c>
      <c r="B353" s="1305">
        <v>100</v>
      </c>
      <c r="C353" s="1305">
        <v>380</v>
      </c>
      <c r="D353" s="1305">
        <v>4800</v>
      </c>
      <c r="E353" s="1522">
        <v>3967</v>
      </c>
      <c r="F353" s="1527">
        <v>131549</v>
      </c>
      <c r="G353" s="1291">
        <f t="shared" si="5"/>
        <v>131549</v>
      </c>
      <c r="I353" s="895"/>
    </row>
    <row r="354" spans="1:9" ht="15.75">
      <c r="A354" s="1304" t="s">
        <v>2428</v>
      </c>
      <c r="B354" s="1305">
        <v>100</v>
      </c>
      <c r="C354" s="1305">
        <v>380</v>
      </c>
      <c r="D354" s="1305">
        <v>4900</v>
      </c>
      <c r="E354" s="1522">
        <v>4056</v>
      </c>
      <c r="F354" s="1527">
        <v>134181</v>
      </c>
      <c r="G354" s="1291">
        <f t="shared" si="5"/>
        <v>134181</v>
      </c>
      <c r="I354" s="895"/>
    </row>
    <row r="355" spans="1:9" ht="16.5" thickBot="1">
      <c r="A355" s="1306" t="s">
        <v>2429</v>
      </c>
      <c r="B355" s="1296">
        <v>100</v>
      </c>
      <c r="C355" s="1296">
        <v>380</v>
      </c>
      <c r="D355" s="1296">
        <v>5000</v>
      </c>
      <c r="E355" s="1523">
        <v>4145</v>
      </c>
      <c r="F355" s="1527">
        <v>136814</v>
      </c>
      <c r="G355" s="1292">
        <f t="shared" si="5"/>
        <v>136814</v>
      </c>
      <c r="I355" s="895"/>
    </row>
    <row r="356" spans="1:9" ht="15.75">
      <c r="A356" s="1302" t="s">
        <v>2430</v>
      </c>
      <c r="B356" s="1303">
        <v>120</v>
      </c>
      <c r="C356" s="1303">
        <v>200</v>
      </c>
      <c r="D356" s="1303">
        <v>800</v>
      </c>
      <c r="E356" s="1521">
        <v>269</v>
      </c>
      <c r="F356" s="1527">
        <v>17973</v>
      </c>
      <c r="G356" s="1290">
        <f t="shared" si="5"/>
        <v>17973</v>
      </c>
      <c r="I356" s="895"/>
    </row>
    <row r="357" spans="1:9" ht="15.75">
      <c r="A357" s="1304" t="s">
        <v>2431</v>
      </c>
      <c r="B357" s="1305">
        <v>120</v>
      </c>
      <c r="C357" s="1305">
        <v>200</v>
      </c>
      <c r="D357" s="1305">
        <v>900</v>
      </c>
      <c r="E357" s="1522">
        <v>321</v>
      </c>
      <c r="F357" s="1527">
        <v>19754</v>
      </c>
      <c r="G357" s="1291">
        <f t="shared" si="5"/>
        <v>19754</v>
      </c>
      <c r="I357" s="895"/>
    </row>
    <row r="358" spans="1:9" ht="15.75">
      <c r="A358" s="1304" t="s">
        <v>2432</v>
      </c>
      <c r="B358" s="1305">
        <v>120</v>
      </c>
      <c r="C358" s="1305">
        <v>200</v>
      </c>
      <c r="D358" s="1305">
        <v>1000</v>
      </c>
      <c r="E358" s="1522">
        <v>373</v>
      </c>
      <c r="F358" s="1527">
        <v>21536</v>
      </c>
      <c r="G358" s="1291">
        <f t="shared" si="5"/>
        <v>21536</v>
      </c>
      <c r="I358" s="895"/>
    </row>
    <row r="359" spans="1:9" ht="15.75">
      <c r="A359" s="1304" t="s">
        <v>2433</v>
      </c>
      <c r="B359" s="1305">
        <v>120</v>
      </c>
      <c r="C359" s="1305">
        <v>200</v>
      </c>
      <c r="D359" s="1305">
        <v>1100</v>
      </c>
      <c r="E359" s="1522">
        <v>424</v>
      </c>
      <c r="F359" s="1527">
        <v>23318</v>
      </c>
      <c r="G359" s="1291">
        <f t="shared" si="5"/>
        <v>23318</v>
      </c>
      <c r="I359" s="895"/>
    </row>
    <row r="360" spans="1:9" ht="15.75">
      <c r="A360" s="1304" t="s">
        <v>2434</v>
      </c>
      <c r="B360" s="1305">
        <v>120</v>
      </c>
      <c r="C360" s="1305">
        <v>200</v>
      </c>
      <c r="D360" s="1305">
        <v>1200</v>
      </c>
      <c r="E360" s="1522">
        <v>476</v>
      </c>
      <c r="F360" s="1527">
        <v>25100</v>
      </c>
      <c r="G360" s="1291">
        <f t="shared" si="5"/>
        <v>25100</v>
      </c>
      <c r="I360" s="895"/>
    </row>
    <row r="361" spans="1:9" ht="15.75">
      <c r="A361" s="1304" t="s">
        <v>2435</v>
      </c>
      <c r="B361" s="1305">
        <v>120</v>
      </c>
      <c r="C361" s="1305">
        <v>200</v>
      </c>
      <c r="D361" s="1305">
        <v>1300</v>
      </c>
      <c r="E361" s="1522">
        <v>528</v>
      </c>
      <c r="F361" s="1527">
        <v>26882</v>
      </c>
      <c r="G361" s="1291">
        <f t="shared" si="5"/>
        <v>26882</v>
      </c>
      <c r="I361" s="895"/>
    </row>
    <row r="362" spans="1:9" ht="15.75">
      <c r="A362" s="1304" t="s">
        <v>2436</v>
      </c>
      <c r="B362" s="1305">
        <v>120</v>
      </c>
      <c r="C362" s="1305">
        <v>200</v>
      </c>
      <c r="D362" s="1305">
        <v>1400</v>
      </c>
      <c r="E362" s="1522">
        <v>580</v>
      </c>
      <c r="F362" s="1527">
        <v>28664</v>
      </c>
      <c r="G362" s="1291">
        <f t="shared" si="5"/>
        <v>28664</v>
      </c>
      <c r="I362" s="895"/>
    </row>
    <row r="363" spans="1:9" ht="15.75">
      <c r="A363" s="1304" t="s">
        <v>2437</v>
      </c>
      <c r="B363" s="1305">
        <v>120</v>
      </c>
      <c r="C363" s="1305">
        <v>200</v>
      </c>
      <c r="D363" s="1305">
        <v>1500</v>
      </c>
      <c r="E363" s="1522">
        <v>631</v>
      </c>
      <c r="F363" s="1527">
        <v>30446</v>
      </c>
      <c r="G363" s="1291">
        <f t="shared" si="5"/>
        <v>30446</v>
      </c>
      <c r="I363" s="895"/>
    </row>
    <row r="364" spans="1:9" ht="15.75">
      <c r="A364" s="1304" t="s">
        <v>2438</v>
      </c>
      <c r="B364" s="1305">
        <v>120</v>
      </c>
      <c r="C364" s="1305">
        <v>200</v>
      </c>
      <c r="D364" s="1305">
        <v>1600</v>
      </c>
      <c r="E364" s="1522">
        <v>683</v>
      </c>
      <c r="F364" s="1527">
        <v>32228</v>
      </c>
      <c r="G364" s="1291">
        <f t="shared" si="5"/>
        <v>32228</v>
      </c>
      <c r="I364" s="895"/>
    </row>
    <row r="365" spans="1:9" ht="15.75">
      <c r="A365" s="1304" t="s">
        <v>2439</v>
      </c>
      <c r="B365" s="1305">
        <v>120</v>
      </c>
      <c r="C365" s="1305">
        <v>200</v>
      </c>
      <c r="D365" s="1305">
        <v>1700</v>
      </c>
      <c r="E365" s="1522">
        <v>735</v>
      </c>
      <c r="F365" s="1527">
        <v>34010</v>
      </c>
      <c r="G365" s="1291">
        <f t="shared" si="5"/>
        <v>34010</v>
      </c>
      <c r="I365" s="895"/>
    </row>
    <row r="366" spans="1:9" ht="15.75">
      <c r="A366" s="1304" t="s">
        <v>2440</v>
      </c>
      <c r="B366" s="1305">
        <v>120</v>
      </c>
      <c r="C366" s="1305">
        <v>200</v>
      </c>
      <c r="D366" s="1305">
        <v>1800</v>
      </c>
      <c r="E366" s="1522">
        <v>787</v>
      </c>
      <c r="F366" s="1527">
        <v>35791</v>
      </c>
      <c r="G366" s="1291">
        <f t="shared" si="5"/>
        <v>35791</v>
      </c>
      <c r="I366" s="895"/>
    </row>
    <row r="367" spans="1:9" ht="15.75">
      <c r="A367" s="1304" t="s">
        <v>2441</v>
      </c>
      <c r="B367" s="1305">
        <v>120</v>
      </c>
      <c r="C367" s="1305">
        <v>200</v>
      </c>
      <c r="D367" s="1305">
        <v>1900</v>
      </c>
      <c r="E367" s="1522">
        <v>838</v>
      </c>
      <c r="F367" s="1527">
        <v>37573</v>
      </c>
      <c r="G367" s="1291">
        <f t="shared" si="5"/>
        <v>37573</v>
      </c>
      <c r="I367" s="895"/>
    </row>
    <row r="368" spans="1:9" ht="15.75">
      <c r="A368" s="1304" t="s">
        <v>2442</v>
      </c>
      <c r="B368" s="1305">
        <v>120</v>
      </c>
      <c r="C368" s="1305">
        <v>200</v>
      </c>
      <c r="D368" s="1305">
        <v>2000</v>
      </c>
      <c r="E368" s="1522">
        <v>890</v>
      </c>
      <c r="F368" s="1527">
        <v>39355</v>
      </c>
      <c r="G368" s="1291">
        <f t="shared" si="5"/>
        <v>39355</v>
      </c>
      <c r="I368" s="895"/>
    </row>
    <row r="369" spans="1:9" ht="15.75">
      <c r="A369" s="1304" t="s">
        <v>2443</v>
      </c>
      <c r="B369" s="1305">
        <v>120</v>
      </c>
      <c r="C369" s="1305">
        <v>200</v>
      </c>
      <c r="D369" s="1305">
        <v>2100</v>
      </c>
      <c r="E369" s="1522">
        <v>942</v>
      </c>
      <c r="F369" s="1527">
        <v>41137</v>
      </c>
      <c r="G369" s="1291">
        <f t="shared" si="5"/>
        <v>41137</v>
      </c>
      <c r="I369" s="895"/>
    </row>
    <row r="370" spans="1:9" ht="15.75">
      <c r="A370" s="1304" t="s">
        <v>2444</v>
      </c>
      <c r="B370" s="1305">
        <v>120</v>
      </c>
      <c r="C370" s="1305">
        <v>200</v>
      </c>
      <c r="D370" s="1305">
        <v>2200</v>
      </c>
      <c r="E370" s="1522">
        <v>994</v>
      </c>
      <c r="F370" s="1527">
        <v>42919</v>
      </c>
      <c r="G370" s="1291">
        <f t="shared" si="5"/>
        <v>42919</v>
      </c>
      <c r="I370" s="895"/>
    </row>
    <row r="371" spans="1:9" ht="15.75">
      <c r="A371" s="1304" t="s">
        <v>2445</v>
      </c>
      <c r="B371" s="1305">
        <v>120</v>
      </c>
      <c r="C371" s="1305">
        <v>200</v>
      </c>
      <c r="D371" s="1305">
        <v>2300</v>
      </c>
      <c r="E371" s="1522">
        <v>1045</v>
      </c>
      <c r="F371" s="1527">
        <v>44701</v>
      </c>
      <c r="G371" s="1291">
        <f t="shared" si="5"/>
        <v>44701</v>
      </c>
      <c r="I371" s="895"/>
    </row>
    <row r="372" spans="1:9" ht="15.75">
      <c r="A372" s="1304" t="s">
        <v>2446</v>
      </c>
      <c r="B372" s="1305">
        <v>120</v>
      </c>
      <c r="C372" s="1305">
        <v>200</v>
      </c>
      <c r="D372" s="1305">
        <v>2400</v>
      </c>
      <c r="E372" s="1522">
        <v>1097</v>
      </c>
      <c r="F372" s="1527">
        <v>46483</v>
      </c>
      <c r="G372" s="1291">
        <f t="shared" si="5"/>
        <v>46483</v>
      </c>
      <c r="I372" s="895"/>
    </row>
    <row r="373" spans="1:9" ht="15.75">
      <c r="A373" s="1304" t="s">
        <v>2447</v>
      </c>
      <c r="B373" s="1305">
        <v>120</v>
      </c>
      <c r="C373" s="1305">
        <v>200</v>
      </c>
      <c r="D373" s="1305">
        <v>2500</v>
      </c>
      <c r="E373" s="1522">
        <v>1149</v>
      </c>
      <c r="F373" s="1527">
        <v>48265</v>
      </c>
      <c r="G373" s="1291">
        <f t="shared" si="5"/>
        <v>48265</v>
      </c>
      <c r="I373" s="895"/>
    </row>
    <row r="374" spans="1:9" ht="15.75">
      <c r="A374" s="1304" t="s">
        <v>2448</v>
      </c>
      <c r="B374" s="1305">
        <v>120</v>
      </c>
      <c r="C374" s="1305">
        <v>200</v>
      </c>
      <c r="D374" s="1305">
        <v>2600</v>
      </c>
      <c r="E374" s="1522">
        <v>1201</v>
      </c>
      <c r="F374" s="1527">
        <v>50047</v>
      </c>
      <c r="G374" s="1291">
        <f t="shared" si="5"/>
        <v>50047</v>
      </c>
      <c r="I374" s="895"/>
    </row>
    <row r="375" spans="1:9" ht="15.75">
      <c r="A375" s="1304" t="s">
        <v>2449</v>
      </c>
      <c r="B375" s="1305">
        <v>120</v>
      </c>
      <c r="C375" s="1305">
        <v>200</v>
      </c>
      <c r="D375" s="1305">
        <v>2700</v>
      </c>
      <c r="E375" s="1522">
        <v>1252</v>
      </c>
      <c r="F375" s="1527">
        <v>51829</v>
      </c>
      <c r="G375" s="1291">
        <f t="shared" si="5"/>
        <v>51829</v>
      </c>
      <c r="I375" s="895"/>
    </row>
    <row r="376" spans="1:9" ht="15.75">
      <c r="A376" s="1304" t="s">
        <v>2450</v>
      </c>
      <c r="B376" s="1305">
        <v>120</v>
      </c>
      <c r="C376" s="1305">
        <v>200</v>
      </c>
      <c r="D376" s="1305">
        <v>2800</v>
      </c>
      <c r="E376" s="1522">
        <v>1304</v>
      </c>
      <c r="F376" s="1527">
        <v>53610</v>
      </c>
      <c r="G376" s="1291">
        <f t="shared" si="5"/>
        <v>53610</v>
      </c>
      <c r="I376" s="895"/>
    </row>
    <row r="377" spans="1:9" ht="15.75">
      <c r="A377" s="1304" t="s">
        <v>2451</v>
      </c>
      <c r="B377" s="1305">
        <v>120</v>
      </c>
      <c r="C377" s="1305">
        <v>200</v>
      </c>
      <c r="D377" s="1305">
        <v>2900</v>
      </c>
      <c r="E377" s="1522">
        <v>1356</v>
      </c>
      <c r="F377" s="1527">
        <v>55392</v>
      </c>
      <c r="G377" s="1291">
        <f t="shared" si="5"/>
        <v>55392</v>
      </c>
      <c r="I377" s="895"/>
    </row>
    <row r="378" spans="1:9" ht="15.75">
      <c r="A378" s="1304" t="s">
        <v>2452</v>
      </c>
      <c r="B378" s="1305">
        <v>120</v>
      </c>
      <c r="C378" s="1305">
        <v>200</v>
      </c>
      <c r="D378" s="1305">
        <v>3000</v>
      </c>
      <c r="E378" s="1522">
        <v>1408</v>
      </c>
      <c r="F378" s="1527">
        <v>57174</v>
      </c>
      <c r="G378" s="1291">
        <f t="shared" si="5"/>
        <v>57174</v>
      </c>
      <c r="I378" s="895"/>
    </row>
    <row r="379" spans="1:9" ht="15.75">
      <c r="A379" s="1304" t="s">
        <v>2453</v>
      </c>
      <c r="B379" s="1305">
        <v>120</v>
      </c>
      <c r="C379" s="1305">
        <v>200</v>
      </c>
      <c r="D379" s="1305">
        <v>3100</v>
      </c>
      <c r="E379" s="1522">
        <v>1459</v>
      </c>
      <c r="F379" s="1527">
        <v>58956</v>
      </c>
      <c r="G379" s="1291">
        <f t="shared" si="5"/>
        <v>58956</v>
      </c>
      <c r="I379" s="895"/>
    </row>
    <row r="380" spans="1:9" ht="15.75">
      <c r="A380" s="1304" t="s">
        <v>2454</v>
      </c>
      <c r="B380" s="1305">
        <v>120</v>
      </c>
      <c r="C380" s="1305">
        <v>200</v>
      </c>
      <c r="D380" s="1305">
        <v>3200</v>
      </c>
      <c r="E380" s="1522">
        <v>1511</v>
      </c>
      <c r="F380" s="1527">
        <v>60738</v>
      </c>
      <c r="G380" s="1291">
        <f t="shared" si="5"/>
        <v>60738</v>
      </c>
      <c r="I380" s="895"/>
    </row>
    <row r="381" spans="1:9" ht="15.75">
      <c r="A381" s="1304" t="s">
        <v>2455</v>
      </c>
      <c r="B381" s="1305">
        <v>120</v>
      </c>
      <c r="C381" s="1305">
        <v>200</v>
      </c>
      <c r="D381" s="1305">
        <v>3300</v>
      </c>
      <c r="E381" s="1522">
        <v>1563</v>
      </c>
      <c r="F381" s="1527">
        <v>62520</v>
      </c>
      <c r="G381" s="1291">
        <f t="shared" si="5"/>
        <v>62520</v>
      </c>
      <c r="I381" s="895"/>
    </row>
    <row r="382" spans="1:9" ht="15.75">
      <c r="A382" s="1304" t="s">
        <v>2456</v>
      </c>
      <c r="B382" s="1305">
        <v>120</v>
      </c>
      <c r="C382" s="1305">
        <v>200</v>
      </c>
      <c r="D382" s="1305">
        <v>3400</v>
      </c>
      <c r="E382" s="1522">
        <v>1615</v>
      </c>
      <c r="F382" s="1527">
        <v>64302</v>
      </c>
      <c r="G382" s="1291">
        <f t="shared" si="5"/>
        <v>64302</v>
      </c>
      <c r="I382" s="895"/>
    </row>
    <row r="383" spans="1:9" ht="15.75">
      <c r="A383" s="1304" t="s">
        <v>2457</v>
      </c>
      <c r="B383" s="1305">
        <v>120</v>
      </c>
      <c r="C383" s="1305">
        <v>200</v>
      </c>
      <c r="D383" s="1305">
        <v>3500</v>
      </c>
      <c r="E383" s="1522">
        <v>1666</v>
      </c>
      <c r="F383" s="1527">
        <v>66084</v>
      </c>
      <c r="G383" s="1291">
        <f t="shared" si="5"/>
        <v>66084</v>
      </c>
      <c r="I383" s="895"/>
    </row>
    <row r="384" spans="1:9" ht="15.75">
      <c r="A384" s="1304" t="s">
        <v>2458</v>
      </c>
      <c r="B384" s="1305">
        <v>120</v>
      </c>
      <c r="C384" s="1305">
        <v>200</v>
      </c>
      <c r="D384" s="1305">
        <v>3600</v>
      </c>
      <c r="E384" s="1522">
        <v>1692</v>
      </c>
      <c r="F384" s="1527">
        <v>67866</v>
      </c>
      <c r="G384" s="1291">
        <f t="shared" si="5"/>
        <v>67866</v>
      </c>
      <c r="I384" s="895"/>
    </row>
    <row r="385" spans="1:9" ht="15.75">
      <c r="A385" s="1304" t="s">
        <v>2459</v>
      </c>
      <c r="B385" s="1305">
        <v>120</v>
      </c>
      <c r="C385" s="1305">
        <v>200</v>
      </c>
      <c r="D385" s="1305">
        <v>3700</v>
      </c>
      <c r="E385" s="1522">
        <v>1744</v>
      </c>
      <c r="F385" s="1527">
        <v>69648</v>
      </c>
      <c r="G385" s="1291">
        <f t="shared" si="5"/>
        <v>69648</v>
      </c>
      <c r="I385" s="895"/>
    </row>
    <row r="386" spans="1:9" ht="15.75">
      <c r="A386" s="1304" t="s">
        <v>2460</v>
      </c>
      <c r="B386" s="1305">
        <v>120</v>
      </c>
      <c r="C386" s="1305">
        <v>200</v>
      </c>
      <c r="D386" s="1305">
        <v>3800</v>
      </c>
      <c r="E386" s="1522">
        <v>1796</v>
      </c>
      <c r="F386" s="1527">
        <v>71429</v>
      </c>
      <c r="G386" s="1291">
        <f t="shared" si="5"/>
        <v>71429</v>
      </c>
      <c r="I386" s="895"/>
    </row>
    <row r="387" spans="1:9" ht="15.75">
      <c r="A387" s="1304" t="s">
        <v>2461</v>
      </c>
      <c r="B387" s="1305">
        <v>120</v>
      </c>
      <c r="C387" s="1305">
        <v>200</v>
      </c>
      <c r="D387" s="1305">
        <v>3900</v>
      </c>
      <c r="E387" s="1522">
        <v>1847</v>
      </c>
      <c r="F387" s="1527">
        <v>73211</v>
      </c>
      <c r="G387" s="1291">
        <f t="shared" si="5"/>
        <v>73211</v>
      </c>
      <c r="I387" s="895"/>
    </row>
    <row r="388" spans="1:9" ht="15.75">
      <c r="A388" s="1304" t="s">
        <v>2462</v>
      </c>
      <c r="B388" s="1305">
        <v>120</v>
      </c>
      <c r="C388" s="1305">
        <v>200</v>
      </c>
      <c r="D388" s="1305">
        <v>4000</v>
      </c>
      <c r="E388" s="1522">
        <v>1899</v>
      </c>
      <c r="F388" s="1527">
        <v>74993</v>
      </c>
      <c r="G388" s="1291">
        <f t="shared" si="5"/>
        <v>74993</v>
      </c>
      <c r="I388" s="895"/>
    </row>
    <row r="389" spans="1:9" ht="15.75">
      <c r="A389" s="1304" t="s">
        <v>2463</v>
      </c>
      <c r="B389" s="1305">
        <v>120</v>
      </c>
      <c r="C389" s="1305">
        <v>200</v>
      </c>
      <c r="D389" s="1305">
        <v>4100</v>
      </c>
      <c r="E389" s="1522">
        <v>1951</v>
      </c>
      <c r="F389" s="1527">
        <v>76775</v>
      </c>
      <c r="G389" s="1291">
        <f t="shared" si="5"/>
        <v>76775</v>
      </c>
      <c r="I389" s="895"/>
    </row>
    <row r="390" spans="1:9" ht="15.75">
      <c r="A390" s="1304" t="s">
        <v>2464</v>
      </c>
      <c r="B390" s="1305">
        <v>120</v>
      </c>
      <c r="C390" s="1305">
        <v>200</v>
      </c>
      <c r="D390" s="1305">
        <v>4200</v>
      </c>
      <c r="E390" s="1522">
        <v>2003</v>
      </c>
      <c r="F390" s="1527">
        <v>78557</v>
      </c>
      <c r="G390" s="1291">
        <f t="shared" si="5"/>
        <v>78557</v>
      </c>
      <c r="I390" s="895"/>
    </row>
    <row r="391" spans="1:9" ht="15.75">
      <c r="A391" s="1304" t="s">
        <v>2465</v>
      </c>
      <c r="B391" s="1305">
        <v>120</v>
      </c>
      <c r="C391" s="1305">
        <v>200</v>
      </c>
      <c r="D391" s="1305">
        <v>4300</v>
      </c>
      <c r="E391" s="1522">
        <v>2054</v>
      </c>
      <c r="F391" s="1527">
        <v>80339</v>
      </c>
      <c r="G391" s="1291">
        <f t="shared" si="5"/>
        <v>80339</v>
      </c>
      <c r="I391" s="895"/>
    </row>
    <row r="392" spans="1:9" ht="15.75">
      <c r="A392" s="1304" t="s">
        <v>2466</v>
      </c>
      <c r="B392" s="1305">
        <v>120</v>
      </c>
      <c r="C392" s="1305">
        <v>200</v>
      </c>
      <c r="D392" s="1305">
        <v>4400</v>
      </c>
      <c r="E392" s="1522">
        <v>2106</v>
      </c>
      <c r="F392" s="1527">
        <v>82121</v>
      </c>
      <c r="G392" s="1291">
        <f t="shared" si="5"/>
        <v>82121</v>
      </c>
      <c r="I392" s="895"/>
    </row>
    <row r="393" spans="1:9" ht="15.75">
      <c r="A393" s="1304" t="s">
        <v>2467</v>
      </c>
      <c r="B393" s="1305">
        <v>120</v>
      </c>
      <c r="C393" s="1305">
        <v>200</v>
      </c>
      <c r="D393" s="1305">
        <v>4500</v>
      </c>
      <c r="E393" s="1522">
        <v>2158</v>
      </c>
      <c r="F393" s="1527">
        <v>83903</v>
      </c>
      <c r="G393" s="1291">
        <f t="shared" si="5"/>
        <v>83903</v>
      </c>
      <c r="I393" s="895"/>
    </row>
    <row r="394" spans="1:9" ht="15.75">
      <c r="A394" s="1304" t="s">
        <v>2468</v>
      </c>
      <c r="B394" s="1305">
        <v>120</v>
      </c>
      <c r="C394" s="1305">
        <v>200</v>
      </c>
      <c r="D394" s="1305">
        <v>4600</v>
      </c>
      <c r="E394" s="1522">
        <v>2210</v>
      </c>
      <c r="F394" s="1527">
        <v>85685</v>
      </c>
      <c r="G394" s="1291">
        <f t="shared" si="5"/>
        <v>85685</v>
      </c>
      <c r="I394" s="895"/>
    </row>
    <row r="395" spans="1:9" ht="15.75">
      <c r="A395" s="1304" t="s">
        <v>2469</v>
      </c>
      <c r="B395" s="1305">
        <v>120</v>
      </c>
      <c r="C395" s="1305">
        <v>200</v>
      </c>
      <c r="D395" s="1305">
        <v>4700</v>
      </c>
      <c r="E395" s="1522">
        <v>2261</v>
      </c>
      <c r="F395" s="1527">
        <v>87466</v>
      </c>
      <c r="G395" s="1291">
        <f t="shared" si="5"/>
        <v>87466</v>
      </c>
      <c r="I395" s="895"/>
    </row>
    <row r="396" spans="1:9" ht="15.75">
      <c r="A396" s="1304" t="s">
        <v>2470</v>
      </c>
      <c r="B396" s="1305">
        <v>120</v>
      </c>
      <c r="C396" s="1305">
        <v>200</v>
      </c>
      <c r="D396" s="1305">
        <v>4800</v>
      </c>
      <c r="E396" s="1522">
        <v>2313</v>
      </c>
      <c r="F396" s="1527">
        <v>89248</v>
      </c>
      <c r="G396" s="1291">
        <f t="shared" si="5"/>
        <v>89248</v>
      </c>
      <c r="I396" s="895"/>
    </row>
    <row r="397" spans="1:9" ht="15.75">
      <c r="A397" s="1304" t="s">
        <v>2471</v>
      </c>
      <c r="B397" s="1305">
        <v>120</v>
      </c>
      <c r="C397" s="1305">
        <v>200</v>
      </c>
      <c r="D397" s="1305">
        <v>4900</v>
      </c>
      <c r="E397" s="1522">
        <v>2365</v>
      </c>
      <c r="F397" s="1527">
        <v>91030</v>
      </c>
      <c r="G397" s="1291">
        <f t="shared" ref="G397:G460" si="6">(F397-F397*$B$4)</f>
        <v>91030</v>
      </c>
      <c r="I397" s="895"/>
    </row>
    <row r="398" spans="1:9" ht="16.5" thickBot="1">
      <c r="A398" s="1306" t="s">
        <v>2472</v>
      </c>
      <c r="B398" s="1529">
        <v>120</v>
      </c>
      <c r="C398" s="1529">
        <v>200</v>
      </c>
      <c r="D398" s="1529">
        <v>5000</v>
      </c>
      <c r="E398" s="1523">
        <v>2417</v>
      </c>
      <c r="F398" s="1527">
        <v>92812</v>
      </c>
      <c r="G398" s="1292">
        <f t="shared" si="6"/>
        <v>92812</v>
      </c>
      <c r="I398" s="895"/>
    </row>
    <row r="399" spans="1:9" ht="15.75">
      <c r="A399" s="1302" t="s">
        <v>2473</v>
      </c>
      <c r="B399" s="1303">
        <v>120</v>
      </c>
      <c r="C399" s="1303">
        <v>260</v>
      </c>
      <c r="D399" s="1303">
        <v>800</v>
      </c>
      <c r="E399" s="1521">
        <v>341</v>
      </c>
      <c r="F399" s="1527">
        <v>20037</v>
      </c>
      <c r="G399" s="1290">
        <f t="shared" si="6"/>
        <v>20037</v>
      </c>
      <c r="I399" s="895"/>
    </row>
    <row r="400" spans="1:9" ht="15.75">
      <c r="A400" s="1304" t="s">
        <v>2474</v>
      </c>
      <c r="B400" s="1305">
        <v>120</v>
      </c>
      <c r="C400" s="1305">
        <v>260</v>
      </c>
      <c r="D400" s="1305">
        <v>900</v>
      </c>
      <c r="E400" s="1522">
        <v>407</v>
      </c>
      <c r="F400" s="1527">
        <v>22057</v>
      </c>
      <c r="G400" s="1291">
        <f t="shared" si="6"/>
        <v>22057</v>
      </c>
      <c r="I400" s="895"/>
    </row>
    <row r="401" spans="1:9" ht="15.75">
      <c r="A401" s="1304" t="s">
        <v>2475</v>
      </c>
      <c r="B401" s="1305">
        <v>120</v>
      </c>
      <c r="C401" s="1305">
        <v>260</v>
      </c>
      <c r="D401" s="1305">
        <v>1000</v>
      </c>
      <c r="E401" s="1522">
        <v>473</v>
      </c>
      <c r="F401" s="1527">
        <v>24078</v>
      </c>
      <c r="G401" s="1291">
        <f t="shared" si="6"/>
        <v>24078</v>
      </c>
      <c r="I401" s="895"/>
    </row>
    <row r="402" spans="1:9" ht="15.75">
      <c r="A402" s="1304" t="s">
        <v>2476</v>
      </c>
      <c r="B402" s="1305">
        <v>120</v>
      </c>
      <c r="C402" s="1305">
        <v>260</v>
      </c>
      <c r="D402" s="1305">
        <v>1100</v>
      </c>
      <c r="E402" s="1522">
        <v>538</v>
      </c>
      <c r="F402" s="1527">
        <v>26099</v>
      </c>
      <c r="G402" s="1291">
        <f t="shared" si="6"/>
        <v>26099</v>
      </c>
      <c r="I402" s="895"/>
    </row>
    <row r="403" spans="1:9" ht="15.75">
      <c r="A403" s="1304" t="s">
        <v>2477</v>
      </c>
      <c r="B403" s="1305">
        <v>120</v>
      </c>
      <c r="C403" s="1305">
        <v>260</v>
      </c>
      <c r="D403" s="1305">
        <v>1200</v>
      </c>
      <c r="E403" s="1522">
        <v>604</v>
      </c>
      <c r="F403" s="1527">
        <v>28119</v>
      </c>
      <c r="G403" s="1291">
        <f t="shared" si="6"/>
        <v>28119</v>
      </c>
      <c r="I403" s="895"/>
    </row>
    <row r="404" spans="1:9" ht="15.75">
      <c r="A404" s="1304" t="s">
        <v>2478</v>
      </c>
      <c r="B404" s="1305">
        <v>120</v>
      </c>
      <c r="C404" s="1305">
        <v>260</v>
      </c>
      <c r="D404" s="1305">
        <v>1300</v>
      </c>
      <c r="E404" s="1522">
        <v>669</v>
      </c>
      <c r="F404" s="1527">
        <v>30140</v>
      </c>
      <c r="G404" s="1291">
        <f t="shared" si="6"/>
        <v>30140</v>
      </c>
      <c r="I404" s="895"/>
    </row>
    <row r="405" spans="1:9" ht="15.75">
      <c r="A405" s="1304" t="s">
        <v>2479</v>
      </c>
      <c r="B405" s="1305">
        <v>120</v>
      </c>
      <c r="C405" s="1305">
        <v>260</v>
      </c>
      <c r="D405" s="1305">
        <v>1400</v>
      </c>
      <c r="E405" s="1522">
        <v>735</v>
      </c>
      <c r="F405" s="1527">
        <v>32160</v>
      </c>
      <c r="G405" s="1291">
        <f t="shared" si="6"/>
        <v>32160</v>
      </c>
      <c r="I405" s="895"/>
    </row>
    <row r="406" spans="1:9" ht="15.75">
      <c r="A406" s="1304" t="s">
        <v>2480</v>
      </c>
      <c r="B406" s="1305">
        <v>120</v>
      </c>
      <c r="C406" s="1305">
        <v>260</v>
      </c>
      <c r="D406" s="1305">
        <v>1500</v>
      </c>
      <c r="E406" s="1522">
        <v>801</v>
      </c>
      <c r="F406" s="1527">
        <v>34181</v>
      </c>
      <c r="G406" s="1291">
        <f t="shared" si="6"/>
        <v>34181</v>
      </c>
      <c r="I406" s="895"/>
    </row>
    <row r="407" spans="1:9" ht="15.75">
      <c r="A407" s="1304" t="s">
        <v>2481</v>
      </c>
      <c r="B407" s="1305">
        <v>120</v>
      </c>
      <c r="C407" s="1305">
        <v>260</v>
      </c>
      <c r="D407" s="1305">
        <v>1600</v>
      </c>
      <c r="E407" s="1522">
        <v>866</v>
      </c>
      <c r="F407" s="1527">
        <v>36202</v>
      </c>
      <c r="G407" s="1291">
        <f t="shared" si="6"/>
        <v>36202</v>
      </c>
      <c r="I407" s="895"/>
    </row>
    <row r="408" spans="1:9" ht="15.75">
      <c r="A408" s="1304" t="s">
        <v>2482</v>
      </c>
      <c r="B408" s="1305">
        <v>120</v>
      </c>
      <c r="C408" s="1305">
        <v>260</v>
      </c>
      <c r="D408" s="1305">
        <v>1700</v>
      </c>
      <c r="E408" s="1522">
        <v>932</v>
      </c>
      <c r="F408" s="1527">
        <v>38222</v>
      </c>
      <c r="G408" s="1291">
        <f t="shared" si="6"/>
        <v>38222</v>
      </c>
      <c r="I408" s="895"/>
    </row>
    <row r="409" spans="1:9" ht="15.75">
      <c r="A409" s="1304" t="s">
        <v>2483</v>
      </c>
      <c r="B409" s="1305">
        <v>120</v>
      </c>
      <c r="C409" s="1305">
        <v>260</v>
      </c>
      <c r="D409" s="1305">
        <v>1800</v>
      </c>
      <c r="E409" s="1522">
        <v>998</v>
      </c>
      <c r="F409" s="1527">
        <v>40243</v>
      </c>
      <c r="G409" s="1291">
        <f t="shared" si="6"/>
        <v>40243</v>
      </c>
      <c r="I409" s="895"/>
    </row>
    <row r="410" spans="1:9" ht="15.75">
      <c r="A410" s="1304" t="s">
        <v>2484</v>
      </c>
      <c r="B410" s="1305">
        <v>120</v>
      </c>
      <c r="C410" s="1305">
        <v>260</v>
      </c>
      <c r="D410" s="1305">
        <v>1900</v>
      </c>
      <c r="E410" s="1522">
        <v>1063</v>
      </c>
      <c r="F410" s="1527">
        <v>42263</v>
      </c>
      <c r="G410" s="1291">
        <f t="shared" si="6"/>
        <v>42263</v>
      </c>
      <c r="I410" s="895"/>
    </row>
    <row r="411" spans="1:9" ht="15.75">
      <c r="A411" s="1304" t="s">
        <v>2485</v>
      </c>
      <c r="B411" s="1305">
        <v>120</v>
      </c>
      <c r="C411" s="1305">
        <v>260</v>
      </c>
      <c r="D411" s="1305">
        <v>2000</v>
      </c>
      <c r="E411" s="1522">
        <v>1129</v>
      </c>
      <c r="F411" s="1527">
        <v>44284</v>
      </c>
      <c r="G411" s="1291">
        <f t="shared" si="6"/>
        <v>44284</v>
      </c>
      <c r="I411" s="895"/>
    </row>
    <row r="412" spans="1:9" ht="15.75">
      <c r="A412" s="1304" t="s">
        <v>2486</v>
      </c>
      <c r="B412" s="1305">
        <v>120</v>
      </c>
      <c r="C412" s="1305">
        <v>260</v>
      </c>
      <c r="D412" s="1305">
        <v>2100</v>
      </c>
      <c r="E412" s="1522">
        <v>1194</v>
      </c>
      <c r="F412" s="1527">
        <v>46305</v>
      </c>
      <c r="G412" s="1291">
        <f t="shared" si="6"/>
        <v>46305</v>
      </c>
      <c r="I412" s="895"/>
    </row>
    <row r="413" spans="1:9" ht="15.75">
      <c r="A413" s="1304" t="s">
        <v>2487</v>
      </c>
      <c r="B413" s="1305">
        <v>120</v>
      </c>
      <c r="C413" s="1305">
        <v>260</v>
      </c>
      <c r="D413" s="1305">
        <v>2200</v>
      </c>
      <c r="E413" s="1522">
        <v>1260</v>
      </c>
      <c r="F413" s="1527">
        <v>48325</v>
      </c>
      <c r="G413" s="1291">
        <f t="shared" si="6"/>
        <v>48325</v>
      </c>
      <c r="I413" s="895"/>
    </row>
    <row r="414" spans="1:9" ht="15.75">
      <c r="A414" s="1304" t="s">
        <v>2488</v>
      </c>
      <c r="B414" s="1305">
        <v>120</v>
      </c>
      <c r="C414" s="1305">
        <v>260</v>
      </c>
      <c r="D414" s="1305">
        <v>2300</v>
      </c>
      <c r="E414" s="1522">
        <v>1326</v>
      </c>
      <c r="F414" s="1527">
        <v>50346</v>
      </c>
      <c r="G414" s="1291">
        <f t="shared" si="6"/>
        <v>50346</v>
      </c>
      <c r="I414" s="895"/>
    </row>
    <row r="415" spans="1:9" ht="15.75">
      <c r="A415" s="1304" t="s">
        <v>2489</v>
      </c>
      <c r="B415" s="1305">
        <v>120</v>
      </c>
      <c r="C415" s="1305">
        <v>260</v>
      </c>
      <c r="D415" s="1305">
        <v>2400</v>
      </c>
      <c r="E415" s="1522">
        <v>1391</v>
      </c>
      <c r="F415" s="1527">
        <v>52366</v>
      </c>
      <c r="G415" s="1291">
        <f t="shared" si="6"/>
        <v>52366</v>
      </c>
      <c r="I415" s="895"/>
    </row>
    <row r="416" spans="1:9" ht="15.75">
      <c r="A416" s="1304" t="s">
        <v>2490</v>
      </c>
      <c r="B416" s="1305">
        <v>120</v>
      </c>
      <c r="C416" s="1305">
        <v>260</v>
      </c>
      <c r="D416" s="1305">
        <v>2500</v>
      </c>
      <c r="E416" s="1522">
        <v>1457</v>
      </c>
      <c r="F416" s="1527">
        <v>54387</v>
      </c>
      <c r="G416" s="1291">
        <f t="shared" si="6"/>
        <v>54387</v>
      </c>
      <c r="I416" s="895"/>
    </row>
    <row r="417" spans="1:9" ht="15.75">
      <c r="A417" s="1304" t="s">
        <v>2491</v>
      </c>
      <c r="B417" s="1305">
        <v>120</v>
      </c>
      <c r="C417" s="1305">
        <v>260</v>
      </c>
      <c r="D417" s="1305">
        <v>2600</v>
      </c>
      <c r="E417" s="1522">
        <v>1523</v>
      </c>
      <c r="F417" s="1527">
        <v>56408</v>
      </c>
      <c r="G417" s="1291">
        <f t="shared" si="6"/>
        <v>56408</v>
      </c>
      <c r="I417" s="895"/>
    </row>
    <row r="418" spans="1:9" ht="15.75">
      <c r="A418" s="1304" t="s">
        <v>2492</v>
      </c>
      <c r="B418" s="1305">
        <v>120</v>
      </c>
      <c r="C418" s="1305">
        <v>260</v>
      </c>
      <c r="D418" s="1305">
        <v>2700</v>
      </c>
      <c r="E418" s="1522">
        <v>1588</v>
      </c>
      <c r="F418" s="1527">
        <v>58428</v>
      </c>
      <c r="G418" s="1291">
        <f t="shared" si="6"/>
        <v>58428</v>
      </c>
      <c r="I418" s="895"/>
    </row>
    <row r="419" spans="1:9" ht="15.75">
      <c r="A419" s="1304" t="s">
        <v>2493</v>
      </c>
      <c r="B419" s="1305">
        <v>120</v>
      </c>
      <c r="C419" s="1305">
        <v>260</v>
      </c>
      <c r="D419" s="1305">
        <v>2800</v>
      </c>
      <c r="E419" s="1522">
        <v>1654</v>
      </c>
      <c r="F419" s="1527">
        <v>60449</v>
      </c>
      <c r="G419" s="1291">
        <f t="shared" si="6"/>
        <v>60449</v>
      </c>
      <c r="I419" s="895"/>
    </row>
    <row r="420" spans="1:9" ht="15.75">
      <c r="A420" s="1304" t="s">
        <v>2494</v>
      </c>
      <c r="B420" s="1305">
        <v>120</v>
      </c>
      <c r="C420" s="1305">
        <v>260</v>
      </c>
      <c r="D420" s="1305">
        <v>2900</v>
      </c>
      <c r="E420" s="1522">
        <v>1720</v>
      </c>
      <c r="F420" s="1527">
        <v>62469</v>
      </c>
      <c r="G420" s="1291">
        <f t="shared" si="6"/>
        <v>62469</v>
      </c>
      <c r="I420" s="895"/>
    </row>
    <row r="421" spans="1:9" ht="15.75">
      <c r="A421" s="1304" t="s">
        <v>2495</v>
      </c>
      <c r="B421" s="1305">
        <v>120</v>
      </c>
      <c r="C421" s="1305">
        <v>260</v>
      </c>
      <c r="D421" s="1305">
        <v>3000</v>
      </c>
      <c r="E421" s="1522">
        <v>1785</v>
      </c>
      <c r="F421" s="1527">
        <v>64490</v>
      </c>
      <c r="G421" s="1291">
        <f t="shared" si="6"/>
        <v>64490</v>
      </c>
      <c r="I421" s="895"/>
    </row>
    <row r="422" spans="1:9" ht="15.75">
      <c r="A422" s="1304" t="s">
        <v>2496</v>
      </c>
      <c r="B422" s="1305">
        <v>120</v>
      </c>
      <c r="C422" s="1305">
        <v>260</v>
      </c>
      <c r="D422" s="1305">
        <v>3100</v>
      </c>
      <c r="E422" s="1522">
        <v>1851</v>
      </c>
      <c r="F422" s="1527">
        <v>66511</v>
      </c>
      <c r="G422" s="1291">
        <f t="shared" si="6"/>
        <v>66511</v>
      </c>
      <c r="I422" s="895"/>
    </row>
    <row r="423" spans="1:9" ht="15.75">
      <c r="A423" s="1304" t="s">
        <v>2497</v>
      </c>
      <c r="B423" s="1305">
        <v>120</v>
      </c>
      <c r="C423" s="1305">
        <v>260</v>
      </c>
      <c r="D423" s="1305">
        <v>3200</v>
      </c>
      <c r="E423" s="1522">
        <v>1916</v>
      </c>
      <c r="F423" s="1527">
        <v>68531</v>
      </c>
      <c r="G423" s="1291">
        <f t="shared" si="6"/>
        <v>68531</v>
      </c>
      <c r="I423" s="895"/>
    </row>
    <row r="424" spans="1:9" ht="15.75">
      <c r="A424" s="1304" t="s">
        <v>2498</v>
      </c>
      <c r="B424" s="1305">
        <v>120</v>
      </c>
      <c r="C424" s="1305">
        <v>260</v>
      </c>
      <c r="D424" s="1305">
        <v>3300</v>
      </c>
      <c r="E424" s="1522">
        <v>1982</v>
      </c>
      <c r="F424" s="1527">
        <v>70552</v>
      </c>
      <c r="G424" s="1291">
        <f t="shared" si="6"/>
        <v>70552</v>
      </c>
      <c r="I424" s="895"/>
    </row>
    <row r="425" spans="1:9" ht="15.75">
      <c r="A425" s="1304" t="s">
        <v>2499</v>
      </c>
      <c r="B425" s="1305">
        <v>120</v>
      </c>
      <c r="C425" s="1305">
        <v>260</v>
      </c>
      <c r="D425" s="1305">
        <v>3400</v>
      </c>
      <c r="E425" s="1522">
        <v>2048</v>
      </c>
      <c r="F425" s="1527">
        <v>72573</v>
      </c>
      <c r="G425" s="1291">
        <f t="shared" si="6"/>
        <v>72573</v>
      </c>
      <c r="I425" s="895"/>
    </row>
    <row r="426" spans="1:9" ht="15.75">
      <c r="A426" s="1304" t="s">
        <v>2500</v>
      </c>
      <c r="B426" s="1305">
        <v>120</v>
      </c>
      <c r="C426" s="1305">
        <v>260</v>
      </c>
      <c r="D426" s="1305">
        <v>3500</v>
      </c>
      <c r="E426" s="1522">
        <v>2113</v>
      </c>
      <c r="F426" s="1527">
        <v>74593</v>
      </c>
      <c r="G426" s="1291">
        <f t="shared" si="6"/>
        <v>74593</v>
      </c>
      <c r="I426" s="895"/>
    </row>
    <row r="427" spans="1:9" ht="15.75">
      <c r="A427" s="1304" t="s">
        <v>2501</v>
      </c>
      <c r="B427" s="1305">
        <v>120</v>
      </c>
      <c r="C427" s="1305">
        <v>260</v>
      </c>
      <c r="D427" s="1305">
        <v>3600</v>
      </c>
      <c r="E427" s="1522">
        <v>2146</v>
      </c>
      <c r="F427" s="1527">
        <v>76614</v>
      </c>
      <c r="G427" s="1291">
        <f t="shared" si="6"/>
        <v>76614</v>
      </c>
      <c r="I427" s="895"/>
    </row>
    <row r="428" spans="1:9" ht="15.75">
      <c r="A428" s="1304" t="s">
        <v>2502</v>
      </c>
      <c r="B428" s="1305">
        <v>120</v>
      </c>
      <c r="C428" s="1305">
        <v>260</v>
      </c>
      <c r="D428" s="1305">
        <v>3700</v>
      </c>
      <c r="E428" s="1522">
        <v>2212</v>
      </c>
      <c r="F428" s="1527">
        <v>78634</v>
      </c>
      <c r="G428" s="1291">
        <f t="shared" si="6"/>
        <v>78634</v>
      </c>
      <c r="I428" s="895"/>
    </row>
    <row r="429" spans="1:9" ht="15.75">
      <c r="A429" s="1304" t="s">
        <v>2503</v>
      </c>
      <c r="B429" s="1305">
        <v>120</v>
      </c>
      <c r="C429" s="1305">
        <v>260</v>
      </c>
      <c r="D429" s="1305">
        <v>3800</v>
      </c>
      <c r="E429" s="1522">
        <v>2277</v>
      </c>
      <c r="F429" s="1527">
        <v>80655</v>
      </c>
      <c r="G429" s="1291">
        <f t="shared" si="6"/>
        <v>80655</v>
      </c>
      <c r="I429" s="895"/>
    </row>
    <row r="430" spans="1:9" ht="15.75">
      <c r="A430" s="1304" t="s">
        <v>2504</v>
      </c>
      <c r="B430" s="1305">
        <v>120</v>
      </c>
      <c r="C430" s="1305">
        <v>260</v>
      </c>
      <c r="D430" s="1305">
        <v>3900</v>
      </c>
      <c r="E430" s="1522">
        <v>2343</v>
      </c>
      <c r="F430" s="1527">
        <v>82676</v>
      </c>
      <c r="G430" s="1291">
        <f t="shared" si="6"/>
        <v>82676</v>
      </c>
      <c r="I430" s="895"/>
    </row>
    <row r="431" spans="1:9" ht="15.75">
      <c r="A431" s="1304" t="s">
        <v>2505</v>
      </c>
      <c r="B431" s="1305">
        <v>120</v>
      </c>
      <c r="C431" s="1305">
        <v>260</v>
      </c>
      <c r="D431" s="1305">
        <v>4000</v>
      </c>
      <c r="E431" s="1522">
        <v>2409</v>
      </c>
      <c r="F431" s="1527">
        <v>84696</v>
      </c>
      <c r="G431" s="1291">
        <f t="shared" si="6"/>
        <v>84696</v>
      </c>
      <c r="I431" s="895"/>
    </row>
    <row r="432" spans="1:9" ht="15.75">
      <c r="A432" s="1304" t="s">
        <v>2506</v>
      </c>
      <c r="B432" s="1305">
        <v>120</v>
      </c>
      <c r="C432" s="1305">
        <v>260</v>
      </c>
      <c r="D432" s="1305">
        <v>4100</v>
      </c>
      <c r="E432" s="1522">
        <v>2474</v>
      </c>
      <c r="F432" s="1527">
        <v>86717</v>
      </c>
      <c r="G432" s="1291">
        <f t="shared" si="6"/>
        <v>86717</v>
      </c>
      <c r="I432" s="895"/>
    </row>
    <row r="433" spans="1:9" ht="15.75">
      <c r="A433" s="1304" t="s">
        <v>2507</v>
      </c>
      <c r="B433" s="1305">
        <v>120</v>
      </c>
      <c r="C433" s="1305">
        <v>260</v>
      </c>
      <c r="D433" s="1305">
        <v>4200</v>
      </c>
      <c r="E433" s="1522">
        <v>2540</v>
      </c>
      <c r="F433" s="1527">
        <v>88737</v>
      </c>
      <c r="G433" s="1291">
        <f t="shared" si="6"/>
        <v>88737</v>
      </c>
      <c r="I433" s="895"/>
    </row>
    <row r="434" spans="1:9" ht="15.75">
      <c r="A434" s="1304" t="s">
        <v>2508</v>
      </c>
      <c r="B434" s="1305">
        <v>120</v>
      </c>
      <c r="C434" s="1305">
        <v>260</v>
      </c>
      <c r="D434" s="1305">
        <v>4300</v>
      </c>
      <c r="E434" s="1522">
        <v>2606</v>
      </c>
      <c r="F434" s="1527">
        <v>90758</v>
      </c>
      <c r="G434" s="1291">
        <f t="shared" si="6"/>
        <v>90758</v>
      </c>
      <c r="I434" s="895"/>
    </row>
    <row r="435" spans="1:9" ht="15.75">
      <c r="A435" s="1304" t="s">
        <v>2509</v>
      </c>
      <c r="B435" s="1305">
        <v>120</v>
      </c>
      <c r="C435" s="1305">
        <v>260</v>
      </c>
      <c r="D435" s="1305">
        <v>4400</v>
      </c>
      <c r="E435" s="1522">
        <v>2671</v>
      </c>
      <c r="F435" s="1527">
        <v>92779</v>
      </c>
      <c r="G435" s="1291">
        <f t="shared" si="6"/>
        <v>92779</v>
      </c>
      <c r="I435" s="895"/>
    </row>
    <row r="436" spans="1:9" ht="15.75">
      <c r="A436" s="1304" t="s">
        <v>2510</v>
      </c>
      <c r="B436" s="1305">
        <v>120</v>
      </c>
      <c r="C436" s="1305">
        <v>260</v>
      </c>
      <c r="D436" s="1305">
        <v>4500</v>
      </c>
      <c r="E436" s="1522">
        <v>2737</v>
      </c>
      <c r="F436" s="1527">
        <v>94799</v>
      </c>
      <c r="G436" s="1291">
        <f t="shared" si="6"/>
        <v>94799</v>
      </c>
      <c r="I436" s="895"/>
    </row>
    <row r="437" spans="1:9" ht="15.75">
      <c r="A437" s="1304" t="s">
        <v>2511</v>
      </c>
      <c r="B437" s="1305">
        <v>120</v>
      </c>
      <c r="C437" s="1305">
        <v>260</v>
      </c>
      <c r="D437" s="1305">
        <v>4600</v>
      </c>
      <c r="E437" s="1522">
        <v>2802</v>
      </c>
      <c r="F437" s="1527">
        <v>96820</v>
      </c>
      <c r="G437" s="1291">
        <f t="shared" si="6"/>
        <v>96820</v>
      </c>
      <c r="I437" s="895"/>
    </row>
    <row r="438" spans="1:9" ht="15.75">
      <c r="A438" s="1304" t="s">
        <v>2512</v>
      </c>
      <c r="B438" s="1305">
        <v>120</v>
      </c>
      <c r="C438" s="1305">
        <v>260</v>
      </c>
      <c r="D438" s="1305">
        <v>4700</v>
      </c>
      <c r="E438" s="1522">
        <v>2868</v>
      </c>
      <c r="F438" s="1527">
        <v>98840</v>
      </c>
      <c r="G438" s="1291">
        <f t="shared" si="6"/>
        <v>98840</v>
      </c>
      <c r="I438" s="895"/>
    </row>
    <row r="439" spans="1:9" ht="15.75">
      <c r="A439" s="1304" t="s">
        <v>2513</v>
      </c>
      <c r="B439" s="1305">
        <v>120</v>
      </c>
      <c r="C439" s="1305">
        <v>260</v>
      </c>
      <c r="D439" s="1305">
        <v>4800</v>
      </c>
      <c r="E439" s="1522">
        <v>2934</v>
      </c>
      <c r="F439" s="1527">
        <v>100861</v>
      </c>
      <c r="G439" s="1291">
        <f t="shared" si="6"/>
        <v>100861</v>
      </c>
      <c r="I439" s="895"/>
    </row>
    <row r="440" spans="1:9" ht="15.75">
      <c r="A440" s="1304" t="s">
        <v>2514</v>
      </c>
      <c r="B440" s="1305">
        <v>120</v>
      </c>
      <c r="C440" s="1305">
        <v>260</v>
      </c>
      <c r="D440" s="1305">
        <v>4900</v>
      </c>
      <c r="E440" s="1522">
        <v>2999</v>
      </c>
      <c r="F440" s="1527">
        <v>102882</v>
      </c>
      <c r="G440" s="1291">
        <f t="shared" si="6"/>
        <v>102882</v>
      </c>
      <c r="I440" s="895"/>
    </row>
    <row r="441" spans="1:9" ht="16.5" thickBot="1">
      <c r="A441" s="1306" t="s">
        <v>2515</v>
      </c>
      <c r="B441" s="1529">
        <v>120</v>
      </c>
      <c r="C441" s="1529">
        <v>260</v>
      </c>
      <c r="D441" s="1529">
        <v>5000</v>
      </c>
      <c r="E441" s="1523">
        <v>3065</v>
      </c>
      <c r="F441" s="1527">
        <v>104902</v>
      </c>
      <c r="G441" s="1292">
        <f t="shared" si="6"/>
        <v>104902</v>
      </c>
      <c r="I441" s="895"/>
    </row>
    <row r="442" spans="1:9" ht="15.75">
      <c r="A442" s="1302" t="s">
        <v>2516</v>
      </c>
      <c r="B442" s="1303">
        <v>120</v>
      </c>
      <c r="C442" s="1303">
        <v>300</v>
      </c>
      <c r="D442" s="1303">
        <v>800</v>
      </c>
      <c r="E442" s="1521">
        <v>441</v>
      </c>
      <c r="F442" s="1527">
        <v>22933</v>
      </c>
      <c r="G442" s="1290">
        <f t="shared" si="6"/>
        <v>22933</v>
      </c>
      <c r="I442" s="895"/>
    </row>
    <row r="443" spans="1:9" ht="15.75">
      <c r="A443" s="1304" t="s">
        <v>2517</v>
      </c>
      <c r="B443" s="1305">
        <v>120</v>
      </c>
      <c r="C443" s="1305">
        <v>300</v>
      </c>
      <c r="D443" s="1305">
        <v>900</v>
      </c>
      <c r="E443" s="1522">
        <v>530</v>
      </c>
      <c r="F443" s="1527">
        <v>25101</v>
      </c>
      <c r="G443" s="1291">
        <f t="shared" si="6"/>
        <v>25101</v>
      </c>
      <c r="I443" s="895"/>
    </row>
    <row r="444" spans="1:9" ht="15.75">
      <c r="A444" s="1304" t="s">
        <v>2518</v>
      </c>
      <c r="B444" s="1305">
        <v>120</v>
      </c>
      <c r="C444" s="1305">
        <v>300</v>
      </c>
      <c r="D444" s="1305">
        <v>1000</v>
      </c>
      <c r="E444" s="1522">
        <v>618</v>
      </c>
      <c r="F444" s="1527">
        <v>27270</v>
      </c>
      <c r="G444" s="1291">
        <f t="shared" si="6"/>
        <v>27270</v>
      </c>
      <c r="I444" s="895"/>
    </row>
    <row r="445" spans="1:9" ht="15.75">
      <c r="A445" s="1304" t="s">
        <v>2519</v>
      </c>
      <c r="B445" s="1305">
        <v>120</v>
      </c>
      <c r="C445" s="1305">
        <v>300</v>
      </c>
      <c r="D445" s="1305">
        <v>1100</v>
      </c>
      <c r="E445" s="1522">
        <v>706</v>
      </c>
      <c r="F445" s="1527">
        <v>29438</v>
      </c>
      <c r="G445" s="1291">
        <f t="shared" si="6"/>
        <v>29438</v>
      </c>
      <c r="I445" s="895"/>
    </row>
    <row r="446" spans="1:9" ht="15.75">
      <c r="A446" s="1304" t="s">
        <v>2520</v>
      </c>
      <c r="B446" s="1305">
        <v>120</v>
      </c>
      <c r="C446" s="1305">
        <v>300</v>
      </c>
      <c r="D446" s="1305">
        <v>1200</v>
      </c>
      <c r="E446" s="1522">
        <v>794</v>
      </c>
      <c r="F446" s="1527">
        <v>31607</v>
      </c>
      <c r="G446" s="1291">
        <f t="shared" si="6"/>
        <v>31607</v>
      </c>
      <c r="I446" s="895"/>
    </row>
    <row r="447" spans="1:9" ht="15.75">
      <c r="A447" s="1304" t="s">
        <v>2521</v>
      </c>
      <c r="B447" s="1305">
        <v>120</v>
      </c>
      <c r="C447" s="1305">
        <v>300</v>
      </c>
      <c r="D447" s="1305">
        <v>1300</v>
      </c>
      <c r="E447" s="1522">
        <v>883</v>
      </c>
      <c r="F447" s="1527">
        <v>33775</v>
      </c>
      <c r="G447" s="1291">
        <f t="shared" si="6"/>
        <v>33775</v>
      </c>
      <c r="I447" s="895"/>
    </row>
    <row r="448" spans="1:9" ht="15.75">
      <c r="A448" s="1304" t="s">
        <v>2522</v>
      </c>
      <c r="B448" s="1305">
        <v>120</v>
      </c>
      <c r="C448" s="1305">
        <v>300</v>
      </c>
      <c r="D448" s="1305">
        <v>1400</v>
      </c>
      <c r="E448" s="1522">
        <v>971</v>
      </c>
      <c r="F448" s="1527">
        <v>35944</v>
      </c>
      <c r="G448" s="1291">
        <f t="shared" si="6"/>
        <v>35944</v>
      </c>
      <c r="I448" s="895"/>
    </row>
    <row r="449" spans="1:9" ht="15.75">
      <c r="A449" s="1304" t="s">
        <v>2523</v>
      </c>
      <c r="B449" s="1305">
        <v>120</v>
      </c>
      <c r="C449" s="1305">
        <v>300</v>
      </c>
      <c r="D449" s="1305">
        <v>1500</v>
      </c>
      <c r="E449" s="1522">
        <v>1059</v>
      </c>
      <c r="F449" s="1527">
        <v>38112</v>
      </c>
      <c r="G449" s="1291">
        <f t="shared" si="6"/>
        <v>38112</v>
      </c>
      <c r="I449" s="895"/>
    </row>
    <row r="450" spans="1:9" ht="15.75">
      <c r="A450" s="1304" t="s">
        <v>2524</v>
      </c>
      <c r="B450" s="1305">
        <v>120</v>
      </c>
      <c r="C450" s="1305">
        <v>300</v>
      </c>
      <c r="D450" s="1305">
        <v>1600</v>
      </c>
      <c r="E450" s="1522">
        <v>1148</v>
      </c>
      <c r="F450" s="1527">
        <v>40281</v>
      </c>
      <c r="G450" s="1291">
        <f t="shared" si="6"/>
        <v>40281</v>
      </c>
      <c r="I450" s="895"/>
    </row>
    <row r="451" spans="1:9" ht="15.75">
      <c r="A451" s="1304" t="s">
        <v>2525</v>
      </c>
      <c r="B451" s="1305">
        <v>120</v>
      </c>
      <c r="C451" s="1305">
        <v>300</v>
      </c>
      <c r="D451" s="1305">
        <v>1700</v>
      </c>
      <c r="E451" s="1522">
        <v>1236</v>
      </c>
      <c r="F451" s="1527">
        <v>42449</v>
      </c>
      <c r="G451" s="1291">
        <f t="shared" si="6"/>
        <v>42449</v>
      </c>
      <c r="I451" s="895"/>
    </row>
    <row r="452" spans="1:9" ht="15.75">
      <c r="A452" s="1304" t="s">
        <v>2526</v>
      </c>
      <c r="B452" s="1305">
        <v>120</v>
      </c>
      <c r="C452" s="1305">
        <v>300</v>
      </c>
      <c r="D452" s="1305">
        <v>1800</v>
      </c>
      <c r="E452" s="1522">
        <v>1324</v>
      </c>
      <c r="F452" s="1527">
        <v>44618</v>
      </c>
      <c r="G452" s="1291">
        <f t="shared" si="6"/>
        <v>44618</v>
      </c>
      <c r="I452" s="895"/>
    </row>
    <row r="453" spans="1:9" ht="15.75">
      <c r="A453" s="1304" t="s">
        <v>2527</v>
      </c>
      <c r="B453" s="1305">
        <v>120</v>
      </c>
      <c r="C453" s="1305">
        <v>300</v>
      </c>
      <c r="D453" s="1305">
        <v>1900</v>
      </c>
      <c r="E453" s="1522">
        <v>1412</v>
      </c>
      <c r="F453" s="1527">
        <v>46787</v>
      </c>
      <c r="G453" s="1291">
        <f t="shared" si="6"/>
        <v>46787</v>
      </c>
      <c r="I453" s="895"/>
    </row>
    <row r="454" spans="1:9" ht="15.75">
      <c r="A454" s="1304" t="s">
        <v>2528</v>
      </c>
      <c r="B454" s="1305">
        <v>120</v>
      </c>
      <c r="C454" s="1305">
        <v>300</v>
      </c>
      <c r="D454" s="1305">
        <v>2000</v>
      </c>
      <c r="E454" s="1522">
        <v>1501</v>
      </c>
      <c r="F454" s="1527">
        <v>48955</v>
      </c>
      <c r="G454" s="1291">
        <f t="shared" si="6"/>
        <v>48955</v>
      </c>
      <c r="I454" s="895"/>
    </row>
    <row r="455" spans="1:9" ht="15.75">
      <c r="A455" s="1304" t="s">
        <v>2529</v>
      </c>
      <c r="B455" s="1305">
        <v>120</v>
      </c>
      <c r="C455" s="1305">
        <v>300</v>
      </c>
      <c r="D455" s="1305">
        <v>2100</v>
      </c>
      <c r="E455" s="1522">
        <v>1589</v>
      </c>
      <c r="F455" s="1527">
        <v>51124</v>
      </c>
      <c r="G455" s="1291">
        <f t="shared" si="6"/>
        <v>51124</v>
      </c>
      <c r="I455" s="895"/>
    </row>
    <row r="456" spans="1:9" ht="15.75">
      <c r="A456" s="1304" t="s">
        <v>2530</v>
      </c>
      <c r="B456" s="1305">
        <v>120</v>
      </c>
      <c r="C456" s="1305">
        <v>300</v>
      </c>
      <c r="D456" s="1305">
        <v>2200</v>
      </c>
      <c r="E456" s="1522">
        <v>1677</v>
      </c>
      <c r="F456" s="1527">
        <v>53292</v>
      </c>
      <c r="G456" s="1291">
        <f t="shared" si="6"/>
        <v>53292</v>
      </c>
      <c r="I456" s="895"/>
    </row>
    <row r="457" spans="1:9" ht="15.75">
      <c r="A457" s="1304" t="s">
        <v>2531</v>
      </c>
      <c r="B457" s="1305">
        <v>120</v>
      </c>
      <c r="C457" s="1305">
        <v>300</v>
      </c>
      <c r="D457" s="1305">
        <v>2300</v>
      </c>
      <c r="E457" s="1522">
        <v>1765</v>
      </c>
      <c r="F457" s="1527">
        <v>55461</v>
      </c>
      <c r="G457" s="1291">
        <f t="shared" si="6"/>
        <v>55461</v>
      </c>
      <c r="I457" s="895"/>
    </row>
    <row r="458" spans="1:9" ht="15.75">
      <c r="A458" s="1304" t="s">
        <v>2532</v>
      </c>
      <c r="B458" s="1305">
        <v>120</v>
      </c>
      <c r="C458" s="1305">
        <v>300</v>
      </c>
      <c r="D458" s="1305">
        <v>2400</v>
      </c>
      <c r="E458" s="1522">
        <v>1854</v>
      </c>
      <c r="F458" s="1527">
        <v>57629</v>
      </c>
      <c r="G458" s="1291">
        <f t="shared" si="6"/>
        <v>57629</v>
      </c>
      <c r="I458" s="895"/>
    </row>
    <row r="459" spans="1:9" ht="15.75">
      <c r="A459" s="1304" t="s">
        <v>2533</v>
      </c>
      <c r="B459" s="1305">
        <v>120</v>
      </c>
      <c r="C459" s="1305">
        <v>300</v>
      </c>
      <c r="D459" s="1305">
        <v>2500</v>
      </c>
      <c r="E459" s="1522">
        <v>1942</v>
      </c>
      <c r="F459" s="1527">
        <v>59798</v>
      </c>
      <c r="G459" s="1291">
        <f t="shared" si="6"/>
        <v>59798</v>
      </c>
      <c r="I459" s="895"/>
    </row>
    <row r="460" spans="1:9" ht="15.75">
      <c r="A460" s="1304" t="s">
        <v>2534</v>
      </c>
      <c r="B460" s="1305">
        <v>120</v>
      </c>
      <c r="C460" s="1305">
        <v>300</v>
      </c>
      <c r="D460" s="1305">
        <v>2600</v>
      </c>
      <c r="E460" s="1522">
        <v>2030</v>
      </c>
      <c r="F460" s="1527">
        <v>61966</v>
      </c>
      <c r="G460" s="1291">
        <f t="shared" si="6"/>
        <v>61966</v>
      </c>
      <c r="I460" s="895"/>
    </row>
    <row r="461" spans="1:9" ht="15.75">
      <c r="A461" s="1304" t="s">
        <v>2535</v>
      </c>
      <c r="B461" s="1305">
        <v>120</v>
      </c>
      <c r="C461" s="1305">
        <v>300</v>
      </c>
      <c r="D461" s="1305">
        <v>2700</v>
      </c>
      <c r="E461" s="1522">
        <v>2118</v>
      </c>
      <c r="F461" s="1527">
        <v>64135</v>
      </c>
      <c r="G461" s="1291">
        <f t="shared" ref="G461:G524" si="7">(F461-F461*$B$4)</f>
        <v>64135</v>
      </c>
      <c r="I461" s="895"/>
    </row>
    <row r="462" spans="1:9" ht="15.75">
      <c r="A462" s="1304" t="s">
        <v>2536</v>
      </c>
      <c r="B462" s="1305">
        <v>120</v>
      </c>
      <c r="C462" s="1305">
        <v>300</v>
      </c>
      <c r="D462" s="1305">
        <v>2800</v>
      </c>
      <c r="E462" s="1522">
        <v>2207</v>
      </c>
      <c r="F462" s="1527">
        <v>66303</v>
      </c>
      <c r="G462" s="1291">
        <f t="shared" si="7"/>
        <v>66303</v>
      </c>
      <c r="I462" s="895"/>
    </row>
    <row r="463" spans="1:9" ht="15.75">
      <c r="A463" s="1304" t="s">
        <v>2537</v>
      </c>
      <c r="B463" s="1305">
        <v>120</v>
      </c>
      <c r="C463" s="1305">
        <v>300</v>
      </c>
      <c r="D463" s="1305">
        <v>2900</v>
      </c>
      <c r="E463" s="1522">
        <v>2295</v>
      </c>
      <c r="F463" s="1527">
        <v>68472</v>
      </c>
      <c r="G463" s="1291">
        <f t="shared" si="7"/>
        <v>68472</v>
      </c>
      <c r="I463" s="895"/>
    </row>
    <row r="464" spans="1:9" ht="15.75">
      <c r="A464" s="1304" t="s">
        <v>2538</v>
      </c>
      <c r="B464" s="1305">
        <v>120</v>
      </c>
      <c r="C464" s="1305">
        <v>300</v>
      </c>
      <c r="D464" s="1305">
        <v>3000</v>
      </c>
      <c r="E464" s="1522">
        <v>2383</v>
      </c>
      <c r="F464" s="1527">
        <v>70640</v>
      </c>
      <c r="G464" s="1291">
        <f t="shared" si="7"/>
        <v>70640</v>
      </c>
      <c r="I464" s="895"/>
    </row>
    <row r="465" spans="1:9" ht="15.75">
      <c r="A465" s="1304" t="s">
        <v>2539</v>
      </c>
      <c r="B465" s="1305">
        <v>120</v>
      </c>
      <c r="C465" s="1305">
        <v>300</v>
      </c>
      <c r="D465" s="1305">
        <v>3100</v>
      </c>
      <c r="E465" s="1522">
        <v>2472</v>
      </c>
      <c r="F465" s="1527">
        <v>72809</v>
      </c>
      <c r="G465" s="1291">
        <f t="shared" si="7"/>
        <v>72809</v>
      </c>
      <c r="I465" s="895"/>
    </row>
    <row r="466" spans="1:9" ht="15.75">
      <c r="A466" s="1304" t="s">
        <v>2540</v>
      </c>
      <c r="B466" s="1305">
        <v>120</v>
      </c>
      <c r="C466" s="1305">
        <v>300</v>
      </c>
      <c r="D466" s="1305">
        <v>3200</v>
      </c>
      <c r="E466" s="1522">
        <v>2560</v>
      </c>
      <c r="F466" s="1527">
        <v>74978</v>
      </c>
      <c r="G466" s="1291">
        <f t="shared" si="7"/>
        <v>74978</v>
      </c>
      <c r="I466" s="895"/>
    </row>
    <row r="467" spans="1:9" ht="15.75">
      <c r="A467" s="1304" t="s">
        <v>2541</v>
      </c>
      <c r="B467" s="1305">
        <v>120</v>
      </c>
      <c r="C467" s="1305">
        <v>300</v>
      </c>
      <c r="D467" s="1305">
        <v>3300</v>
      </c>
      <c r="E467" s="1522">
        <v>2648</v>
      </c>
      <c r="F467" s="1527">
        <v>77146</v>
      </c>
      <c r="G467" s="1291">
        <f t="shared" si="7"/>
        <v>77146</v>
      </c>
      <c r="I467" s="895"/>
    </row>
    <row r="468" spans="1:9" ht="15.75">
      <c r="A468" s="1304" t="s">
        <v>2542</v>
      </c>
      <c r="B468" s="1305">
        <v>120</v>
      </c>
      <c r="C468" s="1305">
        <v>300</v>
      </c>
      <c r="D468" s="1305">
        <v>3400</v>
      </c>
      <c r="E468" s="1522">
        <v>2736</v>
      </c>
      <c r="F468" s="1527">
        <v>79315</v>
      </c>
      <c r="G468" s="1291">
        <f t="shared" si="7"/>
        <v>79315</v>
      </c>
      <c r="I468" s="895"/>
    </row>
    <row r="469" spans="1:9" ht="15.75">
      <c r="A469" s="1304" t="s">
        <v>2543</v>
      </c>
      <c r="B469" s="1305">
        <v>120</v>
      </c>
      <c r="C469" s="1305">
        <v>300</v>
      </c>
      <c r="D469" s="1305">
        <v>3500</v>
      </c>
      <c r="E469" s="1522">
        <v>2825</v>
      </c>
      <c r="F469" s="1527">
        <v>81483</v>
      </c>
      <c r="G469" s="1291">
        <f t="shared" si="7"/>
        <v>81483</v>
      </c>
      <c r="I469" s="895"/>
    </row>
    <row r="470" spans="1:9" ht="15.75">
      <c r="A470" s="1304" t="s">
        <v>2544</v>
      </c>
      <c r="B470" s="1305">
        <v>120</v>
      </c>
      <c r="C470" s="1305">
        <v>300</v>
      </c>
      <c r="D470" s="1305">
        <v>3600</v>
      </c>
      <c r="E470" s="1522">
        <v>2869</v>
      </c>
      <c r="F470" s="1527">
        <v>83652</v>
      </c>
      <c r="G470" s="1291">
        <f t="shared" si="7"/>
        <v>83652</v>
      </c>
      <c r="I470" s="895"/>
    </row>
    <row r="471" spans="1:9" ht="15.75">
      <c r="A471" s="1304" t="s">
        <v>2545</v>
      </c>
      <c r="B471" s="1305">
        <v>120</v>
      </c>
      <c r="C471" s="1305">
        <v>300</v>
      </c>
      <c r="D471" s="1305">
        <v>3700</v>
      </c>
      <c r="E471" s="1522">
        <v>2957</v>
      </c>
      <c r="F471" s="1527">
        <v>85820</v>
      </c>
      <c r="G471" s="1291">
        <f t="shared" si="7"/>
        <v>85820</v>
      </c>
      <c r="I471" s="895"/>
    </row>
    <row r="472" spans="1:9" ht="15.75">
      <c r="A472" s="1304" t="s">
        <v>2546</v>
      </c>
      <c r="B472" s="1305">
        <v>120</v>
      </c>
      <c r="C472" s="1305">
        <v>300</v>
      </c>
      <c r="D472" s="1305">
        <v>3800</v>
      </c>
      <c r="E472" s="1522">
        <v>3045</v>
      </c>
      <c r="F472" s="1527">
        <v>87989</v>
      </c>
      <c r="G472" s="1291">
        <f t="shared" si="7"/>
        <v>87989</v>
      </c>
      <c r="I472" s="895"/>
    </row>
    <row r="473" spans="1:9" ht="15.75">
      <c r="A473" s="1304" t="s">
        <v>2547</v>
      </c>
      <c r="B473" s="1305">
        <v>120</v>
      </c>
      <c r="C473" s="1305">
        <v>300</v>
      </c>
      <c r="D473" s="1305">
        <v>3900</v>
      </c>
      <c r="E473" s="1522">
        <v>3134</v>
      </c>
      <c r="F473" s="1527">
        <v>90157</v>
      </c>
      <c r="G473" s="1291">
        <f t="shared" si="7"/>
        <v>90157</v>
      </c>
      <c r="I473" s="895"/>
    </row>
    <row r="474" spans="1:9" ht="15.75">
      <c r="A474" s="1304" t="s">
        <v>2548</v>
      </c>
      <c r="B474" s="1305">
        <v>120</v>
      </c>
      <c r="C474" s="1305">
        <v>300</v>
      </c>
      <c r="D474" s="1305">
        <v>4000</v>
      </c>
      <c r="E474" s="1522">
        <v>3222</v>
      </c>
      <c r="F474" s="1527">
        <v>92326</v>
      </c>
      <c r="G474" s="1291">
        <f t="shared" si="7"/>
        <v>92326</v>
      </c>
      <c r="I474" s="895"/>
    </row>
    <row r="475" spans="1:9" ht="15.75">
      <c r="A475" s="1304" t="s">
        <v>2549</v>
      </c>
      <c r="B475" s="1305">
        <v>120</v>
      </c>
      <c r="C475" s="1305">
        <v>300</v>
      </c>
      <c r="D475" s="1305">
        <v>4100</v>
      </c>
      <c r="E475" s="1522">
        <v>3310</v>
      </c>
      <c r="F475" s="1527">
        <v>94494</v>
      </c>
      <c r="G475" s="1291">
        <f t="shared" si="7"/>
        <v>94494</v>
      </c>
      <c r="I475" s="895"/>
    </row>
    <row r="476" spans="1:9" ht="15.75">
      <c r="A476" s="1304" t="s">
        <v>2550</v>
      </c>
      <c r="B476" s="1305">
        <v>120</v>
      </c>
      <c r="C476" s="1305">
        <v>300</v>
      </c>
      <c r="D476" s="1305">
        <v>4200</v>
      </c>
      <c r="E476" s="1522">
        <v>3398</v>
      </c>
      <c r="F476" s="1527">
        <v>96663</v>
      </c>
      <c r="G476" s="1291">
        <f t="shared" si="7"/>
        <v>96663</v>
      </c>
      <c r="I476" s="895"/>
    </row>
    <row r="477" spans="1:9" ht="15.75">
      <c r="A477" s="1304" t="s">
        <v>2551</v>
      </c>
      <c r="B477" s="1305">
        <v>120</v>
      </c>
      <c r="C477" s="1305">
        <v>300</v>
      </c>
      <c r="D477" s="1305">
        <v>4300</v>
      </c>
      <c r="E477" s="1522">
        <v>3487</v>
      </c>
      <c r="F477" s="1527">
        <v>98831</v>
      </c>
      <c r="G477" s="1291">
        <f t="shared" si="7"/>
        <v>98831</v>
      </c>
      <c r="I477" s="895"/>
    </row>
    <row r="478" spans="1:9" ht="15.75">
      <c r="A478" s="1304" t="s">
        <v>2552</v>
      </c>
      <c r="B478" s="1305">
        <v>120</v>
      </c>
      <c r="C478" s="1305">
        <v>300</v>
      </c>
      <c r="D478" s="1305">
        <v>4400</v>
      </c>
      <c r="E478" s="1522">
        <v>3575</v>
      </c>
      <c r="F478" s="1527">
        <v>101000</v>
      </c>
      <c r="G478" s="1291">
        <f t="shared" si="7"/>
        <v>101000</v>
      </c>
      <c r="I478" s="895"/>
    </row>
    <row r="479" spans="1:9" ht="15.75">
      <c r="A479" s="1304" t="s">
        <v>2553</v>
      </c>
      <c r="B479" s="1305">
        <v>120</v>
      </c>
      <c r="C479" s="1305">
        <v>300</v>
      </c>
      <c r="D479" s="1305">
        <v>4500</v>
      </c>
      <c r="E479" s="1522">
        <v>3663</v>
      </c>
      <c r="F479" s="1527">
        <v>103168</v>
      </c>
      <c r="G479" s="1291">
        <f t="shared" si="7"/>
        <v>103168</v>
      </c>
      <c r="I479" s="895"/>
    </row>
    <row r="480" spans="1:9" ht="15.75">
      <c r="A480" s="1304" t="s">
        <v>2554</v>
      </c>
      <c r="B480" s="1305">
        <v>120</v>
      </c>
      <c r="C480" s="1305">
        <v>300</v>
      </c>
      <c r="D480" s="1305">
        <v>4600</v>
      </c>
      <c r="E480" s="1522">
        <v>3751</v>
      </c>
      <c r="F480" s="1527">
        <v>105337</v>
      </c>
      <c r="G480" s="1291">
        <f t="shared" si="7"/>
        <v>105337</v>
      </c>
      <c r="I480" s="895"/>
    </row>
    <row r="481" spans="1:9" ht="15.75">
      <c r="A481" s="1304" t="s">
        <v>2555</v>
      </c>
      <c r="B481" s="1305">
        <v>120</v>
      </c>
      <c r="C481" s="1305">
        <v>300</v>
      </c>
      <c r="D481" s="1305">
        <v>4700</v>
      </c>
      <c r="E481" s="1522">
        <v>3840</v>
      </c>
      <c r="F481" s="1527">
        <v>107506</v>
      </c>
      <c r="G481" s="1291">
        <f t="shared" si="7"/>
        <v>107506</v>
      </c>
      <c r="I481" s="895"/>
    </row>
    <row r="482" spans="1:9" ht="15.75">
      <c r="A482" s="1304" t="s">
        <v>2556</v>
      </c>
      <c r="B482" s="1305">
        <v>120</v>
      </c>
      <c r="C482" s="1305">
        <v>300</v>
      </c>
      <c r="D482" s="1305">
        <v>4800</v>
      </c>
      <c r="E482" s="1522">
        <v>3928</v>
      </c>
      <c r="F482" s="1527">
        <v>109674</v>
      </c>
      <c r="G482" s="1291">
        <f t="shared" si="7"/>
        <v>109674</v>
      </c>
      <c r="I482" s="895"/>
    </row>
    <row r="483" spans="1:9" ht="15.75">
      <c r="A483" s="1304" t="s">
        <v>2557</v>
      </c>
      <c r="B483" s="1305">
        <v>120</v>
      </c>
      <c r="C483" s="1305">
        <v>300</v>
      </c>
      <c r="D483" s="1305">
        <v>4900</v>
      </c>
      <c r="E483" s="1522">
        <v>4016</v>
      </c>
      <c r="F483" s="1527">
        <v>111843</v>
      </c>
      <c r="G483" s="1291">
        <f t="shared" si="7"/>
        <v>111843</v>
      </c>
      <c r="I483" s="895"/>
    </row>
    <row r="484" spans="1:9" ht="16.5" thickBot="1">
      <c r="A484" s="1306" t="s">
        <v>2558</v>
      </c>
      <c r="B484" s="1529">
        <v>120</v>
      </c>
      <c r="C484" s="1529">
        <v>300</v>
      </c>
      <c r="D484" s="1529">
        <v>5000</v>
      </c>
      <c r="E484" s="1523">
        <v>4105</v>
      </c>
      <c r="F484" s="1527">
        <v>114011</v>
      </c>
      <c r="G484" s="1292">
        <f t="shared" si="7"/>
        <v>114011</v>
      </c>
      <c r="I484" s="895"/>
    </row>
    <row r="485" spans="1:9" ht="15.75">
      <c r="A485" s="1300" t="s">
        <v>2559</v>
      </c>
      <c r="B485" s="1301">
        <v>120</v>
      </c>
      <c r="C485" s="1301">
        <v>380</v>
      </c>
      <c r="D485" s="1301">
        <v>800</v>
      </c>
      <c r="E485" s="1525">
        <v>534</v>
      </c>
      <c r="F485" s="1527">
        <v>26594</v>
      </c>
      <c r="G485" s="1294">
        <f t="shared" si="7"/>
        <v>26594</v>
      </c>
      <c r="I485" s="895"/>
    </row>
    <row r="486" spans="1:9" ht="15.75">
      <c r="A486" s="548" t="s">
        <v>2560</v>
      </c>
      <c r="B486" s="549">
        <v>120</v>
      </c>
      <c r="C486" s="549">
        <v>380</v>
      </c>
      <c r="D486" s="549">
        <v>900</v>
      </c>
      <c r="E486" s="1522">
        <v>637</v>
      </c>
      <c r="F486" s="1527">
        <v>29260</v>
      </c>
      <c r="G486" s="1295">
        <f t="shared" si="7"/>
        <v>29260</v>
      </c>
      <c r="I486" s="895"/>
    </row>
    <row r="487" spans="1:9" ht="15.75">
      <c r="A487" s="548" t="s">
        <v>2561</v>
      </c>
      <c r="B487" s="549">
        <v>120</v>
      </c>
      <c r="C487" s="549">
        <v>380</v>
      </c>
      <c r="D487" s="549">
        <v>1000</v>
      </c>
      <c r="E487" s="1522">
        <v>739</v>
      </c>
      <c r="F487" s="1527">
        <v>31926</v>
      </c>
      <c r="G487" s="1295">
        <f t="shared" si="7"/>
        <v>31926</v>
      </c>
      <c r="I487" s="895"/>
    </row>
    <row r="488" spans="1:9" ht="15.75">
      <c r="A488" s="548" t="s">
        <v>2562</v>
      </c>
      <c r="B488" s="549">
        <v>120</v>
      </c>
      <c r="C488" s="549">
        <v>380</v>
      </c>
      <c r="D488" s="549">
        <v>1100</v>
      </c>
      <c r="E488" s="1522">
        <v>842</v>
      </c>
      <c r="F488" s="1527">
        <v>34592</v>
      </c>
      <c r="G488" s="1295">
        <f t="shared" si="7"/>
        <v>34592</v>
      </c>
      <c r="I488" s="895"/>
    </row>
    <row r="489" spans="1:9" ht="15.75">
      <c r="A489" s="548" t="s">
        <v>2563</v>
      </c>
      <c r="B489" s="549">
        <v>120</v>
      </c>
      <c r="C489" s="549">
        <v>380</v>
      </c>
      <c r="D489" s="549">
        <v>1200</v>
      </c>
      <c r="E489" s="1522">
        <v>945</v>
      </c>
      <c r="F489" s="1527">
        <v>37258</v>
      </c>
      <c r="G489" s="1295">
        <f t="shared" si="7"/>
        <v>37258</v>
      </c>
      <c r="I489" s="895"/>
    </row>
    <row r="490" spans="1:9" ht="15.75">
      <c r="A490" s="548" t="s">
        <v>2564</v>
      </c>
      <c r="B490" s="549">
        <v>120</v>
      </c>
      <c r="C490" s="549">
        <v>380</v>
      </c>
      <c r="D490" s="549">
        <v>1300</v>
      </c>
      <c r="E490" s="1522">
        <v>1047</v>
      </c>
      <c r="F490" s="1527">
        <v>39925</v>
      </c>
      <c r="G490" s="1295">
        <f t="shared" si="7"/>
        <v>39925</v>
      </c>
      <c r="I490" s="895"/>
    </row>
    <row r="491" spans="1:9" ht="15.75">
      <c r="A491" s="548" t="s">
        <v>2565</v>
      </c>
      <c r="B491" s="549">
        <v>120</v>
      </c>
      <c r="C491" s="549">
        <v>380</v>
      </c>
      <c r="D491" s="549">
        <v>1400</v>
      </c>
      <c r="E491" s="1522">
        <v>1150</v>
      </c>
      <c r="F491" s="1527">
        <v>42591</v>
      </c>
      <c r="G491" s="1295">
        <f t="shared" si="7"/>
        <v>42591</v>
      </c>
      <c r="I491" s="895"/>
    </row>
    <row r="492" spans="1:9" ht="15.75">
      <c r="A492" s="548" t="s">
        <v>2566</v>
      </c>
      <c r="B492" s="549">
        <v>120</v>
      </c>
      <c r="C492" s="549">
        <v>380</v>
      </c>
      <c r="D492" s="549">
        <v>1500</v>
      </c>
      <c r="E492" s="1522">
        <v>1253</v>
      </c>
      <c r="F492" s="1527">
        <v>45257</v>
      </c>
      <c r="G492" s="1295">
        <f t="shared" si="7"/>
        <v>45257</v>
      </c>
      <c r="I492" s="895"/>
    </row>
    <row r="493" spans="1:9" ht="15.75">
      <c r="A493" s="548" t="s">
        <v>2567</v>
      </c>
      <c r="B493" s="549">
        <v>120</v>
      </c>
      <c r="C493" s="549">
        <v>380</v>
      </c>
      <c r="D493" s="549">
        <v>1600</v>
      </c>
      <c r="E493" s="1522">
        <v>1355</v>
      </c>
      <c r="F493" s="1527">
        <v>47923</v>
      </c>
      <c r="G493" s="1295">
        <f t="shared" si="7"/>
        <v>47923</v>
      </c>
      <c r="I493" s="895"/>
    </row>
    <row r="494" spans="1:9" ht="15.75">
      <c r="A494" s="548" t="s">
        <v>2568</v>
      </c>
      <c r="B494" s="549">
        <v>120</v>
      </c>
      <c r="C494" s="549">
        <v>380</v>
      </c>
      <c r="D494" s="549">
        <v>1700</v>
      </c>
      <c r="E494" s="1522">
        <v>1458</v>
      </c>
      <c r="F494" s="1527">
        <v>50589</v>
      </c>
      <c r="G494" s="1295">
        <f t="shared" si="7"/>
        <v>50589</v>
      </c>
      <c r="I494" s="895"/>
    </row>
    <row r="495" spans="1:9" ht="15.75">
      <c r="A495" s="548" t="s">
        <v>2569</v>
      </c>
      <c r="B495" s="549">
        <v>120</v>
      </c>
      <c r="C495" s="549">
        <v>380</v>
      </c>
      <c r="D495" s="549">
        <v>1800</v>
      </c>
      <c r="E495" s="1522">
        <v>1561</v>
      </c>
      <c r="F495" s="1527">
        <v>53255</v>
      </c>
      <c r="G495" s="1295">
        <f t="shared" si="7"/>
        <v>53255</v>
      </c>
      <c r="I495" s="895"/>
    </row>
    <row r="496" spans="1:9" ht="15.75">
      <c r="A496" s="548" t="s">
        <v>2570</v>
      </c>
      <c r="B496" s="549">
        <v>120</v>
      </c>
      <c r="C496" s="549">
        <v>380</v>
      </c>
      <c r="D496" s="549">
        <v>1900</v>
      </c>
      <c r="E496" s="1522">
        <v>1663</v>
      </c>
      <c r="F496" s="1527">
        <v>55921</v>
      </c>
      <c r="G496" s="1295">
        <f t="shared" si="7"/>
        <v>55921</v>
      </c>
      <c r="I496" s="895"/>
    </row>
    <row r="497" spans="1:9" ht="15.75">
      <c r="A497" s="548" t="s">
        <v>2571</v>
      </c>
      <c r="B497" s="549">
        <v>120</v>
      </c>
      <c r="C497" s="549">
        <v>380</v>
      </c>
      <c r="D497" s="549">
        <v>2000</v>
      </c>
      <c r="E497" s="1522">
        <v>1766</v>
      </c>
      <c r="F497" s="1527">
        <v>58587</v>
      </c>
      <c r="G497" s="1295">
        <f t="shared" si="7"/>
        <v>58587</v>
      </c>
      <c r="I497" s="895"/>
    </row>
    <row r="498" spans="1:9" ht="15.75">
      <c r="A498" s="548" t="s">
        <v>2572</v>
      </c>
      <c r="B498" s="549">
        <v>120</v>
      </c>
      <c r="C498" s="549">
        <v>380</v>
      </c>
      <c r="D498" s="549">
        <v>2100</v>
      </c>
      <c r="E498" s="1522">
        <v>1869</v>
      </c>
      <c r="F498" s="1527">
        <v>61254</v>
      </c>
      <c r="G498" s="1295">
        <f t="shared" si="7"/>
        <v>61254</v>
      </c>
      <c r="I498" s="895"/>
    </row>
    <row r="499" spans="1:9" ht="15.75">
      <c r="A499" s="548" t="s">
        <v>2573</v>
      </c>
      <c r="B499" s="549">
        <v>120</v>
      </c>
      <c r="C499" s="549">
        <v>380</v>
      </c>
      <c r="D499" s="549">
        <v>2200</v>
      </c>
      <c r="E499" s="1522">
        <v>1971</v>
      </c>
      <c r="F499" s="1527">
        <v>63920</v>
      </c>
      <c r="G499" s="1295">
        <f t="shared" si="7"/>
        <v>63920</v>
      </c>
      <c r="I499" s="895"/>
    </row>
    <row r="500" spans="1:9" ht="15.75">
      <c r="A500" s="548" t="s">
        <v>2574</v>
      </c>
      <c r="B500" s="549">
        <v>120</v>
      </c>
      <c r="C500" s="549">
        <v>380</v>
      </c>
      <c r="D500" s="549">
        <v>2300</v>
      </c>
      <c r="E500" s="1522">
        <v>2074</v>
      </c>
      <c r="F500" s="1527">
        <v>66586</v>
      </c>
      <c r="G500" s="1295">
        <f t="shared" si="7"/>
        <v>66586</v>
      </c>
      <c r="I500" s="895"/>
    </row>
    <row r="501" spans="1:9" ht="15.75">
      <c r="A501" s="548" t="s">
        <v>2575</v>
      </c>
      <c r="B501" s="549">
        <v>120</v>
      </c>
      <c r="C501" s="549">
        <v>380</v>
      </c>
      <c r="D501" s="549">
        <v>2400</v>
      </c>
      <c r="E501" s="1522">
        <v>2177</v>
      </c>
      <c r="F501" s="1527">
        <v>69252</v>
      </c>
      <c r="G501" s="1295">
        <f t="shared" si="7"/>
        <v>69252</v>
      </c>
      <c r="I501" s="895"/>
    </row>
    <row r="502" spans="1:9" ht="15.75">
      <c r="A502" s="548" t="s">
        <v>2576</v>
      </c>
      <c r="B502" s="549">
        <v>120</v>
      </c>
      <c r="C502" s="549">
        <v>380</v>
      </c>
      <c r="D502" s="549">
        <v>2500</v>
      </c>
      <c r="E502" s="1522">
        <v>2279</v>
      </c>
      <c r="F502" s="1527">
        <v>71918</v>
      </c>
      <c r="G502" s="1295">
        <f t="shared" si="7"/>
        <v>71918</v>
      </c>
      <c r="I502" s="895"/>
    </row>
    <row r="503" spans="1:9" ht="15.75">
      <c r="A503" s="548" t="s">
        <v>2577</v>
      </c>
      <c r="B503" s="549">
        <v>120</v>
      </c>
      <c r="C503" s="549">
        <v>380</v>
      </c>
      <c r="D503" s="549">
        <v>2600</v>
      </c>
      <c r="E503" s="1522">
        <v>2382</v>
      </c>
      <c r="F503" s="1527">
        <v>74584</v>
      </c>
      <c r="G503" s="1295">
        <f t="shared" si="7"/>
        <v>74584</v>
      </c>
      <c r="I503" s="895"/>
    </row>
    <row r="504" spans="1:9" ht="15.75">
      <c r="A504" s="548" t="s">
        <v>2578</v>
      </c>
      <c r="B504" s="549">
        <v>120</v>
      </c>
      <c r="C504" s="549">
        <v>380</v>
      </c>
      <c r="D504" s="549">
        <v>2700</v>
      </c>
      <c r="E504" s="1522">
        <v>2485</v>
      </c>
      <c r="F504" s="1527">
        <v>77250</v>
      </c>
      <c r="G504" s="1295">
        <f t="shared" si="7"/>
        <v>77250</v>
      </c>
      <c r="I504" s="895"/>
    </row>
    <row r="505" spans="1:9" ht="15.75">
      <c r="A505" s="548" t="s">
        <v>2579</v>
      </c>
      <c r="B505" s="549">
        <v>120</v>
      </c>
      <c r="C505" s="549">
        <v>380</v>
      </c>
      <c r="D505" s="549">
        <v>2800</v>
      </c>
      <c r="E505" s="1522">
        <v>2587</v>
      </c>
      <c r="F505" s="1527">
        <v>79916</v>
      </c>
      <c r="G505" s="1295">
        <f t="shared" si="7"/>
        <v>79916</v>
      </c>
      <c r="I505" s="895"/>
    </row>
    <row r="506" spans="1:9" ht="15.75">
      <c r="A506" s="548" t="s">
        <v>2580</v>
      </c>
      <c r="B506" s="549">
        <v>120</v>
      </c>
      <c r="C506" s="549">
        <v>380</v>
      </c>
      <c r="D506" s="549">
        <v>2900</v>
      </c>
      <c r="E506" s="1522">
        <v>2690</v>
      </c>
      <c r="F506" s="1527">
        <v>82583</v>
      </c>
      <c r="G506" s="1295">
        <f t="shared" si="7"/>
        <v>82583</v>
      </c>
      <c r="I506" s="895"/>
    </row>
    <row r="507" spans="1:9" ht="15.75">
      <c r="A507" s="548" t="s">
        <v>2581</v>
      </c>
      <c r="B507" s="549">
        <v>120</v>
      </c>
      <c r="C507" s="549">
        <v>380</v>
      </c>
      <c r="D507" s="549">
        <v>3000</v>
      </c>
      <c r="E507" s="1522">
        <v>2793</v>
      </c>
      <c r="F507" s="1527">
        <v>85249</v>
      </c>
      <c r="G507" s="1295">
        <f t="shared" si="7"/>
        <v>85249</v>
      </c>
      <c r="I507" s="895"/>
    </row>
    <row r="508" spans="1:9" ht="15.75">
      <c r="A508" s="548" t="s">
        <v>2582</v>
      </c>
      <c r="B508" s="549">
        <v>120</v>
      </c>
      <c r="C508" s="549">
        <v>380</v>
      </c>
      <c r="D508" s="549">
        <v>3100</v>
      </c>
      <c r="E508" s="1522">
        <v>2895</v>
      </c>
      <c r="F508" s="1527">
        <v>87915</v>
      </c>
      <c r="G508" s="1295">
        <f t="shared" si="7"/>
        <v>87915</v>
      </c>
      <c r="I508" s="895"/>
    </row>
    <row r="509" spans="1:9" ht="15.75">
      <c r="A509" s="548" t="s">
        <v>2583</v>
      </c>
      <c r="B509" s="549">
        <v>120</v>
      </c>
      <c r="C509" s="549">
        <v>380</v>
      </c>
      <c r="D509" s="549">
        <v>3200</v>
      </c>
      <c r="E509" s="1522">
        <v>2998</v>
      </c>
      <c r="F509" s="1527">
        <v>90581</v>
      </c>
      <c r="G509" s="1295">
        <f t="shared" si="7"/>
        <v>90581</v>
      </c>
      <c r="I509" s="895"/>
    </row>
    <row r="510" spans="1:9" ht="15.75">
      <c r="A510" s="548" t="s">
        <v>2584</v>
      </c>
      <c r="B510" s="549">
        <v>120</v>
      </c>
      <c r="C510" s="549">
        <v>380</v>
      </c>
      <c r="D510" s="549">
        <v>3300</v>
      </c>
      <c r="E510" s="1522">
        <v>3101</v>
      </c>
      <c r="F510" s="1527">
        <v>93247</v>
      </c>
      <c r="G510" s="1295">
        <f t="shared" si="7"/>
        <v>93247</v>
      </c>
      <c r="I510" s="895"/>
    </row>
    <row r="511" spans="1:9" ht="15.75">
      <c r="A511" s="548" t="s">
        <v>2585</v>
      </c>
      <c r="B511" s="549">
        <v>120</v>
      </c>
      <c r="C511" s="549">
        <v>380</v>
      </c>
      <c r="D511" s="549">
        <v>3400</v>
      </c>
      <c r="E511" s="1522">
        <v>3203</v>
      </c>
      <c r="F511" s="1527">
        <v>95913</v>
      </c>
      <c r="G511" s="1295">
        <f t="shared" si="7"/>
        <v>95913</v>
      </c>
      <c r="I511" s="895"/>
    </row>
    <row r="512" spans="1:9" ht="15.75">
      <c r="A512" s="548" t="s">
        <v>2586</v>
      </c>
      <c r="B512" s="549">
        <v>120</v>
      </c>
      <c r="C512" s="549">
        <v>380</v>
      </c>
      <c r="D512" s="549">
        <v>3500</v>
      </c>
      <c r="E512" s="1522">
        <v>3306</v>
      </c>
      <c r="F512" s="1527">
        <v>98579</v>
      </c>
      <c r="G512" s="1295">
        <f t="shared" si="7"/>
        <v>98579</v>
      </c>
      <c r="I512" s="895"/>
    </row>
    <row r="513" spans="1:9" ht="15.75">
      <c r="A513" s="548" t="s">
        <v>2587</v>
      </c>
      <c r="B513" s="549">
        <v>120</v>
      </c>
      <c r="C513" s="549">
        <v>380</v>
      </c>
      <c r="D513" s="549">
        <v>3600</v>
      </c>
      <c r="E513" s="1522">
        <v>3357</v>
      </c>
      <c r="F513" s="1527">
        <v>101245</v>
      </c>
      <c r="G513" s="1295">
        <f t="shared" si="7"/>
        <v>101245</v>
      </c>
      <c r="I513" s="895"/>
    </row>
    <row r="514" spans="1:9" ht="15.75">
      <c r="A514" s="548" t="s">
        <v>2588</v>
      </c>
      <c r="B514" s="549">
        <v>120</v>
      </c>
      <c r="C514" s="549">
        <v>380</v>
      </c>
      <c r="D514" s="549">
        <v>3700</v>
      </c>
      <c r="E514" s="1522">
        <v>3460</v>
      </c>
      <c r="F514" s="1527">
        <v>103911</v>
      </c>
      <c r="G514" s="1295">
        <f t="shared" si="7"/>
        <v>103911</v>
      </c>
      <c r="I514" s="895"/>
    </row>
    <row r="515" spans="1:9" ht="15.75">
      <c r="A515" s="548" t="s">
        <v>2589</v>
      </c>
      <c r="B515" s="549">
        <v>120</v>
      </c>
      <c r="C515" s="549">
        <v>380</v>
      </c>
      <c r="D515" s="549">
        <v>3800</v>
      </c>
      <c r="E515" s="1522">
        <v>3563</v>
      </c>
      <c r="F515" s="1527">
        <v>106578</v>
      </c>
      <c r="G515" s="1295">
        <f t="shared" si="7"/>
        <v>106578</v>
      </c>
      <c r="I515" s="895"/>
    </row>
    <row r="516" spans="1:9" ht="15.75">
      <c r="A516" s="548" t="s">
        <v>2590</v>
      </c>
      <c r="B516" s="549">
        <v>120</v>
      </c>
      <c r="C516" s="549">
        <v>380</v>
      </c>
      <c r="D516" s="549">
        <v>3900</v>
      </c>
      <c r="E516" s="1522">
        <v>3665</v>
      </c>
      <c r="F516" s="1527">
        <v>109244</v>
      </c>
      <c r="G516" s="1295">
        <f t="shared" si="7"/>
        <v>109244</v>
      </c>
      <c r="I516" s="895"/>
    </row>
    <row r="517" spans="1:9" ht="15.75">
      <c r="A517" s="548" t="s">
        <v>2591</v>
      </c>
      <c r="B517" s="549">
        <v>120</v>
      </c>
      <c r="C517" s="549">
        <v>380</v>
      </c>
      <c r="D517" s="549">
        <v>4000</v>
      </c>
      <c r="E517" s="1522">
        <v>3768</v>
      </c>
      <c r="F517" s="1527">
        <v>111910</v>
      </c>
      <c r="G517" s="1295">
        <f t="shared" si="7"/>
        <v>111910</v>
      </c>
      <c r="I517" s="895"/>
    </row>
    <row r="518" spans="1:9" ht="15.75">
      <c r="A518" s="548" t="s">
        <v>2592</v>
      </c>
      <c r="B518" s="549">
        <v>120</v>
      </c>
      <c r="C518" s="549">
        <v>380</v>
      </c>
      <c r="D518" s="549">
        <v>4100</v>
      </c>
      <c r="E518" s="1522">
        <v>3871</v>
      </c>
      <c r="F518" s="1527">
        <v>114576</v>
      </c>
      <c r="G518" s="1295">
        <f t="shared" si="7"/>
        <v>114576</v>
      </c>
      <c r="I518" s="895"/>
    </row>
    <row r="519" spans="1:9" ht="15.75">
      <c r="A519" s="548" t="s">
        <v>2593</v>
      </c>
      <c r="B519" s="549">
        <v>120</v>
      </c>
      <c r="C519" s="549">
        <v>380</v>
      </c>
      <c r="D519" s="549">
        <v>4200</v>
      </c>
      <c r="E519" s="1522">
        <v>3973</v>
      </c>
      <c r="F519" s="1527">
        <v>117242</v>
      </c>
      <c r="G519" s="1295">
        <f t="shared" si="7"/>
        <v>117242</v>
      </c>
      <c r="I519" s="895"/>
    </row>
    <row r="520" spans="1:9" ht="15.75">
      <c r="A520" s="548" t="s">
        <v>2594</v>
      </c>
      <c r="B520" s="549">
        <v>120</v>
      </c>
      <c r="C520" s="549">
        <v>380</v>
      </c>
      <c r="D520" s="549">
        <v>4300</v>
      </c>
      <c r="E520" s="1522">
        <v>4076</v>
      </c>
      <c r="F520" s="1527">
        <v>119908</v>
      </c>
      <c r="G520" s="1295">
        <f t="shared" si="7"/>
        <v>119908</v>
      </c>
      <c r="I520" s="895"/>
    </row>
    <row r="521" spans="1:9" ht="15.75">
      <c r="A521" s="548" t="s">
        <v>2595</v>
      </c>
      <c r="B521" s="549">
        <v>120</v>
      </c>
      <c r="C521" s="549">
        <v>380</v>
      </c>
      <c r="D521" s="549">
        <v>4400</v>
      </c>
      <c r="E521" s="1522">
        <v>4179</v>
      </c>
      <c r="F521" s="1527">
        <v>122574</v>
      </c>
      <c r="G521" s="1295">
        <f t="shared" si="7"/>
        <v>122574</v>
      </c>
      <c r="I521" s="895"/>
    </row>
    <row r="522" spans="1:9" ht="15.75">
      <c r="A522" s="548" t="s">
        <v>2596</v>
      </c>
      <c r="B522" s="549">
        <v>120</v>
      </c>
      <c r="C522" s="549">
        <v>380</v>
      </c>
      <c r="D522" s="549">
        <v>4500</v>
      </c>
      <c r="E522" s="1522">
        <v>4281</v>
      </c>
      <c r="F522" s="1527">
        <v>125240</v>
      </c>
      <c r="G522" s="1295">
        <f t="shared" si="7"/>
        <v>125240</v>
      </c>
      <c r="I522" s="895"/>
    </row>
    <row r="523" spans="1:9" ht="15.75">
      <c r="A523" s="548" t="s">
        <v>2597</v>
      </c>
      <c r="B523" s="549">
        <v>120</v>
      </c>
      <c r="C523" s="549">
        <v>380</v>
      </c>
      <c r="D523" s="549">
        <v>4600</v>
      </c>
      <c r="E523" s="1522">
        <v>4384</v>
      </c>
      <c r="F523" s="1527">
        <v>127907</v>
      </c>
      <c r="G523" s="1295">
        <f t="shared" si="7"/>
        <v>127907</v>
      </c>
      <c r="I523" s="895"/>
    </row>
    <row r="524" spans="1:9" ht="15.75">
      <c r="A524" s="548" t="s">
        <v>2598</v>
      </c>
      <c r="B524" s="549">
        <v>120</v>
      </c>
      <c r="C524" s="549">
        <v>380</v>
      </c>
      <c r="D524" s="549">
        <v>4700</v>
      </c>
      <c r="E524" s="1522">
        <v>4487</v>
      </c>
      <c r="F524" s="1527">
        <v>130573</v>
      </c>
      <c r="G524" s="1295">
        <f t="shared" si="7"/>
        <v>130573</v>
      </c>
      <c r="I524" s="895"/>
    </row>
    <row r="525" spans="1:9" ht="15.75">
      <c r="A525" s="548" t="s">
        <v>2599</v>
      </c>
      <c r="B525" s="549">
        <v>120</v>
      </c>
      <c r="C525" s="549">
        <v>380</v>
      </c>
      <c r="D525" s="549">
        <v>4800</v>
      </c>
      <c r="E525" s="1522">
        <v>4589</v>
      </c>
      <c r="F525" s="1527">
        <v>133239</v>
      </c>
      <c r="G525" s="1295">
        <f t="shared" ref="G525:G588" si="8">(F525-F525*$B$4)</f>
        <v>133239</v>
      </c>
      <c r="I525" s="895"/>
    </row>
    <row r="526" spans="1:9" ht="15.75">
      <c r="A526" s="548" t="s">
        <v>2600</v>
      </c>
      <c r="B526" s="549">
        <v>120</v>
      </c>
      <c r="C526" s="549">
        <v>380</v>
      </c>
      <c r="D526" s="549">
        <v>4900</v>
      </c>
      <c r="E526" s="1522">
        <v>4692</v>
      </c>
      <c r="F526" s="1527">
        <v>135905</v>
      </c>
      <c r="G526" s="1295">
        <f t="shared" si="8"/>
        <v>135905</v>
      </c>
      <c r="I526" s="895"/>
    </row>
    <row r="527" spans="1:9" ht="16.5" thickBot="1">
      <c r="A527" s="1297" t="s">
        <v>2601</v>
      </c>
      <c r="B527" s="1298">
        <v>120</v>
      </c>
      <c r="C527" s="1298">
        <v>380</v>
      </c>
      <c r="D527" s="1298">
        <v>5000</v>
      </c>
      <c r="E527" s="1524">
        <v>4795</v>
      </c>
      <c r="F527" s="1527">
        <v>138571</v>
      </c>
      <c r="G527" s="1299">
        <f t="shared" si="8"/>
        <v>138571</v>
      </c>
      <c r="I527" s="895"/>
    </row>
    <row r="528" spans="1:9" ht="15.75">
      <c r="A528" s="1302" t="s">
        <v>2602</v>
      </c>
      <c r="B528" s="1303">
        <v>140</v>
      </c>
      <c r="C528" s="1303">
        <v>200</v>
      </c>
      <c r="D528" s="1303">
        <v>800</v>
      </c>
      <c r="E528" s="1521">
        <v>351</v>
      </c>
      <c r="F528" s="1527">
        <v>21080</v>
      </c>
      <c r="G528" s="1290">
        <f t="shared" si="8"/>
        <v>21080</v>
      </c>
      <c r="I528" s="895"/>
    </row>
    <row r="529" spans="1:9" ht="15.75">
      <c r="A529" s="1304" t="s">
        <v>2603</v>
      </c>
      <c r="B529" s="1305">
        <v>140</v>
      </c>
      <c r="C529" s="1305">
        <v>200</v>
      </c>
      <c r="D529" s="1305">
        <v>900</v>
      </c>
      <c r="E529" s="1522">
        <v>419</v>
      </c>
      <c r="F529" s="1527">
        <v>23195</v>
      </c>
      <c r="G529" s="1291">
        <f t="shared" si="8"/>
        <v>23195</v>
      </c>
      <c r="I529" s="895"/>
    </row>
    <row r="530" spans="1:9" ht="15.75">
      <c r="A530" s="1304" t="s">
        <v>2604</v>
      </c>
      <c r="B530" s="1305">
        <v>140</v>
      </c>
      <c r="C530" s="1305">
        <v>200</v>
      </c>
      <c r="D530" s="1305">
        <v>1000</v>
      </c>
      <c r="E530" s="1522">
        <v>486</v>
      </c>
      <c r="F530" s="1527">
        <v>25310</v>
      </c>
      <c r="G530" s="1291">
        <f t="shared" si="8"/>
        <v>25310</v>
      </c>
      <c r="I530" s="895"/>
    </row>
    <row r="531" spans="1:9" ht="15.75">
      <c r="A531" s="1304" t="s">
        <v>2605</v>
      </c>
      <c r="B531" s="1305">
        <v>140</v>
      </c>
      <c r="C531" s="1305">
        <v>200</v>
      </c>
      <c r="D531" s="1305">
        <v>1100</v>
      </c>
      <c r="E531" s="1522">
        <v>554</v>
      </c>
      <c r="F531" s="1527">
        <v>27425</v>
      </c>
      <c r="G531" s="1291">
        <f t="shared" si="8"/>
        <v>27425</v>
      </c>
      <c r="I531" s="895"/>
    </row>
    <row r="532" spans="1:9" ht="15.75">
      <c r="A532" s="1304" t="s">
        <v>2606</v>
      </c>
      <c r="B532" s="1305">
        <v>140</v>
      </c>
      <c r="C532" s="1305">
        <v>200</v>
      </c>
      <c r="D532" s="1305">
        <v>1200</v>
      </c>
      <c r="E532" s="1522">
        <v>621</v>
      </c>
      <c r="F532" s="1527">
        <v>29540</v>
      </c>
      <c r="G532" s="1291">
        <f t="shared" si="8"/>
        <v>29540</v>
      </c>
      <c r="I532" s="895"/>
    </row>
    <row r="533" spans="1:9" ht="15.75">
      <c r="A533" s="1304" t="s">
        <v>2607</v>
      </c>
      <c r="B533" s="1305">
        <v>140</v>
      </c>
      <c r="C533" s="1305">
        <v>200</v>
      </c>
      <c r="D533" s="1305">
        <v>1300</v>
      </c>
      <c r="E533" s="1522">
        <v>689</v>
      </c>
      <c r="F533" s="1527">
        <v>31655</v>
      </c>
      <c r="G533" s="1291">
        <f t="shared" si="8"/>
        <v>31655</v>
      </c>
      <c r="I533" s="895"/>
    </row>
    <row r="534" spans="1:9" ht="15.75">
      <c r="A534" s="1304" t="s">
        <v>2608</v>
      </c>
      <c r="B534" s="1305">
        <v>140</v>
      </c>
      <c r="C534" s="1305">
        <v>200</v>
      </c>
      <c r="D534" s="1305">
        <v>1400</v>
      </c>
      <c r="E534" s="1522">
        <v>756</v>
      </c>
      <c r="F534" s="1527">
        <v>33770</v>
      </c>
      <c r="G534" s="1291">
        <f t="shared" si="8"/>
        <v>33770</v>
      </c>
      <c r="I534" s="895"/>
    </row>
    <row r="535" spans="1:9" ht="15.75">
      <c r="A535" s="1304" t="s">
        <v>2609</v>
      </c>
      <c r="B535" s="1305">
        <v>140</v>
      </c>
      <c r="C535" s="1305">
        <v>200</v>
      </c>
      <c r="D535" s="1305">
        <v>1500</v>
      </c>
      <c r="E535" s="1522">
        <v>824</v>
      </c>
      <c r="F535" s="1527">
        <v>35885</v>
      </c>
      <c r="G535" s="1291">
        <f t="shared" si="8"/>
        <v>35885</v>
      </c>
      <c r="I535" s="895"/>
    </row>
    <row r="536" spans="1:9" ht="15.75">
      <c r="A536" s="1304" t="s">
        <v>2610</v>
      </c>
      <c r="B536" s="1305">
        <v>140</v>
      </c>
      <c r="C536" s="1305">
        <v>200</v>
      </c>
      <c r="D536" s="1305">
        <v>1600</v>
      </c>
      <c r="E536" s="1522">
        <v>891</v>
      </c>
      <c r="F536" s="1527">
        <v>38000</v>
      </c>
      <c r="G536" s="1291">
        <f t="shared" si="8"/>
        <v>38000</v>
      </c>
      <c r="I536" s="895"/>
    </row>
    <row r="537" spans="1:9" ht="15.75">
      <c r="A537" s="1304" t="s">
        <v>2611</v>
      </c>
      <c r="B537" s="1305">
        <v>140</v>
      </c>
      <c r="C537" s="1305">
        <v>200</v>
      </c>
      <c r="D537" s="1305">
        <v>1700</v>
      </c>
      <c r="E537" s="1522">
        <v>959</v>
      </c>
      <c r="F537" s="1527">
        <v>40115</v>
      </c>
      <c r="G537" s="1291">
        <f t="shared" si="8"/>
        <v>40115</v>
      </c>
      <c r="I537" s="895"/>
    </row>
    <row r="538" spans="1:9" ht="15.75">
      <c r="A538" s="1304" t="s">
        <v>2612</v>
      </c>
      <c r="B538" s="1305">
        <v>140</v>
      </c>
      <c r="C538" s="1305">
        <v>200</v>
      </c>
      <c r="D538" s="1305">
        <v>1800</v>
      </c>
      <c r="E538" s="1522">
        <v>1026</v>
      </c>
      <c r="F538" s="1527">
        <v>42230</v>
      </c>
      <c r="G538" s="1291">
        <f t="shared" si="8"/>
        <v>42230</v>
      </c>
      <c r="I538" s="895"/>
    </row>
    <row r="539" spans="1:9" ht="15.75">
      <c r="A539" s="1304" t="s">
        <v>2613</v>
      </c>
      <c r="B539" s="1305">
        <v>140</v>
      </c>
      <c r="C539" s="1305">
        <v>200</v>
      </c>
      <c r="D539" s="1305">
        <v>1900</v>
      </c>
      <c r="E539" s="1522">
        <v>1094</v>
      </c>
      <c r="F539" s="1527">
        <v>44345</v>
      </c>
      <c r="G539" s="1291">
        <f t="shared" si="8"/>
        <v>44345</v>
      </c>
      <c r="I539" s="895"/>
    </row>
    <row r="540" spans="1:9" ht="15.75">
      <c r="A540" s="1304" t="s">
        <v>2614</v>
      </c>
      <c r="B540" s="1305">
        <v>140</v>
      </c>
      <c r="C540" s="1305">
        <v>200</v>
      </c>
      <c r="D540" s="1305">
        <v>2000</v>
      </c>
      <c r="E540" s="1522">
        <v>1161</v>
      </c>
      <c r="F540" s="1527">
        <v>46460</v>
      </c>
      <c r="G540" s="1291">
        <f t="shared" si="8"/>
        <v>46460</v>
      </c>
      <c r="I540" s="895"/>
    </row>
    <row r="541" spans="1:9" ht="15.75">
      <c r="A541" s="1304" t="s">
        <v>2615</v>
      </c>
      <c r="B541" s="1305">
        <v>140</v>
      </c>
      <c r="C541" s="1305">
        <v>200</v>
      </c>
      <c r="D541" s="1305">
        <v>2100</v>
      </c>
      <c r="E541" s="1522">
        <v>1229</v>
      </c>
      <c r="F541" s="1527">
        <v>48575</v>
      </c>
      <c r="G541" s="1291">
        <f t="shared" si="8"/>
        <v>48575</v>
      </c>
      <c r="I541" s="895"/>
    </row>
    <row r="542" spans="1:9" ht="15.75">
      <c r="A542" s="1304" t="s">
        <v>2616</v>
      </c>
      <c r="B542" s="1305">
        <v>140</v>
      </c>
      <c r="C542" s="1305">
        <v>200</v>
      </c>
      <c r="D542" s="1305">
        <v>2200</v>
      </c>
      <c r="E542" s="1522">
        <v>1296</v>
      </c>
      <c r="F542" s="1527">
        <v>50690</v>
      </c>
      <c r="G542" s="1291">
        <f t="shared" si="8"/>
        <v>50690</v>
      </c>
      <c r="I542" s="895"/>
    </row>
    <row r="543" spans="1:9" ht="15.75">
      <c r="A543" s="1304" t="s">
        <v>2617</v>
      </c>
      <c r="B543" s="1305">
        <v>140</v>
      </c>
      <c r="C543" s="1305">
        <v>200</v>
      </c>
      <c r="D543" s="1305">
        <v>2300</v>
      </c>
      <c r="E543" s="1522">
        <v>1364</v>
      </c>
      <c r="F543" s="1527">
        <v>52805</v>
      </c>
      <c r="G543" s="1291">
        <f t="shared" si="8"/>
        <v>52805</v>
      </c>
      <c r="I543" s="895"/>
    </row>
    <row r="544" spans="1:9" ht="15.75">
      <c r="A544" s="1304" t="s">
        <v>2618</v>
      </c>
      <c r="B544" s="1305">
        <v>140</v>
      </c>
      <c r="C544" s="1305">
        <v>200</v>
      </c>
      <c r="D544" s="1305">
        <v>2400</v>
      </c>
      <c r="E544" s="1522">
        <v>1431</v>
      </c>
      <c r="F544" s="1527">
        <v>54920</v>
      </c>
      <c r="G544" s="1291">
        <f t="shared" si="8"/>
        <v>54920</v>
      </c>
      <c r="I544" s="895"/>
    </row>
    <row r="545" spans="1:9" ht="15.75">
      <c r="A545" s="1304" t="s">
        <v>2619</v>
      </c>
      <c r="B545" s="1305">
        <v>140</v>
      </c>
      <c r="C545" s="1305">
        <v>200</v>
      </c>
      <c r="D545" s="1305">
        <v>2500</v>
      </c>
      <c r="E545" s="1522">
        <v>1499</v>
      </c>
      <c r="F545" s="1527">
        <v>57035</v>
      </c>
      <c r="G545" s="1291">
        <f t="shared" si="8"/>
        <v>57035</v>
      </c>
      <c r="I545" s="895"/>
    </row>
    <row r="546" spans="1:9" ht="15.75">
      <c r="A546" s="1304" t="s">
        <v>2620</v>
      </c>
      <c r="B546" s="1305">
        <v>140</v>
      </c>
      <c r="C546" s="1305">
        <v>200</v>
      </c>
      <c r="D546" s="1305">
        <v>2600</v>
      </c>
      <c r="E546" s="1522">
        <v>1566</v>
      </c>
      <c r="F546" s="1527">
        <v>59150</v>
      </c>
      <c r="G546" s="1291">
        <f t="shared" si="8"/>
        <v>59150</v>
      </c>
      <c r="I546" s="895"/>
    </row>
    <row r="547" spans="1:9" ht="15.75">
      <c r="A547" s="1304" t="s">
        <v>2621</v>
      </c>
      <c r="B547" s="1305">
        <v>140</v>
      </c>
      <c r="C547" s="1305">
        <v>200</v>
      </c>
      <c r="D547" s="1305">
        <v>2700</v>
      </c>
      <c r="E547" s="1522">
        <v>1634</v>
      </c>
      <c r="F547" s="1527">
        <v>61265</v>
      </c>
      <c r="G547" s="1291">
        <f t="shared" si="8"/>
        <v>61265</v>
      </c>
      <c r="I547" s="895"/>
    </row>
    <row r="548" spans="1:9" ht="15.75">
      <c r="A548" s="1304" t="s">
        <v>2622</v>
      </c>
      <c r="B548" s="1305">
        <v>140</v>
      </c>
      <c r="C548" s="1305">
        <v>200</v>
      </c>
      <c r="D548" s="1305">
        <v>2800</v>
      </c>
      <c r="E548" s="1522">
        <v>1701</v>
      </c>
      <c r="F548" s="1527">
        <v>63380</v>
      </c>
      <c r="G548" s="1291">
        <f t="shared" si="8"/>
        <v>63380</v>
      </c>
      <c r="I548" s="895"/>
    </row>
    <row r="549" spans="1:9" ht="15.75">
      <c r="A549" s="1304" t="s">
        <v>2623</v>
      </c>
      <c r="B549" s="1305">
        <v>140</v>
      </c>
      <c r="C549" s="1305">
        <v>200</v>
      </c>
      <c r="D549" s="1305">
        <v>2900</v>
      </c>
      <c r="E549" s="1522">
        <v>1769</v>
      </c>
      <c r="F549" s="1527">
        <v>65495</v>
      </c>
      <c r="G549" s="1291">
        <f t="shared" si="8"/>
        <v>65495</v>
      </c>
      <c r="I549" s="895"/>
    </row>
    <row r="550" spans="1:9" ht="15.75">
      <c r="A550" s="1304" t="s">
        <v>2624</v>
      </c>
      <c r="B550" s="1305">
        <v>140</v>
      </c>
      <c r="C550" s="1305">
        <v>200</v>
      </c>
      <c r="D550" s="1305">
        <v>3000</v>
      </c>
      <c r="E550" s="1522">
        <v>1836</v>
      </c>
      <c r="F550" s="1527">
        <v>67610</v>
      </c>
      <c r="G550" s="1291">
        <f t="shared" si="8"/>
        <v>67610</v>
      </c>
      <c r="I550" s="895"/>
    </row>
    <row r="551" spans="1:9" ht="15.75">
      <c r="A551" s="1304" t="s">
        <v>2625</v>
      </c>
      <c r="B551" s="1305">
        <v>140</v>
      </c>
      <c r="C551" s="1305">
        <v>200</v>
      </c>
      <c r="D551" s="1305">
        <v>3100</v>
      </c>
      <c r="E551" s="1522">
        <v>1904</v>
      </c>
      <c r="F551" s="1527">
        <v>69725</v>
      </c>
      <c r="G551" s="1291">
        <f t="shared" si="8"/>
        <v>69725</v>
      </c>
      <c r="I551" s="895"/>
    </row>
    <row r="552" spans="1:9" ht="15.75">
      <c r="A552" s="1304" t="s">
        <v>2626</v>
      </c>
      <c r="B552" s="1305">
        <v>140</v>
      </c>
      <c r="C552" s="1305">
        <v>200</v>
      </c>
      <c r="D552" s="1305">
        <v>3200</v>
      </c>
      <c r="E552" s="1522">
        <v>1971</v>
      </c>
      <c r="F552" s="1527">
        <v>71840</v>
      </c>
      <c r="G552" s="1291">
        <f t="shared" si="8"/>
        <v>71840</v>
      </c>
      <c r="I552" s="895"/>
    </row>
    <row r="553" spans="1:9" ht="15.75">
      <c r="A553" s="1304" t="s">
        <v>2627</v>
      </c>
      <c r="B553" s="1305">
        <v>140</v>
      </c>
      <c r="C553" s="1305">
        <v>200</v>
      </c>
      <c r="D553" s="1305">
        <v>3300</v>
      </c>
      <c r="E553" s="1522">
        <v>2039</v>
      </c>
      <c r="F553" s="1527">
        <v>73955</v>
      </c>
      <c r="G553" s="1291">
        <f t="shared" si="8"/>
        <v>73955</v>
      </c>
      <c r="I553" s="895"/>
    </row>
    <row r="554" spans="1:9" ht="15.75">
      <c r="A554" s="1304" t="s">
        <v>2628</v>
      </c>
      <c r="B554" s="1305">
        <v>140</v>
      </c>
      <c r="C554" s="1305">
        <v>200</v>
      </c>
      <c r="D554" s="1305">
        <v>3400</v>
      </c>
      <c r="E554" s="1522">
        <v>2106</v>
      </c>
      <c r="F554" s="1527">
        <v>76070</v>
      </c>
      <c r="G554" s="1291">
        <f t="shared" si="8"/>
        <v>76070</v>
      </c>
      <c r="I554" s="895"/>
    </row>
    <row r="555" spans="1:9" ht="15.75">
      <c r="A555" s="1304" t="s">
        <v>2629</v>
      </c>
      <c r="B555" s="1305">
        <v>140</v>
      </c>
      <c r="C555" s="1305">
        <v>200</v>
      </c>
      <c r="D555" s="1305">
        <v>3500</v>
      </c>
      <c r="E555" s="1522">
        <v>2174</v>
      </c>
      <c r="F555" s="1527">
        <v>78185</v>
      </c>
      <c r="G555" s="1291">
        <f t="shared" si="8"/>
        <v>78185</v>
      </c>
      <c r="I555" s="895"/>
    </row>
    <row r="556" spans="1:9" ht="15.75">
      <c r="A556" s="1304" t="s">
        <v>2630</v>
      </c>
      <c r="B556" s="1305">
        <v>140</v>
      </c>
      <c r="C556" s="1305">
        <v>200</v>
      </c>
      <c r="D556" s="1305">
        <v>3600</v>
      </c>
      <c r="E556" s="1522">
        <v>2207</v>
      </c>
      <c r="F556" s="1527">
        <v>80300</v>
      </c>
      <c r="G556" s="1291">
        <f t="shared" si="8"/>
        <v>80300</v>
      </c>
      <c r="I556" s="895"/>
    </row>
    <row r="557" spans="1:9" ht="15.75">
      <c r="A557" s="1304" t="s">
        <v>2631</v>
      </c>
      <c r="B557" s="1305">
        <v>140</v>
      </c>
      <c r="C557" s="1305">
        <v>200</v>
      </c>
      <c r="D557" s="1305">
        <v>3700</v>
      </c>
      <c r="E557" s="1522">
        <v>2275</v>
      </c>
      <c r="F557" s="1527">
        <v>82415</v>
      </c>
      <c r="G557" s="1291">
        <f t="shared" si="8"/>
        <v>82415</v>
      </c>
      <c r="I557" s="895"/>
    </row>
    <row r="558" spans="1:9" ht="15.75">
      <c r="A558" s="1304" t="s">
        <v>2632</v>
      </c>
      <c r="B558" s="1305">
        <v>140</v>
      </c>
      <c r="C558" s="1305">
        <v>200</v>
      </c>
      <c r="D558" s="1305">
        <v>3800</v>
      </c>
      <c r="E558" s="1522">
        <v>2342</v>
      </c>
      <c r="F558" s="1527">
        <v>84530</v>
      </c>
      <c r="G558" s="1291">
        <f t="shared" si="8"/>
        <v>84530</v>
      </c>
      <c r="I558" s="895"/>
    </row>
    <row r="559" spans="1:9" ht="15.75">
      <c r="A559" s="1304" t="s">
        <v>2633</v>
      </c>
      <c r="B559" s="1305">
        <v>140</v>
      </c>
      <c r="C559" s="1305">
        <v>200</v>
      </c>
      <c r="D559" s="1305">
        <v>3900</v>
      </c>
      <c r="E559" s="1522">
        <v>2410</v>
      </c>
      <c r="F559" s="1527">
        <v>86645</v>
      </c>
      <c r="G559" s="1291">
        <f t="shared" si="8"/>
        <v>86645</v>
      </c>
      <c r="I559" s="895"/>
    </row>
    <row r="560" spans="1:9" ht="15.75">
      <c r="A560" s="1304" t="s">
        <v>2634</v>
      </c>
      <c r="B560" s="1305">
        <v>140</v>
      </c>
      <c r="C560" s="1305">
        <v>200</v>
      </c>
      <c r="D560" s="1305">
        <v>4000</v>
      </c>
      <c r="E560" s="1522">
        <v>2477</v>
      </c>
      <c r="F560" s="1527">
        <v>88760</v>
      </c>
      <c r="G560" s="1291">
        <f t="shared" si="8"/>
        <v>88760</v>
      </c>
      <c r="I560" s="895"/>
    </row>
    <row r="561" spans="1:9" ht="15.75">
      <c r="A561" s="1304" t="s">
        <v>2635</v>
      </c>
      <c r="B561" s="1305">
        <v>140</v>
      </c>
      <c r="C561" s="1305">
        <v>200</v>
      </c>
      <c r="D561" s="1305">
        <v>4100</v>
      </c>
      <c r="E561" s="1522">
        <v>2545</v>
      </c>
      <c r="F561" s="1527">
        <v>90875</v>
      </c>
      <c r="G561" s="1291">
        <f t="shared" si="8"/>
        <v>90875</v>
      </c>
      <c r="I561" s="895"/>
    </row>
    <row r="562" spans="1:9" ht="15.75">
      <c r="A562" s="1304" t="s">
        <v>2636</v>
      </c>
      <c r="B562" s="1305">
        <v>140</v>
      </c>
      <c r="C562" s="1305">
        <v>200</v>
      </c>
      <c r="D562" s="1305">
        <v>4200</v>
      </c>
      <c r="E562" s="1522">
        <v>2612</v>
      </c>
      <c r="F562" s="1527">
        <v>92990</v>
      </c>
      <c r="G562" s="1291">
        <f t="shared" si="8"/>
        <v>92990</v>
      </c>
      <c r="I562" s="895"/>
    </row>
    <row r="563" spans="1:9" ht="15.75">
      <c r="A563" s="1304" t="s">
        <v>2637</v>
      </c>
      <c r="B563" s="1305">
        <v>140</v>
      </c>
      <c r="C563" s="1305">
        <v>200</v>
      </c>
      <c r="D563" s="1305">
        <v>4300</v>
      </c>
      <c r="E563" s="1522">
        <v>2680</v>
      </c>
      <c r="F563" s="1527">
        <v>95105</v>
      </c>
      <c r="G563" s="1291">
        <f t="shared" si="8"/>
        <v>95105</v>
      </c>
      <c r="I563" s="895"/>
    </row>
    <row r="564" spans="1:9" ht="15.75">
      <c r="A564" s="1304" t="s">
        <v>2638</v>
      </c>
      <c r="B564" s="1305">
        <v>140</v>
      </c>
      <c r="C564" s="1305">
        <v>200</v>
      </c>
      <c r="D564" s="1305">
        <v>4400</v>
      </c>
      <c r="E564" s="1522">
        <v>2747</v>
      </c>
      <c r="F564" s="1527">
        <v>97220</v>
      </c>
      <c r="G564" s="1291">
        <f t="shared" si="8"/>
        <v>97220</v>
      </c>
      <c r="I564" s="895"/>
    </row>
    <row r="565" spans="1:9" ht="15.75">
      <c r="A565" s="1304" t="s">
        <v>2639</v>
      </c>
      <c r="B565" s="1305">
        <v>140</v>
      </c>
      <c r="C565" s="1305">
        <v>200</v>
      </c>
      <c r="D565" s="1305">
        <v>4500</v>
      </c>
      <c r="E565" s="1522">
        <v>2815</v>
      </c>
      <c r="F565" s="1527">
        <v>99335</v>
      </c>
      <c r="G565" s="1291">
        <f t="shared" si="8"/>
        <v>99335</v>
      </c>
      <c r="I565" s="895"/>
    </row>
    <row r="566" spans="1:9" ht="15.75">
      <c r="A566" s="1304" t="s">
        <v>2640</v>
      </c>
      <c r="B566" s="1305">
        <v>140</v>
      </c>
      <c r="C566" s="1305">
        <v>200</v>
      </c>
      <c r="D566" s="1305">
        <v>4600</v>
      </c>
      <c r="E566" s="1522">
        <v>2882</v>
      </c>
      <c r="F566" s="1527">
        <v>101450</v>
      </c>
      <c r="G566" s="1291">
        <f t="shared" si="8"/>
        <v>101450</v>
      </c>
      <c r="I566" s="895"/>
    </row>
    <row r="567" spans="1:9" ht="15.75">
      <c r="A567" s="1304" t="s">
        <v>2641</v>
      </c>
      <c r="B567" s="1305">
        <v>140</v>
      </c>
      <c r="C567" s="1305">
        <v>200</v>
      </c>
      <c r="D567" s="1305">
        <v>4700</v>
      </c>
      <c r="E567" s="1522">
        <v>2950</v>
      </c>
      <c r="F567" s="1527">
        <v>103565</v>
      </c>
      <c r="G567" s="1291">
        <f t="shared" si="8"/>
        <v>103565</v>
      </c>
      <c r="I567" s="895"/>
    </row>
    <row r="568" spans="1:9" ht="15.75">
      <c r="A568" s="1304" t="s">
        <v>2642</v>
      </c>
      <c r="B568" s="1305">
        <v>140</v>
      </c>
      <c r="C568" s="1305">
        <v>200</v>
      </c>
      <c r="D568" s="1305">
        <v>4800</v>
      </c>
      <c r="E568" s="1522">
        <v>3017</v>
      </c>
      <c r="F568" s="1527">
        <v>105680</v>
      </c>
      <c r="G568" s="1291">
        <f t="shared" si="8"/>
        <v>105680</v>
      </c>
      <c r="I568" s="895"/>
    </row>
    <row r="569" spans="1:9" ht="15.75">
      <c r="A569" s="1304" t="s">
        <v>2643</v>
      </c>
      <c r="B569" s="1305">
        <v>140</v>
      </c>
      <c r="C569" s="1305">
        <v>200</v>
      </c>
      <c r="D569" s="1305">
        <v>4900</v>
      </c>
      <c r="E569" s="1522">
        <v>3085</v>
      </c>
      <c r="F569" s="1527">
        <v>107795</v>
      </c>
      <c r="G569" s="1291">
        <f t="shared" si="8"/>
        <v>107795</v>
      </c>
      <c r="I569" s="895"/>
    </row>
    <row r="570" spans="1:9" ht="16.5" thickBot="1">
      <c r="A570" s="1307" t="s">
        <v>2644</v>
      </c>
      <c r="B570" s="1298">
        <v>140</v>
      </c>
      <c r="C570" s="1298">
        <v>200</v>
      </c>
      <c r="D570" s="1298">
        <v>5000</v>
      </c>
      <c r="E570" s="1524">
        <v>3152</v>
      </c>
      <c r="F570" s="1527">
        <v>109910</v>
      </c>
      <c r="G570" s="1293">
        <f t="shared" si="8"/>
        <v>109910</v>
      </c>
      <c r="I570" s="895"/>
    </row>
    <row r="571" spans="1:9" ht="15.75">
      <c r="A571" s="1302" t="s">
        <v>2645</v>
      </c>
      <c r="B571" s="1303">
        <v>140</v>
      </c>
      <c r="C571" s="1303">
        <v>260</v>
      </c>
      <c r="D571" s="1303">
        <v>800</v>
      </c>
      <c r="E571" s="1521">
        <v>447</v>
      </c>
      <c r="F571" s="1527">
        <v>24553</v>
      </c>
      <c r="G571" s="1290">
        <f t="shared" si="8"/>
        <v>24553</v>
      </c>
      <c r="I571" s="895"/>
    </row>
    <row r="572" spans="1:9" ht="15.75">
      <c r="A572" s="1304" t="s">
        <v>2646</v>
      </c>
      <c r="B572" s="1305">
        <v>140</v>
      </c>
      <c r="C572" s="1305">
        <v>260</v>
      </c>
      <c r="D572" s="1305">
        <v>900</v>
      </c>
      <c r="E572" s="1522">
        <v>533</v>
      </c>
      <c r="F572" s="1527">
        <v>26987</v>
      </c>
      <c r="G572" s="1291">
        <f t="shared" si="8"/>
        <v>26987</v>
      </c>
      <c r="I572" s="895"/>
    </row>
    <row r="573" spans="1:9" ht="15.75">
      <c r="A573" s="1304" t="s">
        <v>2647</v>
      </c>
      <c r="B573" s="1305">
        <v>140</v>
      </c>
      <c r="C573" s="1305">
        <v>260</v>
      </c>
      <c r="D573" s="1305">
        <v>1000</v>
      </c>
      <c r="E573" s="1522">
        <v>619</v>
      </c>
      <c r="F573" s="1527">
        <v>29420</v>
      </c>
      <c r="G573" s="1291">
        <f t="shared" si="8"/>
        <v>29420</v>
      </c>
      <c r="I573" s="895"/>
    </row>
    <row r="574" spans="1:9" ht="15.75">
      <c r="A574" s="1304" t="s">
        <v>2648</v>
      </c>
      <c r="B574" s="1305">
        <v>140</v>
      </c>
      <c r="C574" s="1305">
        <v>260</v>
      </c>
      <c r="D574" s="1305">
        <v>1100</v>
      </c>
      <c r="E574" s="1522">
        <v>705</v>
      </c>
      <c r="F574" s="1527">
        <v>31852</v>
      </c>
      <c r="G574" s="1291">
        <f t="shared" si="8"/>
        <v>31852</v>
      </c>
      <c r="I574" s="895"/>
    </row>
    <row r="575" spans="1:9" ht="15.75">
      <c r="A575" s="1304" t="s">
        <v>2649</v>
      </c>
      <c r="B575" s="1305">
        <v>140</v>
      </c>
      <c r="C575" s="1305">
        <v>260</v>
      </c>
      <c r="D575" s="1305">
        <v>1200</v>
      </c>
      <c r="E575" s="1522">
        <v>790</v>
      </c>
      <c r="F575" s="1527">
        <v>34287</v>
      </c>
      <c r="G575" s="1291">
        <f t="shared" si="8"/>
        <v>34287</v>
      </c>
      <c r="I575" s="895"/>
    </row>
    <row r="576" spans="1:9" ht="15.75">
      <c r="A576" s="1304" t="s">
        <v>2650</v>
      </c>
      <c r="B576" s="1305">
        <v>140</v>
      </c>
      <c r="C576" s="1305">
        <v>260</v>
      </c>
      <c r="D576" s="1305">
        <v>1300</v>
      </c>
      <c r="E576" s="1522">
        <v>876</v>
      </c>
      <c r="F576" s="1527">
        <v>36721</v>
      </c>
      <c r="G576" s="1291">
        <f t="shared" si="8"/>
        <v>36721</v>
      </c>
      <c r="I576" s="895"/>
    </row>
    <row r="577" spans="1:9" ht="15.75">
      <c r="A577" s="1304" t="s">
        <v>2651</v>
      </c>
      <c r="B577" s="1305">
        <v>140</v>
      </c>
      <c r="C577" s="1305">
        <v>260</v>
      </c>
      <c r="D577" s="1305">
        <v>1400</v>
      </c>
      <c r="E577" s="1522">
        <v>962</v>
      </c>
      <c r="F577" s="1527">
        <v>39153</v>
      </c>
      <c r="G577" s="1291">
        <f t="shared" si="8"/>
        <v>39153</v>
      </c>
      <c r="I577" s="895"/>
    </row>
    <row r="578" spans="1:9" ht="15.75">
      <c r="A578" s="1304" t="s">
        <v>2652</v>
      </c>
      <c r="B578" s="1305">
        <v>140</v>
      </c>
      <c r="C578" s="1305">
        <v>260</v>
      </c>
      <c r="D578" s="1305">
        <v>1500</v>
      </c>
      <c r="E578" s="1522">
        <v>1048</v>
      </c>
      <c r="F578" s="1527">
        <v>41586</v>
      </c>
      <c r="G578" s="1291">
        <f t="shared" si="8"/>
        <v>41586</v>
      </c>
      <c r="I578" s="895"/>
    </row>
    <row r="579" spans="1:9" ht="15.75">
      <c r="A579" s="1304" t="s">
        <v>2653</v>
      </c>
      <c r="B579" s="1305">
        <v>140</v>
      </c>
      <c r="C579" s="1305">
        <v>260</v>
      </c>
      <c r="D579" s="1305">
        <v>1600</v>
      </c>
      <c r="E579" s="1522">
        <v>1134</v>
      </c>
      <c r="F579" s="1527">
        <v>44020</v>
      </c>
      <c r="G579" s="1291">
        <f t="shared" si="8"/>
        <v>44020</v>
      </c>
      <c r="I579" s="895"/>
    </row>
    <row r="580" spans="1:9" ht="15.75">
      <c r="A580" s="1304" t="s">
        <v>2654</v>
      </c>
      <c r="B580" s="1305">
        <v>140</v>
      </c>
      <c r="C580" s="1305">
        <v>260</v>
      </c>
      <c r="D580" s="1305">
        <v>1700</v>
      </c>
      <c r="E580" s="1522">
        <v>1220</v>
      </c>
      <c r="F580" s="1527">
        <v>46455</v>
      </c>
      <c r="G580" s="1291">
        <f t="shared" si="8"/>
        <v>46455</v>
      </c>
      <c r="I580" s="895"/>
    </row>
    <row r="581" spans="1:9" ht="15.75">
      <c r="A581" s="1304" t="s">
        <v>2655</v>
      </c>
      <c r="B581" s="1305">
        <v>140</v>
      </c>
      <c r="C581" s="1305">
        <v>260</v>
      </c>
      <c r="D581" s="1305">
        <v>1800</v>
      </c>
      <c r="E581" s="1522">
        <v>1306</v>
      </c>
      <c r="F581" s="1527">
        <v>48887</v>
      </c>
      <c r="G581" s="1291">
        <f t="shared" si="8"/>
        <v>48887</v>
      </c>
      <c r="I581" s="895"/>
    </row>
    <row r="582" spans="1:9" ht="15.75">
      <c r="A582" s="1304" t="s">
        <v>2656</v>
      </c>
      <c r="B582" s="1305">
        <v>140</v>
      </c>
      <c r="C582" s="1305">
        <v>260</v>
      </c>
      <c r="D582" s="1305">
        <v>1900</v>
      </c>
      <c r="E582" s="1522">
        <v>1392</v>
      </c>
      <c r="F582" s="1527">
        <v>51319</v>
      </c>
      <c r="G582" s="1291">
        <f t="shared" si="8"/>
        <v>51319</v>
      </c>
      <c r="I582" s="895"/>
    </row>
    <row r="583" spans="1:9" ht="15.75">
      <c r="A583" s="1304" t="s">
        <v>2657</v>
      </c>
      <c r="B583" s="1305">
        <v>140</v>
      </c>
      <c r="C583" s="1305">
        <v>260</v>
      </c>
      <c r="D583" s="1305">
        <v>2000</v>
      </c>
      <c r="E583" s="1522">
        <v>1478</v>
      </c>
      <c r="F583" s="1527">
        <v>53754</v>
      </c>
      <c r="G583" s="1291">
        <f t="shared" si="8"/>
        <v>53754</v>
      </c>
      <c r="I583" s="895"/>
    </row>
    <row r="584" spans="1:9" ht="15.75">
      <c r="A584" s="1304" t="s">
        <v>2658</v>
      </c>
      <c r="B584" s="1305">
        <v>140</v>
      </c>
      <c r="C584" s="1305">
        <v>260</v>
      </c>
      <c r="D584" s="1305">
        <v>2100</v>
      </c>
      <c r="E584" s="1522">
        <v>1564</v>
      </c>
      <c r="F584" s="1527">
        <v>56189</v>
      </c>
      <c r="G584" s="1291">
        <f t="shared" si="8"/>
        <v>56189</v>
      </c>
      <c r="I584" s="895"/>
    </row>
    <row r="585" spans="1:9" ht="15.75">
      <c r="A585" s="1304" t="s">
        <v>2659</v>
      </c>
      <c r="B585" s="1305">
        <v>140</v>
      </c>
      <c r="C585" s="1305">
        <v>260</v>
      </c>
      <c r="D585" s="1305">
        <v>2200</v>
      </c>
      <c r="E585" s="1522">
        <v>1650</v>
      </c>
      <c r="F585" s="1527">
        <v>58621</v>
      </c>
      <c r="G585" s="1291">
        <f t="shared" si="8"/>
        <v>58621</v>
      </c>
      <c r="I585" s="895"/>
    </row>
    <row r="586" spans="1:9" ht="15.75">
      <c r="A586" s="1304" t="s">
        <v>2660</v>
      </c>
      <c r="B586" s="1305">
        <v>140</v>
      </c>
      <c r="C586" s="1305">
        <v>260</v>
      </c>
      <c r="D586" s="1305">
        <v>2300</v>
      </c>
      <c r="E586" s="1522">
        <v>1736</v>
      </c>
      <c r="F586" s="1527">
        <v>61053</v>
      </c>
      <c r="G586" s="1291">
        <f t="shared" si="8"/>
        <v>61053</v>
      </c>
      <c r="I586" s="895"/>
    </row>
    <row r="587" spans="1:9" ht="15.75">
      <c r="A587" s="1304" t="s">
        <v>2661</v>
      </c>
      <c r="B587" s="1305">
        <v>140</v>
      </c>
      <c r="C587" s="1305">
        <v>260</v>
      </c>
      <c r="D587" s="1305">
        <v>2400</v>
      </c>
      <c r="E587" s="1522">
        <v>1822</v>
      </c>
      <c r="F587" s="1527">
        <v>63488</v>
      </c>
      <c r="G587" s="1291">
        <f t="shared" si="8"/>
        <v>63488</v>
      </c>
      <c r="I587" s="895"/>
    </row>
    <row r="588" spans="1:9" ht="15.75">
      <c r="A588" s="1304" t="s">
        <v>2662</v>
      </c>
      <c r="B588" s="1305">
        <v>140</v>
      </c>
      <c r="C588" s="1305">
        <v>260</v>
      </c>
      <c r="D588" s="1305">
        <v>2500</v>
      </c>
      <c r="E588" s="1522">
        <v>1907</v>
      </c>
      <c r="F588" s="1527">
        <v>65922</v>
      </c>
      <c r="G588" s="1291">
        <f t="shared" si="8"/>
        <v>65922</v>
      </c>
      <c r="I588" s="895"/>
    </row>
    <row r="589" spans="1:9" ht="15.75">
      <c r="A589" s="1304" t="s">
        <v>2663</v>
      </c>
      <c r="B589" s="1305">
        <v>140</v>
      </c>
      <c r="C589" s="1305">
        <v>260</v>
      </c>
      <c r="D589" s="1305">
        <v>2600</v>
      </c>
      <c r="E589" s="1522">
        <v>1993</v>
      </c>
      <c r="F589" s="1527">
        <v>68354</v>
      </c>
      <c r="G589" s="1291">
        <f t="shared" ref="G589:G652" si="9">(F589-F589*$B$4)</f>
        <v>68354</v>
      </c>
      <c r="I589" s="895"/>
    </row>
    <row r="590" spans="1:9" ht="15.75">
      <c r="A590" s="1304" t="s">
        <v>2664</v>
      </c>
      <c r="B590" s="1305">
        <v>140</v>
      </c>
      <c r="C590" s="1305">
        <v>260</v>
      </c>
      <c r="D590" s="1305">
        <v>2700</v>
      </c>
      <c r="E590" s="1522">
        <v>2079</v>
      </c>
      <c r="F590" s="1527">
        <v>70787</v>
      </c>
      <c r="G590" s="1291">
        <f t="shared" si="9"/>
        <v>70787</v>
      </c>
      <c r="I590" s="895"/>
    </row>
    <row r="591" spans="1:9" ht="15.75">
      <c r="A591" s="1304" t="s">
        <v>2665</v>
      </c>
      <c r="B591" s="1305">
        <v>140</v>
      </c>
      <c r="C591" s="1305">
        <v>260</v>
      </c>
      <c r="D591" s="1305">
        <v>2800</v>
      </c>
      <c r="E591" s="1522">
        <v>2165</v>
      </c>
      <c r="F591" s="1527">
        <v>73221</v>
      </c>
      <c r="G591" s="1291">
        <f t="shared" si="9"/>
        <v>73221</v>
      </c>
      <c r="I591" s="895"/>
    </row>
    <row r="592" spans="1:9" ht="15.75">
      <c r="A592" s="1304" t="s">
        <v>2666</v>
      </c>
      <c r="B592" s="1305">
        <v>140</v>
      </c>
      <c r="C592" s="1305">
        <v>260</v>
      </c>
      <c r="D592" s="1305">
        <v>2900</v>
      </c>
      <c r="E592" s="1522">
        <v>2251</v>
      </c>
      <c r="F592" s="1527">
        <v>75656</v>
      </c>
      <c r="G592" s="1291">
        <f t="shared" si="9"/>
        <v>75656</v>
      </c>
      <c r="I592" s="895"/>
    </row>
    <row r="593" spans="1:9" ht="15.75">
      <c r="A593" s="1304" t="s">
        <v>2667</v>
      </c>
      <c r="B593" s="1305">
        <v>140</v>
      </c>
      <c r="C593" s="1305">
        <v>260</v>
      </c>
      <c r="D593" s="1305">
        <v>3000</v>
      </c>
      <c r="E593" s="1522">
        <v>2337</v>
      </c>
      <c r="F593" s="1527">
        <v>78088</v>
      </c>
      <c r="G593" s="1291">
        <f t="shared" si="9"/>
        <v>78088</v>
      </c>
      <c r="I593" s="895"/>
    </row>
    <row r="594" spans="1:9" ht="15.75">
      <c r="A594" s="1304" t="s">
        <v>2668</v>
      </c>
      <c r="B594" s="1305">
        <v>140</v>
      </c>
      <c r="C594" s="1305">
        <v>260</v>
      </c>
      <c r="D594" s="1305">
        <v>3100</v>
      </c>
      <c r="E594" s="1522">
        <v>2423</v>
      </c>
      <c r="F594" s="1527">
        <v>80520</v>
      </c>
      <c r="G594" s="1291">
        <f t="shared" si="9"/>
        <v>80520</v>
      </c>
      <c r="I594" s="895"/>
    </row>
    <row r="595" spans="1:9" ht="15.75">
      <c r="A595" s="1304" t="s">
        <v>2669</v>
      </c>
      <c r="B595" s="1305">
        <v>140</v>
      </c>
      <c r="C595" s="1305">
        <v>260</v>
      </c>
      <c r="D595" s="1305">
        <v>3200</v>
      </c>
      <c r="E595" s="1522">
        <v>2509</v>
      </c>
      <c r="F595" s="1527">
        <v>82955</v>
      </c>
      <c r="G595" s="1291">
        <f t="shared" si="9"/>
        <v>82955</v>
      </c>
      <c r="I595" s="895"/>
    </row>
    <row r="596" spans="1:9" ht="15.75">
      <c r="A596" s="1304" t="s">
        <v>2670</v>
      </c>
      <c r="B596" s="1305">
        <v>140</v>
      </c>
      <c r="C596" s="1305">
        <v>260</v>
      </c>
      <c r="D596" s="1305">
        <v>3300</v>
      </c>
      <c r="E596" s="1522">
        <v>2595</v>
      </c>
      <c r="F596" s="1527">
        <v>85390</v>
      </c>
      <c r="G596" s="1291">
        <f t="shared" si="9"/>
        <v>85390</v>
      </c>
      <c r="I596" s="895"/>
    </row>
    <row r="597" spans="1:9" ht="15.75">
      <c r="A597" s="1304" t="s">
        <v>2671</v>
      </c>
      <c r="B597" s="1305">
        <v>140</v>
      </c>
      <c r="C597" s="1305">
        <v>260</v>
      </c>
      <c r="D597" s="1305">
        <v>3400</v>
      </c>
      <c r="E597" s="1522">
        <v>2681</v>
      </c>
      <c r="F597" s="1527">
        <v>87822</v>
      </c>
      <c r="G597" s="1291">
        <f t="shared" si="9"/>
        <v>87822</v>
      </c>
      <c r="I597" s="895"/>
    </row>
    <row r="598" spans="1:9" ht="15.75">
      <c r="A598" s="1304" t="s">
        <v>2672</v>
      </c>
      <c r="B598" s="1305">
        <v>140</v>
      </c>
      <c r="C598" s="1305">
        <v>260</v>
      </c>
      <c r="D598" s="1305">
        <v>3500</v>
      </c>
      <c r="E598" s="1522">
        <v>2767</v>
      </c>
      <c r="F598" s="1527">
        <v>90254</v>
      </c>
      <c r="G598" s="1291">
        <f t="shared" si="9"/>
        <v>90254</v>
      </c>
      <c r="I598" s="895"/>
    </row>
    <row r="599" spans="1:9" ht="15.75">
      <c r="A599" s="1304" t="s">
        <v>2673</v>
      </c>
      <c r="B599" s="1305">
        <v>140</v>
      </c>
      <c r="C599" s="1305">
        <v>260</v>
      </c>
      <c r="D599" s="1305">
        <v>3600</v>
      </c>
      <c r="E599" s="1522">
        <v>2810</v>
      </c>
      <c r="F599" s="1527">
        <v>92689</v>
      </c>
      <c r="G599" s="1291">
        <f t="shared" si="9"/>
        <v>92689</v>
      </c>
      <c r="I599" s="895"/>
    </row>
    <row r="600" spans="1:9" ht="15.75">
      <c r="A600" s="1304" t="s">
        <v>2674</v>
      </c>
      <c r="B600" s="1305">
        <v>140</v>
      </c>
      <c r="C600" s="1305">
        <v>260</v>
      </c>
      <c r="D600" s="1305">
        <v>3700</v>
      </c>
      <c r="E600" s="1522">
        <v>2896</v>
      </c>
      <c r="F600" s="1527">
        <v>95123</v>
      </c>
      <c r="G600" s="1291">
        <f t="shared" si="9"/>
        <v>95123</v>
      </c>
      <c r="I600" s="895"/>
    </row>
    <row r="601" spans="1:9" ht="15.75">
      <c r="A601" s="1304" t="s">
        <v>2675</v>
      </c>
      <c r="B601" s="1305">
        <v>140</v>
      </c>
      <c r="C601" s="1305">
        <v>260</v>
      </c>
      <c r="D601" s="1305">
        <v>3800</v>
      </c>
      <c r="E601" s="1522">
        <v>2981</v>
      </c>
      <c r="F601" s="1527">
        <v>97556</v>
      </c>
      <c r="G601" s="1291">
        <f t="shared" si="9"/>
        <v>97556</v>
      </c>
      <c r="I601" s="895"/>
    </row>
    <row r="602" spans="1:9" ht="15.75">
      <c r="A602" s="1304" t="s">
        <v>2676</v>
      </c>
      <c r="B602" s="1305">
        <v>140</v>
      </c>
      <c r="C602" s="1305">
        <v>260</v>
      </c>
      <c r="D602" s="1305">
        <v>3900</v>
      </c>
      <c r="E602" s="1522">
        <v>3067</v>
      </c>
      <c r="F602" s="1527">
        <v>99988</v>
      </c>
      <c r="G602" s="1291">
        <f t="shared" si="9"/>
        <v>99988</v>
      </c>
      <c r="I602" s="895"/>
    </row>
    <row r="603" spans="1:9" ht="15.75">
      <c r="A603" s="1304" t="s">
        <v>2677</v>
      </c>
      <c r="B603" s="1305">
        <v>140</v>
      </c>
      <c r="C603" s="1305">
        <v>260</v>
      </c>
      <c r="D603" s="1305">
        <v>4000</v>
      </c>
      <c r="E603" s="1522">
        <v>3153</v>
      </c>
      <c r="F603" s="1527">
        <v>102422</v>
      </c>
      <c r="G603" s="1291">
        <f t="shared" si="9"/>
        <v>102422</v>
      </c>
      <c r="I603" s="895"/>
    </row>
    <row r="604" spans="1:9" ht="15.75">
      <c r="A604" s="1304" t="s">
        <v>2678</v>
      </c>
      <c r="B604" s="1305">
        <v>140</v>
      </c>
      <c r="C604" s="1305">
        <v>260</v>
      </c>
      <c r="D604" s="1305">
        <v>4100</v>
      </c>
      <c r="E604" s="1522">
        <v>3239</v>
      </c>
      <c r="F604" s="1527">
        <v>104857</v>
      </c>
      <c r="G604" s="1291">
        <f t="shared" si="9"/>
        <v>104857</v>
      </c>
      <c r="I604" s="895"/>
    </row>
    <row r="605" spans="1:9" ht="15.75">
      <c r="A605" s="1304" t="s">
        <v>2679</v>
      </c>
      <c r="B605" s="1305">
        <v>140</v>
      </c>
      <c r="C605" s="1305">
        <v>260</v>
      </c>
      <c r="D605" s="1305">
        <v>4200</v>
      </c>
      <c r="E605" s="1522">
        <v>3325</v>
      </c>
      <c r="F605" s="1527">
        <v>107289</v>
      </c>
      <c r="G605" s="1291">
        <f t="shared" si="9"/>
        <v>107289</v>
      </c>
      <c r="I605" s="895"/>
    </row>
    <row r="606" spans="1:9" ht="15.75">
      <c r="A606" s="1304" t="s">
        <v>2680</v>
      </c>
      <c r="B606" s="1305">
        <v>140</v>
      </c>
      <c r="C606" s="1305">
        <v>260</v>
      </c>
      <c r="D606" s="1305">
        <v>4300</v>
      </c>
      <c r="E606" s="1522">
        <v>3411</v>
      </c>
      <c r="F606" s="1527">
        <v>109722</v>
      </c>
      <c r="G606" s="1291">
        <f t="shared" si="9"/>
        <v>109722</v>
      </c>
      <c r="I606" s="895"/>
    </row>
    <row r="607" spans="1:9" ht="15.75">
      <c r="A607" s="1304" t="s">
        <v>2681</v>
      </c>
      <c r="B607" s="1305">
        <v>140</v>
      </c>
      <c r="C607" s="1305">
        <v>260</v>
      </c>
      <c r="D607" s="1305">
        <v>4400</v>
      </c>
      <c r="E607" s="1522">
        <v>3497</v>
      </c>
      <c r="F607" s="1527">
        <v>112156</v>
      </c>
      <c r="G607" s="1291">
        <f t="shared" si="9"/>
        <v>112156</v>
      </c>
      <c r="I607" s="895"/>
    </row>
    <row r="608" spans="1:9" ht="15.75">
      <c r="A608" s="1304" t="s">
        <v>2682</v>
      </c>
      <c r="B608" s="1305">
        <v>140</v>
      </c>
      <c r="C608" s="1305">
        <v>260</v>
      </c>
      <c r="D608" s="1305">
        <v>4500</v>
      </c>
      <c r="E608" s="1522">
        <v>3583</v>
      </c>
      <c r="F608" s="1527">
        <v>114591</v>
      </c>
      <c r="G608" s="1291">
        <f t="shared" si="9"/>
        <v>114591</v>
      </c>
      <c r="I608" s="895"/>
    </row>
    <row r="609" spans="1:9" ht="15.75">
      <c r="A609" s="1304" t="s">
        <v>2683</v>
      </c>
      <c r="B609" s="1305">
        <v>140</v>
      </c>
      <c r="C609" s="1305">
        <v>260</v>
      </c>
      <c r="D609" s="1305">
        <v>4600</v>
      </c>
      <c r="E609" s="1522">
        <v>3669</v>
      </c>
      <c r="F609" s="1527">
        <v>117023</v>
      </c>
      <c r="G609" s="1291">
        <f t="shared" si="9"/>
        <v>117023</v>
      </c>
      <c r="I609" s="895"/>
    </row>
    <row r="610" spans="1:9" ht="15.75">
      <c r="A610" s="1304" t="s">
        <v>2684</v>
      </c>
      <c r="B610" s="1305">
        <v>140</v>
      </c>
      <c r="C610" s="1305">
        <v>260</v>
      </c>
      <c r="D610" s="1305">
        <v>4700</v>
      </c>
      <c r="E610" s="1522">
        <v>3755</v>
      </c>
      <c r="F610" s="1527">
        <v>119455</v>
      </c>
      <c r="G610" s="1291">
        <f t="shared" si="9"/>
        <v>119455</v>
      </c>
      <c r="I610" s="895"/>
    </row>
    <row r="611" spans="1:9" ht="15.75">
      <c r="A611" s="1304" t="s">
        <v>2685</v>
      </c>
      <c r="B611" s="1305">
        <v>140</v>
      </c>
      <c r="C611" s="1305">
        <v>260</v>
      </c>
      <c r="D611" s="1305">
        <v>4800</v>
      </c>
      <c r="E611" s="1522">
        <v>3841</v>
      </c>
      <c r="F611" s="1527">
        <v>121890</v>
      </c>
      <c r="G611" s="1291">
        <f t="shared" si="9"/>
        <v>121890</v>
      </c>
      <c r="I611" s="895"/>
    </row>
    <row r="612" spans="1:9" ht="15.75">
      <c r="A612" s="1304" t="s">
        <v>2686</v>
      </c>
      <c r="B612" s="1305">
        <v>140</v>
      </c>
      <c r="C612" s="1305">
        <v>260</v>
      </c>
      <c r="D612" s="1305">
        <v>4900</v>
      </c>
      <c r="E612" s="1522">
        <v>3927</v>
      </c>
      <c r="F612" s="1527">
        <v>124324</v>
      </c>
      <c r="G612" s="1291">
        <f t="shared" si="9"/>
        <v>124324</v>
      </c>
      <c r="I612" s="895"/>
    </row>
    <row r="613" spans="1:9" ht="16.5" thickBot="1">
      <c r="A613" s="1306" t="s">
        <v>2687</v>
      </c>
      <c r="B613" s="1296">
        <v>140</v>
      </c>
      <c r="C613" s="1296">
        <v>260</v>
      </c>
      <c r="D613" s="1296">
        <v>5000</v>
      </c>
      <c r="E613" s="1523">
        <v>4012</v>
      </c>
      <c r="F613" s="1527">
        <v>126757</v>
      </c>
      <c r="G613" s="1292">
        <f t="shared" si="9"/>
        <v>126757</v>
      </c>
      <c r="I613" s="895"/>
    </row>
    <row r="614" spans="1:9" ht="15.75">
      <c r="A614" s="1302" t="s">
        <v>2688</v>
      </c>
      <c r="B614" s="1303">
        <v>140</v>
      </c>
      <c r="C614" s="1303">
        <v>300</v>
      </c>
      <c r="D614" s="1303">
        <v>800</v>
      </c>
      <c r="E614" s="1521">
        <v>596</v>
      </c>
      <c r="F614" s="1527">
        <v>32042</v>
      </c>
      <c r="G614" s="1290">
        <f t="shared" si="9"/>
        <v>32042</v>
      </c>
      <c r="I614" s="895"/>
    </row>
    <row r="615" spans="1:9" ht="15.75">
      <c r="A615" s="1304" t="s">
        <v>2689</v>
      </c>
      <c r="B615" s="1305">
        <v>140</v>
      </c>
      <c r="C615" s="1305">
        <v>300</v>
      </c>
      <c r="D615" s="1305">
        <v>900</v>
      </c>
      <c r="E615" s="1522">
        <v>711</v>
      </c>
      <c r="F615" s="1527">
        <v>34912</v>
      </c>
      <c r="G615" s="1291">
        <f t="shared" si="9"/>
        <v>34912</v>
      </c>
      <c r="I615" s="895"/>
    </row>
    <row r="616" spans="1:9" ht="15.75">
      <c r="A616" s="1304" t="s">
        <v>2690</v>
      </c>
      <c r="B616" s="1305">
        <v>140</v>
      </c>
      <c r="C616" s="1305">
        <v>300</v>
      </c>
      <c r="D616" s="1305">
        <v>1000</v>
      </c>
      <c r="E616" s="1522">
        <v>825</v>
      </c>
      <c r="F616" s="1527">
        <v>37783</v>
      </c>
      <c r="G616" s="1291">
        <f t="shared" si="9"/>
        <v>37783</v>
      </c>
      <c r="I616" s="895"/>
    </row>
    <row r="617" spans="1:9" ht="15.75">
      <c r="A617" s="1304" t="s">
        <v>2691</v>
      </c>
      <c r="B617" s="1305">
        <v>140</v>
      </c>
      <c r="C617" s="1305">
        <v>300</v>
      </c>
      <c r="D617" s="1305">
        <v>1100</v>
      </c>
      <c r="E617" s="1522">
        <v>940</v>
      </c>
      <c r="F617" s="1527">
        <v>40655</v>
      </c>
      <c r="G617" s="1291">
        <f t="shared" si="9"/>
        <v>40655</v>
      </c>
      <c r="I617" s="895"/>
    </row>
    <row r="618" spans="1:9" ht="15.75">
      <c r="A618" s="1304" t="s">
        <v>2692</v>
      </c>
      <c r="B618" s="1305">
        <v>140</v>
      </c>
      <c r="C618" s="1305">
        <v>300</v>
      </c>
      <c r="D618" s="1305">
        <v>1200</v>
      </c>
      <c r="E618" s="1522">
        <v>1055</v>
      </c>
      <c r="F618" s="1527">
        <v>43524</v>
      </c>
      <c r="G618" s="1291">
        <f t="shared" si="9"/>
        <v>43524</v>
      </c>
      <c r="I618" s="895"/>
    </row>
    <row r="619" spans="1:9" ht="15.75">
      <c r="A619" s="1304" t="s">
        <v>2693</v>
      </c>
      <c r="B619" s="1305">
        <v>140</v>
      </c>
      <c r="C619" s="1305">
        <v>300</v>
      </c>
      <c r="D619" s="1305">
        <v>1300</v>
      </c>
      <c r="E619" s="1522">
        <v>1169</v>
      </c>
      <c r="F619" s="1527">
        <v>46394</v>
      </c>
      <c r="G619" s="1291">
        <f t="shared" si="9"/>
        <v>46394</v>
      </c>
      <c r="I619" s="895"/>
    </row>
    <row r="620" spans="1:9" ht="15.75">
      <c r="A620" s="1304" t="s">
        <v>2694</v>
      </c>
      <c r="B620" s="1305">
        <v>140</v>
      </c>
      <c r="C620" s="1305">
        <v>300</v>
      </c>
      <c r="D620" s="1305">
        <v>1400</v>
      </c>
      <c r="E620" s="1522">
        <v>1284</v>
      </c>
      <c r="F620" s="1527">
        <v>49265</v>
      </c>
      <c r="G620" s="1291">
        <f t="shared" si="9"/>
        <v>49265</v>
      </c>
      <c r="I620" s="895"/>
    </row>
    <row r="621" spans="1:9" ht="15.75">
      <c r="A621" s="1304" t="s">
        <v>2695</v>
      </c>
      <c r="B621" s="1305">
        <v>140</v>
      </c>
      <c r="C621" s="1305">
        <v>300</v>
      </c>
      <c r="D621" s="1305">
        <v>1500</v>
      </c>
      <c r="E621" s="1522">
        <v>1399</v>
      </c>
      <c r="F621" s="1527">
        <v>52137</v>
      </c>
      <c r="G621" s="1291">
        <f t="shared" si="9"/>
        <v>52137</v>
      </c>
      <c r="I621" s="895"/>
    </row>
    <row r="622" spans="1:9" ht="15.75">
      <c r="A622" s="1304" t="s">
        <v>2696</v>
      </c>
      <c r="B622" s="1305">
        <v>140</v>
      </c>
      <c r="C622" s="1305">
        <v>300</v>
      </c>
      <c r="D622" s="1305">
        <v>1600</v>
      </c>
      <c r="E622" s="1522">
        <v>1513</v>
      </c>
      <c r="F622" s="1527">
        <v>55006</v>
      </c>
      <c r="G622" s="1291">
        <f t="shared" si="9"/>
        <v>55006</v>
      </c>
      <c r="I622" s="895"/>
    </row>
    <row r="623" spans="1:9" ht="15.75">
      <c r="A623" s="1304" t="s">
        <v>2697</v>
      </c>
      <c r="B623" s="1305">
        <v>140</v>
      </c>
      <c r="C623" s="1305">
        <v>300</v>
      </c>
      <c r="D623" s="1305">
        <v>1700</v>
      </c>
      <c r="E623" s="1522">
        <v>1628</v>
      </c>
      <c r="F623" s="1527">
        <v>57876</v>
      </c>
      <c r="G623" s="1291">
        <f t="shared" si="9"/>
        <v>57876</v>
      </c>
      <c r="I623" s="895"/>
    </row>
    <row r="624" spans="1:9" ht="15.75">
      <c r="A624" s="1304" t="s">
        <v>2698</v>
      </c>
      <c r="B624" s="1305">
        <v>140</v>
      </c>
      <c r="C624" s="1305">
        <v>300</v>
      </c>
      <c r="D624" s="1305">
        <v>1800</v>
      </c>
      <c r="E624" s="1522">
        <v>1743</v>
      </c>
      <c r="F624" s="1527">
        <v>60748</v>
      </c>
      <c r="G624" s="1291">
        <f t="shared" si="9"/>
        <v>60748</v>
      </c>
      <c r="I624" s="895"/>
    </row>
    <row r="625" spans="1:9" ht="15.75">
      <c r="A625" s="1304" t="s">
        <v>2699</v>
      </c>
      <c r="B625" s="1305">
        <v>140</v>
      </c>
      <c r="C625" s="1305">
        <v>300</v>
      </c>
      <c r="D625" s="1305">
        <v>1900</v>
      </c>
      <c r="E625" s="1522">
        <v>1857</v>
      </c>
      <c r="F625" s="1527">
        <v>63619</v>
      </c>
      <c r="G625" s="1291">
        <f t="shared" si="9"/>
        <v>63619</v>
      </c>
      <c r="I625" s="895"/>
    </row>
    <row r="626" spans="1:9" ht="15.75">
      <c r="A626" s="1304" t="s">
        <v>2700</v>
      </c>
      <c r="B626" s="1305">
        <v>140</v>
      </c>
      <c r="C626" s="1305">
        <v>300</v>
      </c>
      <c r="D626" s="1305">
        <v>2000</v>
      </c>
      <c r="E626" s="1522">
        <v>1972</v>
      </c>
      <c r="F626" s="1527">
        <v>66489</v>
      </c>
      <c r="G626" s="1291">
        <f t="shared" si="9"/>
        <v>66489</v>
      </c>
      <c r="I626" s="895"/>
    </row>
    <row r="627" spans="1:9" ht="15.75">
      <c r="A627" s="1304" t="s">
        <v>2701</v>
      </c>
      <c r="B627" s="1305">
        <v>140</v>
      </c>
      <c r="C627" s="1305">
        <v>300</v>
      </c>
      <c r="D627" s="1305">
        <v>2100</v>
      </c>
      <c r="E627" s="1522">
        <v>2086</v>
      </c>
      <c r="F627" s="1527">
        <v>69358</v>
      </c>
      <c r="G627" s="1291">
        <f t="shared" si="9"/>
        <v>69358</v>
      </c>
      <c r="I627" s="895"/>
    </row>
    <row r="628" spans="1:9" ht="15.75">
      <c r="A628" s="1304" t="s">
        <v>2702</v>
      </c>
      <c r="B628" s="1305">
        <v>140</v>
      </c>
      <c r="C628" s="1305">
        <v>300</v>
      </c>
      <c r="D628" s="1305">
        <v>2200</v>
      </c>
      <c r="E628" s="1522">
        <v>2201</v>
      </c>
      <c r="F628" s="1527">
        <v>72230</v>
      </c>
      <c r="G628" s="1291">
        <f t="shared" si="9"/>
        <v>72230</v>
      </c>
      <c r="I628" s="895"/>
    </row>
    <row r="629" spans="1:9" ht="15.75">
      <c r="A629" s="1304" t="s">
        <v>2703</v>
      </c>
      <c r="B629" s="1305">
        <v>140</v>
      </c>
      <c r="C629" s="1305">
        <v>300</v>
      </c>
      <c r="D629" s="1305">
        <v>2300</v>
      </c>
      <c r="E629" s="1522">
        <v>2316</v>
      </c>
      <c r="F629" s="1527">
        <v>75101</v>
      </c>
      <c r="G629" s="1291">
        <f t="shared" si="9"/>
        <v>75101</v>
      </c>
      <c r="I629" s="895"/>
    </row>
    <row r="630" spans="1:9" ht="15.75">
      <c r="A630" s="1304" t="s">
        <v>2704</v>
      </c>
      <c r="B630" s="1305">
        <v>140</v>
      </c>
      <c r="C630" s="1305">
        <v>300</v>
      </c>
      <c r="D630" s="1305">
        <v>2400</v>
      </c>
      <c r="E630" s="1522">
        <v>2430</v>
      </c>
      <c r="F630" s="1527">
        <v>77971</v>
      </c>
      <c r="G630" s="1291">
        <f t="shared" si="9"/>
        <v>77971</v>
      </c>
      <c r="I630" s="895"/>
    </row>
    <row r="631" spans="1:9" ht="15.75">
      <c r="A631" s="1304" t="s">
        <v>2705</v>
      </c>
      <c r="B631" s="1305">
        <v>140</v>
      </c>
      <c r="C631" s="1305">
        <v>300</v>
      </c>
      <c r="D631" s="1305">
        <v>2500</v>
      </c>
      <c r="E631" s="1522">
        <v>2545</v>
      </c>
      <c r="F631" s="1527">
        <v>80840</v>
      </c>
      <c r="G631" s="1291">
        <f t="shared" si="9"/>
        <v>80840</v>
      </c>
      <c r="I631" s="895"/>
    </row>
    <row r="632" spans="1:9" ht="15.75">
      <c r="A632" s="1304" t="s">
        <v>2706</v>
      </c>
      <c r="B632" s="1305">
        <v>140</v>
      </c>
      <c r="C632" s="1305">
        <v>300</v>
      </c>
      <c r="D632" s="1305">
        <v>2600</v>
      </c>
      <c r="E632" s="1522">
        <v>2660</v>
      </c>
      <c r="F632" s="1527">
        <v>83712</v>
      </c>
      <c r="G632" s="1291">
        <f t="shared" si="9"/>
        <v>83712</v>
      </c>
      <c r="I632" s="895"/>
    </row>
    <row r="633" spans="1:9" ht="15.75">
      <c r="A633" s="1304" t="s">
        <v>2707</v>
      </c>
      <c r="B633" s="1305">
        <v>140</v>
      </c>
      <c r="C633" s="1305">
        <v>300</v>
      </c>
      <c r="D633" s="1305">
        <v>2700</v>
      </c>
      <c r="E633" s="1522">
        <v>2774</v>
      </c>
      <c r="F633" s="1527">
        <v>86583</v>
      </c>
      <c r="G633" s="1291">
        <f t="shared" si="9"/>
        <v>86583</v>
      </c>
      <c r="I633" s="895"/>
    </row>
    <row r="634" spans="1:9" ht="15.75">
      <c r="A634" s="1304" t="s">
        <v>2708</v>
      </c>
      <c r="B634" s="1305">
        <v>140</v>
      </c>
      <c r="C634" s="1305">
        <v>300</v>
      </c>
      <c r="D634" s="1305">
        <v>2800</v>
      </c>
      <c r="E634" s="1522">
        <v>2889</v>
      </c>
      <c r="F634" s="1527">
        <v>89453</v>
      </c>
      <c r="G634" s="1291">
        <f t="shared" si="9"/>
        <v>89453</v>
      </c>
      <c r="I634" s="895"/>
    </row>
    <row r="635" spans="1:9" ht="15.75">
      <c r="A635" s="1304" t="s">
        <v>2709</v>
      </c>
      <c r="B635" s="1305">
        <v>140</v>
      </c>
      <c r="C635" s="1305">
        <v>300</v>
      </c>
      <c r="D635" s="1305">
        <v>2900</v>
      </c>
      <c r="E635" s="1522">
        <v>3004</v>
      </c>
      <c r="F635" s="1527">
        <v>92322</v>
      </c>
      <c r="G635" s="1291">
        <f t="shared" si="9"/>
        <v>92322</v>
      </c>
      <c r="I635" s="895"/>
    </row>
    <row r="636" spans="1:9" ht="15.75">
      <c r="A636" s="1304" t="s">
        <v>2710</v>
      </c>
      <c r="B636" s="1305">
        <v>140</v>
      </c>
      <c r="C636" s="1305">
        <v>300</v>
      </c>
      <c r="D636" s="1305">
        <v>3000</v>
      </c>
      <c r="E636" s="1522">
        <v>3118</v>
      </c>
      <c r="F636" s="1527">
        <v>95194</v>
      </c>
      <c r="G636" s="1291">
        <f t="shared" si="9"/>
        <v>95194</v>
      </c>
      <c r="I636" s="895"/>
    </row>
    <row r="637" spans="1:9" ht="15.75">
      <c r="A637" s="1304" t="s">
        <v>2711</v>
      </c>
      <c r="B637" s="1305">
        <v>140</v>
      </c>
      <c r="C637" s="1305">
        <v>300</v>
      </c>
      <c r="D637" s="1305">
        <v>3100</v>
      </c>
      <c r="E637" s="1522">
        <v>3233</v>
      </c>
      <c r="F637" s="1527">
        <v>98066</v>
      </c>
      <c r="G637" s="1291">
        <f t="shared" si="9"/>
        <v>98066</v>
      </c>
      <c r="I637" s="895"/>
    </row>
    <row r="638" spans="1:9" ht="15.75">
      <c r="A638" s="1304" t="s">
        <v>2712</v>
      </c>
      <c r="B638" s="1305">
        <v>140</v>
      </c>
      <c r="C638" s="1305">
        <v>300</v>
      </c>
      <c r="D638" s="1305">
        <v>3200</v>
      </c>
      <c r="E638" s="1522">
        <v>3347</v>
      </c>
      <c r="F638" s="1527">
        <v>100935</v>
      </c>
      <c r="G638" s="1291">
        <f t="shared" si="9"/>
        <v>100935</v>
      </c>
      <c r="I638" s="895"/>
    </row>
    <row r="639" spans="1:9" ht="15.75">
      <c r="A639" s="1304" t="s">
        <v>2713</v>
      </c>
      <c r="B639" s="1305">
        <v>140</v>
      </c>
      <c r="C639" s="1305">
        <v>300</v>
      </c>
      <c r="D639" s="1305">
        <v>3300</v>
      </c>
      <c r="E639" s="1522">
        <v>3462</v>
      </c>
      <c r="F639" s="1527">
        <v>103804</v>
      </c>
      <c r="G639" s="1291">
        <f t="shared" si="9"/>
        <v>103804</v>
      </c>
      <c r="I639" s="895"/>
    </row>
    <row r="640" spans="1:9" ht="15.75">
      <c r="A640" s="1304" t="s">
        <v>2714</v>
      </c>
      <c r="B640" s="1305">
        <v>140</v>
      </c>
      <c r="C640" s="1305">
        <v>300</v>
      </c>
      <c r="D640" s="1305">
        <v>3400</v>
      </c>
      <c r="E640" s="1522">
        <v>3577</v>
      </c>
      <c r="F640" s="1527">
        <v>106676</v>
      </c>
      <c r="G640" s="1291">
        <f t="shared" si="9"/>
        <v>106676</v>
      </c>
      <c r="I640" s="895"/>
    </row>
    <row r="641" spans="1:9" ht="15.75">
      <c r="A641" s="1304" t="s">
        <v>2715</v>
      </c>
      <c r="B641" s="1305">
        <v>140</v>
      </c>
      <c r="C641" s="1305">
        <v>300</v>
      </c>
      <c r="D641" s="1305">
        <v>3500</v>
      </c>
      <c r="E641" s="1522">
        <v>3691</v>
      </c>
      <c r="F641" s="1527">
        <v>109548</v>
      </c>
      <c r="G641" s="1291">
        <f t="shared" si="9"/>
        <v>109548</v>
      </c>
      <c r="I641" s="895"/>
    </row>
    <row r="642" spans="1:9" ht="15.75">
      <c r="A642" s="1304" t="s">
        <v>2716</v>
      </c>
      <c r="B642" s="1305">
        <v>140</v>
      </c>
      <c r="C642" s="1305">
        <v>300</v>
      </c>
      <c r="D642" s="1305">
        <v>3600</v>
      </c>
      <c r="E642" s="1522">
        <v>3749</v>
      </c>
      <c r="F642" s="1527">
        <v>112417</v>
      </c>
      <c r="G642" s="1291">
        <f t="shared" si="9"/>
        <v>112417</v>
      </c>
      <c r="I642" s="895"/>
    </row>
    <row r="643" spans="1:9" ht="15.75">
      <c r="A643" s="1304" t="s">
        <v>2717</v>
      </c>
      <c r="B643" s="1305">
        <v>140</v>
      </c>
      <c r="C643" s="1305">
        <v>300</v>
      </c>
      <c r="D643" s="1305">
        <v>3700</v>
      </c>
      <c r="E643" s="1522">
        <v>3863</v>
      </c>
      <c r="F643" s="1527">
        <v>115286</v>
      </c>
      <c r="G643" s="1291">
        <f t="shared" si="9"/>
        <v>115286</v>
      </c>
      <c r="I643" s="895"/>
    </row>
    <row r="644" spans="1:9" ht="15.75">
      <c r="A644" s="1304" t="s">
        <v>2718</v>
      </c>
      <c r="B644" s="1305">
        <v>140</v>
      </c>
      <c r="C644" s="1305">
        <v>300</v>
      </c>
      <c r="D644" s="1305">
        <v>3800</v>
      </c>
      <c r="E644" s="1522">
        <v>3978</v>
      </c>
      <c r="F644" s="1527">
        <v>118158</v>
      </c>
      <c r="G644" s="1291">
        <f t="shared" si="9"/>
        <v>118158</v>
      </c>
      <c r="I644" s="895"/>
    </row>
    <row r="645" spans="1:9" ht="15.75">
      <c r="A645" s="1304" t="s">
        <v>2719</v>
      </c>
      <c r="B645" s="1305">
        <v>140</v>
      </c>
      <c r="C645" s="1305">
        <v>300</v>
      </c>
      <c r="D645" s="1305">
        <v>3900</v>
      </c>
      <c r="E645" s="1522">
        <v>4093</v>
      </c>
      <c r="F645" s="1527">
        <v>121030</v>
      </c>
      <c r="G645" s="1291">
        <f t="shared" si="9"/>
        <v>121030</v>
      </c>
      <c r="I645" s="895"/>
    </row>
    <row r="646" spans="1:9" ht="15.75">
      <c r="A646" s="1304" t="s">
        <v>2720</v>
      </c>
      <c r="B646" s="1305">
        <v>140</v>
      </c>
      <c r="C646" s="1305">
        <v>300</v>
      </c>
      <c r="D646" s="1305">
        <v>4000</v>
      </c>
      <c r="E646" s="1522">
        <v>4207</v>
      </c>
      <c r="F646" s="1527">
        <v>123899</v>
      </c>
      <c r="G646" s="1291">
        <f t="shared" si="9"/>
        <v>123899</v>
      </c>
      <c r="I646" s="895"/>
    </row>
    <row r="647" spans="1:9" ht="15.75">
      <c r="A647" s="1304" t="s">
        <v>2721</v>
      </c>
      <c r="B647" s="1305">
        <v>140</v>
      </c>
      <c r="C647" s="1305">
        <v>300</v>
      </c>
      <c r="D647" s="1305">
        <v>4100</v>
      </c>
      <c r="E647" s="1522">
        <v>4322</v>
      </c>
      <c r="F647" s="1527">
        <v>126768</v>
      </c>
      <c r="G647" s="1291">
        <f t="shared" si="9"/>
        <v>126768</v>
      </c>
      <c r="I647" s="895"/>
    </row>
    <row r="648" spans="1:9" ht="15.75">
      <c r="A648" s="1304" t="s">
        <v>2722</v>
      </c>
      <c r="B648" s="1305">
        <v>140</v>
      </c>
      <c r="C648" s="1305">
        <v>300</v>
      </c>
      <c r="D648" s="1305">
        <v>4200</v>
      </c>
      <c r="E648" s="1522">
        <v>4437</v>
      </c>
      <c r="F648" s="1527">
        <v>129640</v>
      </c>
      <c r="G648" s="1291">
        <f t="shared" si="9"/>
        <v>129640</v>
      </c>
      <c r="I648" s="895"/>
    </row>
    <row r="649" spans="1:9" ht="15.75">
      <c r="A649" s="1304" t="s">
        <v>2723</v>
      </c>
      <c r="B649" s="1305">
        <v>140</v>
      </c>
      <c r="C649" s="1305">
        <v>300</v>
      </c>
      <c r="D649" s="1305">
        <v>4300</v>
      </c>
      <c r="E649" s="1522">
        <v>4551</v>
      </c>
      <c r="F649" s="1527">
        <v>132512</v>
      </c>
      <c r="G649" s="1291">
        <f t="shared" si="9"/>
        <v>132512</v>
      </c>
      <c r="I649" s="895"/>
    </row>
    <row r="650" spans="1:9" ht="15.75">
      <c r="A650" s="1304" t="s">
        <v>2724</v>
      </c>
      <c r="B650" s="1305">
        <v>140</v>
      </c>
      <c r="C650" s="1305">
        <v>300</v>
      </c>
      <c r="D650" s="1305">
        <v>4400</v>
      </c>
      <c r="E650" s="1522">
        <v>4666</v>
      </c>
      <c r="F650" s="1527">
        <v>135381</v>
      </c>
      <c r="G650" s="1291">
        <f t="shared" si="9"/>
        <v>135381</v>
      </c>
      <c r="I650" s="895"/>
    </row>
    <row r="651" spans="1:9" ht="15.75">
      <c r="A651" s="1304" t="s">
        <v>2725</v>
      </c>
      <c r="B651" s="1305">
        <v>140</v>
      </c>
      <c r="C651" s="1305">
        <v>300</v>
      </c>
      <c r="D651" s="1305">
        <v>4500</v>
      </c>
      <c r="E651" s="1522">
        <v>4780</v>
      </c>
      <c r="F651" s="1527">
        <v>138251</v>
      </c>
      <c r="G651" s="1291">
        <f t="shared" si="9"/>
        <v>138251</v>
      </c>
      <c r="I651" s="895"/>
    </row>
    <row r="652" spans="1:9" ht="15.75">
      <c r="A652" s="1304" t="s">
        <v>2726</v>
      </c>
      <c r="B652" s="1305">
        <v>140</v>
      </c>
      <c r="C652" s="1305">
        <v>300</v>
      </c>
      <c r="D652" s="1305">
        <v>4600</v>
      </c>
      <c r="E652" s="1522">
        <v>4895</v>
      </c>
      <c r="F652" s="1527">
        <v>141122</v>
      </c>
      <c r="G652" s="1291">
        <f t="shared" si="9"/>
        <v>141122</v>
      </c>
      <c r="I652" s="895"/>
    </row>
    <row r="653" spans="1:9" ht="15.75">
      <c r="A653" s="1304" t="s">
        <v>2727</v>
      </c>
      <c r="B653" s="1305">
        <v>140</v>
      </c>
      <c r="C653" s="1305">
        <v>300</v>
      </c>
      <c r="D653" s="1305">
        <v>4700</v>
      </c>
      <c r="E653" s="1522">
        <v>5010</v>
      </c>
      <c r="F653" s="1527">
        <v>143994</v>
      </c>
      <c r="G653" s="1291">
        <f t="shared" ref="G653:G716" si="10">(F653-F653*$B$4)</f>
        <v>143994</v>
      </c>
      <c r="I653" s="895"/>
    </row>
    <row r="654" spans="1:9" ht="15.75">
      <c r="A654" s="1304" t="s">
        <v>2728</v>
      </c>
      <c r="B654" s="1305">
        <v>140</v>
      </c>
      <c r="C654" s="1305">
        <v>300</v>
      </c>
      <c r="D654" s="1305">
        <v>4800</v>
      </c>
      <c r="E654" s="1522">
        <v>5124</v>
      </c>
      <c r="F654" s="1527">
        <v>146863</v>
      </c>
      <c r="G654" s="1291">
        <f t="shared" si="10"/>
        <v>146863</v>
      </c>
      <c r="I654" s="895"/>
    </row>
    <row r="655" spans="1:9" ht="15.75">
      <c r="A655" s="1304" t="s">
        <v>2729</v>
      </c>
      <c r="B655" s="1305">
        <v>140</v>
      </c>
      <c r="C655" s="1305">
        <v>300</v>
      </c>
      <c r="D655" s="1305">
        <v>4900</v>
      </c>
      <c r="E655" s="1522">
        <v>5239</v>
      </c>
      <c r="F655" s="1527">
        <v>149733</v>
      </c>
      <c r="G655" s="1291">
        <f t="shared" si="10"/>
        <v>149733</v>
      </c>
      <c r="I655" s="895"/>
    </row>
    <row r="656" spans="1:9" ht="16.5" thickBot="1">
      <c r="A656" s="1306" t="s">
        <v>2730</v>
      </c>
      <c r="B656" s="1296">
        <v>140</v>
      </c>
      <c r="C656" s="1296">
        <v>300</v>
      </c>
      <c r="D656" s="1296">
        <v>5000</v>
      </c>
      <c r="E656" s="1523">
        <v>5354</v>
      </c>
      <c r="F656" s="1527">
        <v>152604</v>
      </c>
      <c r="G656" s="1292">
        <f t="shared" si="10"/>
        <v>152604</v>
      </c>
      <c r="I656" s="895"/>
    </row>
    <row r="657" spans="1:9" ht="15.75">
      <c r="A657" s="1308" t="s">
        <v>2731</v>
      </c>
      <c r="B657" s="1301">
        <v>140</v>
      </c>
      <c r="C657" s="1301">
        <v>380</v>
      </c>
      <c r="D657" s="1301">
        <v>800</v>
      </c>
      <c r="E657" s="1525">
        <v>635</v>
      </c>
      <c r="F657" s="1527">
        <v>38582</v>
      </c>
      <c r="G657" s="1309">
        <f t="shared" si="10"/>
        <v>38582</v>
      </c>
      <c r="I657" s="895"/>
    </row>
    <row r="658" spans="1:9" ht="15.75">
      <c r="A658" s="1304" t="s">
        <v>2732</v>
      </c>
      <c r="B658" s="1305">
        <v>140</v>
      </c>
      <c r="C658" s="1305">
        <v>380</v>
      </c>
      <c r="D658" s="1305">
        <v>900</v>
      </c>
      <c r="E658" s="1522">
        <v>757</v>
      </c>
      <c r="F658" s="1527">
        <v>42190</v>
      </c>
      <c r="G658" s="1291">
        <f t="shared" si="10"/>
        <v>42190</v>
      </c>
      <c r="I658" s="895"/>
    </row>
    <row r="659" spans="1:9" ht="15.75">
      <c r="A659" s="1304" t="s">
        <v>2733</v>
      </c>
      <c r="B659" s="1305">
        <v>140</v>
      </c>
      <c r="C659" s="1305">
        <v>380</v>
      </c>
      <c r="D659" s="1305">
        <v>1000</v>
      </c>
      <c r="E659" s="1522">
        <v>879</v>
      </c>
      <c r="F659" s="1527">
        <v>45797</v>
      </c>
      <c r="G659" s="1291">
        <f t="shared" si="10"/>
        <v>45797</v>
      </c>
      <c r="I659" s="895"/>
    </row>
    <row r="660" spans="1:9" ht="15.75">
      <c r="A660" s="1304" t="s">
        <v>2734</v>
      </c>
      <c r="B660" s="1305">
        <v>140</v>
      </c>
      <c r="C660" s="1305">
        <v>380</v>
      </c>
      <c r="D660" s="1305">
        <v>1100</v>
      </c>
      <c r="E660" s="1522">
        <v>1001</v>
      </c>
      <c r="F660" s="1527">
        <v>49402</v>
      </c>
      <c r="G660" s="1291">
        <f t="shared" si="10"/>
        <v>49402</v>
      </c>
      <c r="I660" s="895"/>
    </row>
    <row r="661" spans="1:9" ht="15.75">
      <c r="A661" s="1304" t="s">
        <v>2735</v>
      </c>
      <c r="B661" s="1305">
        <v>140</v>
      </c>
      <c r="C661" s="1305">
        <v>380</v>
      </c>
      <c r="D661" s="1305">
        <v>1200</v>
      </c>
      <c r="E661" s="1522">
        <v>1123</v>
      </c>
      <c r="F661" s="1527">
        <v>53007</v>
      </c>
      <c r="G661" s="1291">
        <f t="shared" si="10"/>
        <v>53007</v>
      </c>
      <c r="I661" s="895"/>
    </row>
    <row r="662" spans="1:9" ht="15.75">
      <c r="A662" s="1304" t="s">
        <v>2736</v>
      </c>
      <c r="B662" s="1305">
        <v>140</v>
      </c>
      <c r="C662" s="1305">
        <v>380</v>
      </c>
      <c r="D662" s="1305">
        <v>1300</v>
      </c>
      <c r="E662" s="1522">
        <v>1245</v>
      </c>
      <c r="F662" s="1527">
        <v>56614</v>
      </c>
      <c r="G662" s="1291">
        <f t="shared" si="10"/>
        <v>56614</v>
      </c>
      <c r="I662" s="895"/>
    </row>
    <row r="663" spans="1:9" ht="15.75">
      <c r="A663" s="1304" t="s">
        <v>2737</v>
      </c>
      <c r="B663" s="1305">
        <v>140</v>
      </c>
      <c r="C663" s="1305">
        <v>380</v>
      </c>
      <c r="D663" s="1305">
        <v>1400</v>
      </c>
      <c r="E663" s="1522">
        <v>1367</v>
      </c>
      <c r="F663" s="1527">
        <v>60221</v>
      </c>
      <c r="G663" s="1291">
        <f t="shared" si="10"/>
        <v>60221</v>
      </c>
      <c r="I663" s="895"/>
    </row>
    <row r="664" spans="1:9" ht="15.75">
      <c r="A664" s="1304" t="s">
        <v>2738</v>
      </c>
      <c r="B664" s="1305">
        <v>140</v>
      </c>
      <c r="C664" s="1305">
        <v>380</v>
      </c>
      <c r="D664" s="1305">
        <v>1500</v>
      </c>
      <c r="E664" s="1522">
        <v>1489</v>
      </c>
      <c r="F664" s="1527">
        <v>63826</v>
      </c>
      <c r="G664" s="1291">
        <f t="shared" si="10"/>
        <v>63826</v>
      </c>
      <c r="I664" s="895"/>
    </row>
    <row r="665" spans="1:9" ht="15.75">
      <c r="A665" s="1304" t="s">
        <v>2739</v>
      </c>
      <c r="B665" s="1305">
        <v>140</v>
      </c>
      <c r="C665" s="1305">
        <v>380</v>
      </c>
      <c r="D665" s="1305">
        <v>1600</v>
      </c>
      <c r="E665" s="1522">
        <v>1611</v>
      </c>
      <c r="F665" s="1527">
        <v>67431</v>
      </c>
      <c r="G665" s="1291">
        <f t="shared" si="10"/>
        <v>67431</v>
      </c>
      <c r="I665" s="895"/>
    </row>
    <row r="666" spans="1:9" ht="15.75">
      <c r="A666" s="1304" t="s">
        <v>2740</v>
      </c>
      <c r="B666" s="1305">
        <v>140</v>
      </c>
      <c r="C666" s="1305">
        <v>380</v>
      </c>
      <c r="D666" s="1305">
        <v>1700</v>
      </c>
      <c r="E666" s="1522">
        <v>1733</v>
      </c>
      <c r="F666" s="1527">
        <v>71038</v>
      </c>
      <c r="G666" s="1291">
        <f t="shared" si="10"/>
        <v>71038</v>
      </c>
      <c r="I666" s="895"/>
    </row>
    <row r="667" spans="1:9" ht="15.75">
      <c r="A667" s="1304" t="s">
        <v>2741</v>
      </c>
      <c r="B667" s="1305">
        <v>140</v>
      </c>
      <c r="C667" s="1305">
        <v>380</v>
      </c>
      <c r="D667" s="1305">
        <v>1800</v>
      </c>
      <c r="E667" s="1522">
        <v>1855</v>
      </c>
      <c r="F667" s="1527">
        <v>74645</v>
      </c>
      <c r="G667" s="1291">
        <f t="shared" si="10"/>
        <v>74645</v>
      </c>
      <c r="I667" s="895"/>
    </row>
    <row r="668" spans="1:9" ht="15.75">
      <c r="A668" s="1304" t="s">
        <v>2742</v>
      </c>
      <c r="B668" s="1305">
        <v>140</v>
      </c>
      <c r="C668" s="1305">
        <v>380</v>
      </c>
      <c r="D668" s="1305">
        <v>1900</v>
      </c>
      <c r="E668" s="1522">
        <v>1977</v>
      </c>
      <c r="F668" s="1527">
        <v>78250</v>
      </c>
      <c r="G668" s="1291">
        <f t="shared" si="10"/>
        <v>78250</v>
      </c>
      <c r="I668" s="895"/>
    </row>
    <row r="669" spans="1:9" ht="15.75">
      <c r="A669" s="1304" t="s">
        <v>2743</v>
      </c>
      <c r="B669" s="1305">
        <v>140</v>
      </c>
      <c r="C669" s="1305">
        <v>380</v>
      </c>
      <c r="D669" s="1305">
        <v>2000</v>
      </c>
      <c r="E669" s="1522">
        <v>2099</v>
      </c>
      <c r="F669" s="1527">
        <v>81855</v>
      </c>
      <c r="G669" s="1291">
        <f t="shared" si="10"/>
        <v>81855</v>
      </c>
      <c r="I669" s="895"/>
    </row>
    <row r="670" spans="1:9" ht="15.75">
      <c r="A670" s="1304" t="s">
        <v>2744</v>
      </c>
      <c r="B670" s="1305">
        <v>140</v>
      </c>
      <c r="C670" s="1305">
        <v>380</v>
      </c>
      <c r="D670" s="1305">
        <v>2100</v>
      </c>
      <c r="E670" s="1522">
        <v>2221</v>
      </c>
      <c r="F670" s="1527">
        <v>85462</v>
      </c>
      <c r="G670" s="1291">
        <f t="shared" si="10"/>
        <v>85462</v>
      </c>
      <c r="I670" s="895"/>
    </row>
    <row r="671" spans="1:9" ht="15.75">
      <c r="A671" s="1304" t="s">
        <v>2745</v>
      </c>
      <c r="B671" s="1305">
        <v>140</v>
      </c>
      <c r="C671" s="1305">
        <v>380</v>
      </c>
      <c r="D671" s="1305">
        <v>2200</v>
      </c>
      <c r="E671" s="1522">
        <v>2343</v>
      </c>
      <c r="F671" s="1527">
        <v>89070</v>
      </c>
      <c r="G671" s="1291">
        <f t="shared" si="10"/>
        <v>89070</v>
      </c>
      <c r="I671" s="895"/>
    </row>
    <row r="672" spans="1:9" ht="15.75">
      <c r="A672" s="1304" t="s">
        <v>2746</v>
      </c>
      <c r="B672" s="1305">
        <v>140</v>
      </c>
      <c r="C672" s="1305">
        <v>380</v>
      </c>
      <c r="D672" s="1305">
        <v>2300</v>
      </c>
      <c r="E672" s="1522">
        <v>2465</v>
      </c>
      <c r="F672" s="1527">
        <v>92675</v>
      </c>
      <c r="G672" s="1291">
        <f t="shared" si="10"/>
        <v>92675</v>
      </c>
      <c r="I672" s="895"/>
    </row>
    <row r="673" spans="1:9" ht="15.75">
      <c r="A673" s="1304" t="s">
        <v>2747</v>
      </c>
      <c r="B673" s="1305">
        <v>140</v>
      </c>
      <c r="C673" s="1305">
        <v>380</v>
      </c>
      <c r="D673" s="1305">
        <v>2400</v>
      </c>
      <c r="E673" s="1522">
        <v>2587</v>
      </c>
      <c r="F673" s="1527">
        <v>96280</v>
      </c>
      <c r="G673" s="1291">
        <f t="shared" si="10"/>
        <v>96280</v>
      </c>
      <c r="I673" s="895"/>
    </row>
    <row r="674" spans="1:9" ht="15.75">
      <c r="A674" s="1304" t="s">
        <v>2748</v>
      </c>
      <c r="B674" s="1305">
        <v>140</v>
      </c>
      <c r="C674" s="1305">
        <v>380</v>
      </c>
      <c r="D674" s="1305">
        <v>2500</v>
      </c>
      <c r="E674" s="1522">
        <v>2709</v>
      </c>
      <c r="F674" s="1527">
        <v>99887</v>
      </c>
      <c r="G674" s="1291">
        <f t="shared" si="10"/>
        <v>99887</v>
      </c>
      <c r="I674" s="895"/>
    </row>
    <row r="675" spans="1:9" ht="15.75">
      <c r="A675" s="1304" t="s">
        <v>2749</v>
      </c>
      <c r="B675" s="1305">
        <v>140</v>
      </c>
      <c r="C675" s="1305">
        <v>380</v>
      </c>
      <c r="D675" s="1305">
        <v>2600</v>
      </c>
      <c r="E675" s="1522">
        <v>2831</v>
      </c>
      <c r="F675" s="1527">
        <v>103494</v>
      </c>
      <c r="G675" s="1291">
        <f t="shared" si="10"/>
        <v>103494</v>
      </c>
      <c r="I675" s="895"/>
    </row>
    <row r="676" spans="1:9" ht="15.75">
      <c r="A676" s="1304" t="s">
        <v>2750</v>
      </c>
      <c r="B676" s="1305">
        <v>140</v>
      </c>
      <c r="C676" s="1305">
        <v>380</v>
      </c>
      <c r="D676" s="1305">
        <v>2700</v>
      </c>
      <c r="E676" s="1522">
        <v>2953</v>
      </c>
      <c r="F676" s="1527">
        <v>107099</v>
      </c>
      <c r="G676" s="1291">
        <f t="shared" si="10"/>
        <v>107099</v>
      </c>
      <c r="I676" s="895"/>
    </row>
    <row r="677" spans="1:9" ht="15.75">
      <c r="A677" s="1304" t="s">
        <v>2751</v>
      </c>
      <c r="B677" s="1305">
        <v>140</v>
      </c>
      <c r="C677" s="1305">
        <v>380</v>
      </c>
      <c r="D677" s="1305">
        <v>2800</v>
      </c>
      <c r="E677" s="1522">
        <v>3075</v>
      </c>
      <c r="F677" s="1527">
        <v>110704</v>
      </c>
      <c r="G677" s="1291">
        <f t="shared" si="10"/>
        <v>110704</v>
      </c>
      <c r="I677" s="895"/>
    </row>
    <row r="678" spans="1:9" ht="15.75">
      <c r="A678" s="1304" t="s">
        <v>2752</v>
      </c>
      <c r="B678" s="1305">
        <v>140</v>
      </c>
      <c r="C678" s="1305">
        <v>380</v>
      </c>
      <c r="D678" s="1305">
        <v>2900</v>
      </c>
      <c r="E678" s="1522">
        <v>3197</v>
      </c>
      <c r="F678" s="1527">
        <v>114311</v>
      </c>
      <c r="G678" s="1291">
        <f t="shared" si="10"/>
        <v>114311</v>
      </c>
      <c r="I678" s="895"/>
    </row>
    <row r="679" spans="1:9" ht="15.75">
      <c r="A679" s="1304" t="s">
        <v>2753</v>
      </c>
      <c r="B679" s="1305">
        <v>140</v>
      </c>
      <c r="C679" s="1305">
        <v>380</v>
      </c>
      <c r="D679" s="1305">
        <v>3000</v>
      </c>
      <c r="E679" s="1522">
        <v>3319</v>
      </c>
      <c r="F679" s="1527">
        <v>117918</v>
      </c>
      <c r="G679" s="1291">
        <f t="shared" si="10"/>
        <v>117918</v>
      </c>
      <c r="I679" s="895"/>
    </row>
    <row r="680" spans="1:9" ht="15.75">
      <c r="A680" s="1304" t="s">
        <v>2754</v>
      </c>
      <c r="B680" s="1305">
        <v>140</v>
      </c>
      <c r="C680" s="1305">
        <v>380</v>
      </c>
      <c r="D680" s="1305">
        <v>3100</v>
      </c>
      <c r="E680" s="1522">
        <v>3442</v>
      </c>
      <c r="F680" s="1527">
        <v>121523</v>
      </c>
      <c r="G680" s="1291">
        <f t="shared" si="10"/>
        <v>121523</v>
      </c>
      <c r="I680" s="895"/>
    </row>
    <row r="681" spans="1:9" ht="15.75">
      <c r="A681" s="1304" t="s">
        <v>2755</v>
      </c>
      <c r="B681" s="1305">
        <v>140</v>
      </c>
      <c r="C681" s="1305">
        <v>380</v>
      </c>
      <c r="D681" s="1305">
        <v>3200</v>
      </c>
      <c r="E681" s="1522">
        <v>3564</v>
      </c>
      <c r="F681" s="1527">
        <v>125128</v>
      </c>
      <c r="G681" s="1291">
        <f t="shared" si="10"/>
        <v>125128</v>
      </c>
      <c r="I681" s="895"/>
    </row>
    <row r="682" spans="1:9" ht="15.75">
      <c r="A682" s="1304" t="s">
        <v>2756</v>
      </c>
      <c r="B682" s="1305">
        <v>140</v>
      </c>
      <c r="C682" s="1305">
        <v>380</v>
      </c>
      <c r="D682" s="1305">
        <v>3300</v>
      </c>
      <c r="E682" s="1522">
        <v>3686</v>
      </c>
      <c r="F682" s="1527">
        <v>128735</v>
      </c>
      <c r="G682" s="1291">
        <f t="shared" si="10"/>
        <v>128735</v>
      </c>
      <c r="I682" s="895"/>
    </row>
    <row r="683" spans="1:9" ht="15.75">
      <c r="A683" s="1304" t="s">
        <v>2757</v>
      </c>
      <c r="B683" s="1305">
        <v>140</v>
      </c>
      <c r="C683" s="1305">
        <v>380</v>
      </c>
      <c r="D683" s="1305">
        <v>3400</v>
      </c>
      <c r="E683" s="1522">
        <v>3808</v>
      </c>
      <c r="F683" s="1527">
        <v>132343</v>
      </c>
      <c r="G683" s="1291">
        <f t="shared" si="10"/>
        <v>132343</v>
      </c>
      <c r="I683" s="895"/>
    </row>
    <row r="684" spans="1:9" ht="15.75">
      <c r="A684" s="1304" t="s">
        <v>2758</v>
      </c>
      <c r="B684" s="1305">
        <v>140</v>
      </c>
      <c r="C684" s="1305">
        <v>380</v>
      </c>
      <c r="D684" s="1305">
        <v>3500</v>
      </c>
      <c r="E684" s="1522">
        <v>3930</v>
      </c>
      <c r="F684" s="1527">
        <v>135948</v>
      </c>
      <c r="G684" s="1291">
        <f t="shared" si="10"/>
        <v>135948</v>
      </c>
      <c r="I684" s="895"/>
    </row>
    <row r="685" spans="1:9" ht="15.75">
      <c r="A685" s="1304" t="s">
        <v>2759</v>
      </c>
      <c r="B685" s="1305">
        <v>140</v>
      </c>
      <c r="C685" s="1305">
        <v>380</v>
      </c>
      <c r="D685" s="1305">
        <v>3600</v>
      </c>
      <c r="E685" s="1522">
        <v>3991</v>
      </c>
      <c r="F685" s="1527">
        <v>139552</v>
      </c>
      <c r="G685" s="1291">
        <f t="shared" si="10"/>
        <v>139552</v>
      </c>
      <c r="I685" s="895"/>
    </row>
    <row r="686" spans="1:9" ht="15.75">
      <c r="A686" s="1304" t="s">
        <v>2760</v>
      </c>
      <c r="B686" s="1305">
        <v>140</v>
      </c>
      <c r="C686" s="1305">
        <v>380</v>
      </c>
      <c r="D686" s="1305">
        <v>3700</v>
      </c>
      <c r="E686" s="1522">
        <v>4113</v>
      </c>
      <c r="F686" s="1527">
        <v>143160</v>
      </c>
      <c r="G686" s="1291">
        <f t="shared" si="10"/>
        <v>143160</v>
      </c>
      <c r="I686" s="895"/>
    </row>
    <row r="687" spans="1:9" ht="15.75">
      <c r="A687" s="1304" t="s">
        <v>2761</v>
      </c>
      <c r="B687" s="1305">
        <v>140</v>
      </c>
      <c r="C687" s="1305">
        <v>380</v>
      </c>
      <c r="D687" s="1305">
        <v>3800</v>
      </c>
      <c r="E687" s="1522">
        <v>4235</v>
      </c>
      <c r="F687" s="1527">
        <v>146767</v>
      </c>
      <c r="G687" s="1291">
        <f t="shared" si="10"/>
        <v>146767</v>
      </c>
      <c r="I687" s="895"/>
    </row>
    <row r="688" spans="1:9" ht="15.75">
      <c r="A688" s="1304" t="s">
        <v>2762</v>
      </c>
      <c r="B688" s="1305">
        <v>140</v>
      </c>
      <c r="C688" s="1305">
        <v>380</v>
      </c>
      <c r="D688" s="1305">
        <v>3900</v>
      </c>
      <c r="E688" s="1522">
        <v>4357</v>
      </c>
      <c r="F688" s="1527">
        <v>150372</v>
      </c>
      <c r="G688" s="1291">
        <f t="shared" si="10"/>
        <v>150372</v>
      </c>
      <c r="I688" s="895"/>
    </row>
    <row r="689" spans="1:9" ht="15.75">
      <c r="A689" s="1304" t="s">
        <v>2763</v>
      </c>
      <c r="B689" s="1305">
        <v>140</v>
      </c>
      <c r="C689" s="1305">
        <v>380</v>
      </c>
      <c r="D689" s="1305">
        <v>4000</v>
      </c>
      <c r="E689" s="1522">
        <v>4479</v>
      </c>
      <c r="F689" s="1527">
        <v>153977</v>
      </c>
      <c r="G689" s="1291">
        <f t="shared" si="10"/>
        <v>153977</v>
      </c>
      <c r="I689" s="895"/>
    </row>
    <row r="690" spans="1:9" ht="15.75">
      <c r="A690" s="1304" t="s">
        <v>2764</v>
      </c>
      <c r="B690" s="1305">
        <v>140</v>
      </c>
      <c r="C690" s="1305">
        <v>380</v>
      </c>
      <c r="D690" s="1305">
        <v>4100</v>
      </c>
      <c r="E690" s="1522">
        <v>4601</v>
      </c>
      <c r="F690" s="1527">
        <v>157584</v>
      </c>
      <c r="G690" s="1291">
        <f t="shared" si="10"/>
        <v>157584</v>
      </c>
      <c r="I690" s="895"/>
    </row>
    <row r="691" spans="1:9" ht="15.75">
      <c r="A691" s="1304" t="s">
        <v>2765</v>
      </c>
      <c r="B691" s="1305">
        <v>140</v>
      </c>
      <c r="C691" s="1305">
        <v>380</v>
      </c>
      <c r="D691" s="1305">
        <v>4200</v>
      </c>
      <c r="E691" s="1522">
        <v>4723</v>
      </c>
      <c r="F691" s="1527">
        <v>161191</v>
      </c>
      <c r="G691" s="1291">
        <f t="shared" si="10"/>
        <v>161191</v>
      </c>
      <c r="I691" s="895"/>
    </row>
    <row r="692" spans="1:9" ht="15.75">
      <c r="A692" s="1304" t="s">
        <v>2766</v>
      </c>
      <c r="B692" s="1305">
        <v>140</v>
      </c>
      <c r="C692" s="1305">
        <v>380</v>
      </c>
      <c r="D692" s="1305">
        <v>4300</v>
      </c>
      <c r="E692" s="1522">
        <v>4845</v>
      </c>
      <c r="F692" s="1527">
        <v>164796</v>
      </c>
      <c r="G692" s="1291">
        <f t="shared" si="10"/>
        <v>164796</v>
      </c>
      <c r="I692" s="895"/>
    </row>
    <row r="693" spans="1:9" ht="15.75">
      <c r="A693" s="1304" t="s">
        <v>2767</v>
      </c>
      <c r="B693" s="1305">
        <v>140</v>
      </c>
      <c r="C693" s="1305">
        <v>380</v>
      </c>
      <c r="D693" s="1305">
        <v>4400</v>
      </c>
      <c r="E693" s="1522">
        <v>4967</v>
      </c>
      <c r="F693" s="1527">
        <v>168401</v>
      </c>
      <c r="G693" s="1291">
        <f t="shared" si="10"/>
        <v>168401</v>
      </c>
      <c r="I693" s="895"/>
    </row>
    <row r="694" spans="1:9" ht="15.75">
      <c r="A694" s="1304" t="s">
        <v>2768</v>
      </c>
      <c r="B694" s="1305">
        <v>140</v>
      </c>
      <c r="C694" s="1305">
        <v>380</v>
      </c>
      <c r="D694" s="1305">
        <v>4500</v>
      </c>
      <c r="E694" s="1522">
        <v>5089</v>
      </c>
      <c r="F694" s="1527">
        <v>172008</v>
      </c>
      <c r="G694" s="1291">
        <f t="shared" si="10"/>
        <v>172008</v>
      </c>
      <c r="I694" s="895"/>
    </row>
    <row r="695" spans="1:9" ht="15.75">
      <c r="A695" s="1304" t="s">
        <v>2769</v>
      </c>
      <c r="B695" s="1305">
        <v>140</v>
      </c>
      <c r="C695" s="1305">
        <v>380</v>
      </c>
      <c r="D695" s="1305">
        <v>4600</v>
      </c>
      <c r="E695" s="1522">
        <v>5211</v>
      </c>
      <c r="F695" s="1527">
        <v>175616</v>
      </c>
      <c r="G695" s="1291">
        <f t="shared" si="10"/>
        <v>175616</v>
      </c>
      <c r="I695" s="895"/>
    </row>
    <row r="696" spans="1:9" ht="15.75">
      <c r="A696" s="1304" t="s">
        <v>2770</v>
      </c>
      <c r="B696" s="1305">
        <v>140</v>
      </c>
      <c r="C696" s="1305">
        <v>380</v>
      </c>
      <c r="D696" s="1305">
        <v>4700</v>
      </c>
      <c r="E696" s="1522">
        <v>5333</v>
      </c>
      <c r="F696" s="1527">
        <v>179220</v>
      </c>
      <c r="G696" s="1291">
        <f t="shared" si="10"/>
        <v>179220</v>
      </c>
      <c r="I696" s="895"/>
    </row>
    <row r="697" spans="1:9" ht="15.75">
      <c r="A697" s="1304" t="s">
        <v>2771</v>
      </c>
      <c r="B697" s="1305">
        <v>140</v>
      </c>
      <c r="C697" s="1305">
        <v>380</v>
      </c>
      <c r="D697" s="1305">
        <v>4800</v>
      </c>
      <c r="E697" s="1522">
        <v>5455</v>
      </c>
      <c r="F697" s="1527">
        <v>182825</v>
      </c>
      <c r="G697" s="1291">
        <f t="shared" si="10"/>
        <v>182825</v>
      </c>
      <c r="I697" s="895"/>
    </row>
    <row r="698" spans="1:9" ht="15.75">
      <c r="A698" s="1304" t="s">
        <v>2772</v>
      </c>
      <c r="B698" s="1305">
        <v>140</v>
      </c>
      <c r="C698" s="1305">
        <v>380</v>
      </c>
      <c r="D698" s="1305">
        <v>4900</v>
      </c>
      <c r="E698" s="1522">
        <v>5577</v>
      </c>
      <c r="F698" s="1527">
        <v>186433</v>
      </c>
      <c r="G698" s="1291">
        <f t="shared" si="10"/>
        <v>186433</v>
      </c>
      <c r="I698" s="895"/>
    </row>
    <row r="699" spans="1:9" ht="16.5" thickBot="1">
      <c r="A699" s="1306" t="s">
        <v>2773</v>
      </c>
      <c r="B699" s="1296">
        <v>140</v>
      </c>
      <c r="C699" s="1296">
        <v>380</v>
      </c>
      <c r="D699" s="1296">
        <v>5000</v>
      </c>
      <c r="E699" s="1523">
        <v>5699</v>
      </c>
      <c r="F699" s="1527">
        <v>190040</v>
      </c>
      <c r="G699" s="1292">
        <f t="shared" si="10"/>
        <v>190040</v>
      </c>
      <c r="I699" s="895"/>
    </row>
    <row r="700" spans="1:9" ht="15.75">
      <c r="A700" s="1302" t="s">
        <v>2774</v>
      </c>
      <c r="B700" s="1303">
        <v>190</v>
      </c>
      <c r="C700" s="1303">
        <v>200</v>
      </c>
      <c r="D700" s="1303">
        <v>800</v>
      </c>
      <c r="E700" s="1521">
        <v>403</v>
      </c>
      <c r="F700" s="1527">
        <v>21554</v>
      </c>
      <c r="G700" s="1290">
        <f t="shared" si="10"/>
        <v>21554</v>
      </c>
      <c r="I700" s="895"/>
    </row>
    <row r="701" spans="1:9" ht="15.75">
      <c r="A701" s="1304" t="s">
        <v>2775</v>
      </c>
      <c r="B701" s="1305">
        <v>190</v>
      </c>
      <c r="C701" s="1305">
        <v>200</v>
      </c>
      <c r="D701" s="1305">
        <v>900</v>
      </c>
      <c r="E701" s="1522">
        <v>480</v>
      </c>
      <c r="F701" s="1527">
        <v>23735</v>
      </c>
      <c r="G701" s="1291">
        <f t="shared" si="10"/>
        <v>23735</v>
      </c>
      <c r="I701" s="895"/>
    </row>
    <row r="702" spans="1:9" ht="15.75">
      <c r="A702" s="1304" t="s">
        <v>2776</v>
      </c>
      <c r="B702" s="1305">
        <v>190</v>
      </c>
      <c r="C702" s="1305">
        <v>200</v>
      </c>
      <c r="D702" s="1305">
        <v>1000</v>
      </c>
      <c r="E702" s="1522">
        <v>557</v>
      </c>
      <c r="F702" s="1527">
        <v>25911</v>
      </c>
      <c r="G702" s="1291">
        <f t="shared" si="10"/>
        <v>25911</v>
      </c>
      <c r="I702" s="895"/>
    </row>
    <row r="703" spans="1:9" ht="15.75">
      <c r="A703" s="1304" t="s">
        <v>2777</v>
      </c>
      <c r="B703" s="1305">
        <v>190</v>
      </c>
      <c r="C703" s="1305">
        <v>200</v>
      </c>
      <c r="D703" s="1305">
        <v>1100</v>
      </c>
      <c r="E703" s="1522">
        <v>635</v>
      </c>
      <c r="F703" s="1527">
        <v>28092</v>
      </c>
      <c r="G703" s="1291">
        <f t="shared" si="10"/>
        <v>28092</v>
      </c>
      <c r="I703" s="895"/>
    </row>
    <row r="704" spans="1:9" ht="15.75">
      <c r="A704" s="1304" t="s">
        <v>2778</v>
      </c>
      <c r="B704" s="1305">
        <v>190</v>
      </c>
      <c r="C704" s="1305">
        <v>200</v>
      </c>
      <c r="D704" s="1305">
        <v>1200</v>
      </c>
      <c r="E704" s="1522">
        <v>712</v>
      </c>
      <c r="F704" s="1527">
        <v>30268</v>
      </c>
      <c r="G704" s="1291">
        <f t="shared" si="10"/>
        <v>30268</v>
      </c>
      <c r="I704" s="895"/>
    </row>
    <row r="705" spans="1:9" ht="15.75">
      <c r="A705" s="1304" t="s">
        <v>2779</v>
      </c>
      <c r="B705" s="1305">
        <v>190</v>
      </c>
      <c r="C705" s="1305">
        <v>200</v>
      </c>
      <c r="D705" s="1305">
        <v>1300</v>
      </c>
      <c r="E705" s="1522">
        <v>790</v>
      </c>
      <c r="F705" s="1527">
        <v>32449</v>
      </c>
      <c r="G705" s="1291">
        <f t="shared" si="10"/>
        <v>32449</v>
      </c>
      <c r="I705" s="895"/>
    </row>
    <row r="706" spans="1:9" ht="15.75">
      <c r="A706" s="1304" t="s">
        <v>2780</v>
      </c>
      <c r="B706" s="1305">
        <v>190</v>
      </c>
      <c r="C706" s="1305">
        <v>200</v>
      </c>
      <c r="D706" s="1305">
        <v>1400</v>
      </c>
      <c r="E706" s="1522">
        <v>867</v>
      </c>
      <c r="F706" s="1527">
        <v>34625</v>
      </c>
      <c r="G706" s="1291">
        <f t="shared" si="10"/>
        <v>34625</v>
      </c>
      <c r="I706" s="895"/>
    </row>
    <row r="707" spans="1:9" ht="15.75">
      <c r="A707" s="1304" t="s">
        <v>2781</v>
      </c>
      <c r="B707" s="1305">
        <v>190</v>
      </c>
      <c r="C707" s="1305">
        <v>200</v>
      </c>
      <c r="D707" s="1305">
        <v>1500</v>
      </c>
      <c r="E707" s="1522">
        <v>945</v>
      </c>
      <c r="F707" s="1527">
        <v>36806</v>
      </c>
      <c r="G707" s="1291">
        <f t="shared" si="10"/>
        <v>36806</v>
      </c>
      <c r="I707" s="895"/>
    </row>
    <row r="708" spans="1:9" ht="15.75">
      <c r="A708" s="1304" t="s">
        <v>2782</v>
      </c>
      <c r="B708" s="1305">
        <v>190</v>
      </c>
      <c r="C708" s="1305">
        <v>200</v>
      </c>
      <c r="D708" s="1305">
        <v>1600</v>
      </c>
      <c r="E708" s="1522">
        <v>1022</v>
      </c>
      <c r="F708" s="1527">
        <v>38982</v>
      </c>
      <c r="G708" s="1291">
        <f t="shared" si="10"/>
        <v>38982</v>
      </c>
      <c r="I708" s="895"/>
    </row>
    <row r="709" spans="1:9" ht="15.75">
      <c r="A709" s="1304" t="s">
        <v>2783</v>
      </c>
      <c r="B709" s="1305">
        <v>190</v>
      </c>
      <c r="C709" s="1305">
        <v>200</v>
      </c>
      <c r="D709" s="1305">
        <v>1700</v>
      </c>
      <c r="E709" s="1522">
        <v>1099</v>
      </c>
      <c r="F709" s="1527">
        <v>41163</v>
      </c>
      <c r="G709" s="1291">
        <f t="shared" si="10"/>
        <v>41163</v>
      </c>
      <c r="I709" s="895"/>
    </row>
    <row r="710" spans="1:9" ht="15.75">
      <c r="A710" s="1304" t="s">
        <v>2784</v>
      </c>
      <c r="B710" s="1305">
        <v>190</v>
      </c>
      <c r="C710" s="1305">
        <v>200</v>
      </c>
      <c r="D710" s="1305">
        <v>1800</v>
      </c>
      <c r="E710" s="1522">
        <v>1177</v>
      </c>
      <c r="F710" s="1527">
        <v>43339</v>
      </c>
      <c r="G710" s="1291">
        <f t="shared" si="10"/>
        <v>43339</v>
      </c>
      <c r="I710" s="895"/>
    </row>
    <row r="711" spans="1:9" ht="15.75">
      <c r="A711" s="1304" t="s">
        <v>2785</v>
      </c>
      <c r="B711" s="1305">
        <v>190</v>
      </c>
      <c r="C711" s="1305">
        <v>200</v>
      </c>
      <c r="D711" s="1305">
        <v>1900</v>
      </c>
      <c r="E711" s="1522">
        <v>1254</v>
      </c>
      <c r="F711" s="1527">
        <v>45520</v>
      </c>
      <c r="G711" s="1291">
        <f t="shared" si="10"/>
        <v>45520</v>
      </c>
      <c r="I711" s="895"/>
    </row>
    <row r="712" spans="1:9" ht="15.75">
      <c r="A712" s="1304" t="s">
        <v>2786</v>
      </c>
      <c r="B712" s="1305">
        <v>190</v>
      </c>
      <c r="C712" s="1305">
        <v>200</v>
      </c>
      <c r="D712" s="1305">
        <v>2000</v>
      </c>
      <c r="E712" s="1522">
        <v>1332</v>
      </c>
      <c r="F712" s="1527">
        <v>47696</v>
      </c>
      <c r="G712" s="1291">
        <f t="shared" si="10"/>
        <v>47696</v>
      </c>
      <c r="I712" s="895"/>
    </row>
    <row r="713" spans="1:9" ht="15.75">
      <c r="A713" s="1304" t="s">
        <v>2787</v>
      </c>
      <c r="B713" s="1305">
        <v>190</v>
      </c>
      <c r="C713" s="1305">
        <v>200</v>
      </c>
      <c r="D713" s="1305">
        <v>2100</v>
      </c>
      <c r="E713" s="1522">
        <v>1409</v>
      </c>
      <c r="F713" s="1527">
        <v>49876</v>
      </c>
      <c r="G713" s="1291">
        <f t="shared" si="10"/>
        <v>49876</v>
      </c>
      <c r="I713" s="895"/>
    </row>
    <row r="714" spans="1:9" ht="15.75">
      <c r="A714" s="1304" t="s">
        <v>2788</v>
      </c>
      <c r="B714" s="1305">
        <v>190</v>
      </c>
      <c r="C714" s="1305">
        <v>200</v>
      </c>
      <c r="D714" s="1305">
        <v>2200</v>
      </c>
      <c r="E714" s="1522">
        <v>1486</v>
      </c>
      <c r="F714" s="1527">
        <v>52053</v>
      </c>
      <c r="G714" s="1291">
        <f t="shared" si="10"/>
        <v>52053</v>
      </c>
      <c r="I714" s="895"/>
    </row>
    <row r="715" spans="1:9" ht="15.75">
      <c r="A715" s="1304" t="s">
        <v>2789</v>
      </c>
      <c r="B715" s="1305">
        <v>190</v>
      </c>
      <c r="C715" s="1305">
        <v>200</v>
      </c>
      <c r="D715" s="1305">
        <v>2300</v>
      </c>
      <c r="E715" s="1522">
        <v>1564</v>
      </c>
      <c r="F715" s="1527">
        <v>54233</v>
      </c>
      <c r="G715" s="1291">
        <f t="shared" si="10"/>
        <v>54233</v>
      </c>
      <c r="I715" s="895"/>
    </row>
    <row r="716" spans="1:9" ht="15.75">
      <c r="A716" s="1304" t="s">
        <v>2790</v>
      </c>
      <c r="B716" s="1305">
        <v>190</v>
      </c>
      <c r="C716" s="1305">
        <v>200</v>
      </c>
      <c r="D716" s="1305">
        <v>2400</v>
      </c>
      <c r="E716" s="1522">
        <v>1641</v>
      </c>
      <c r="F716" s="1527">
        <v>56409</v>
      </c>
      <c r="G716" s="1291">
        <f t="shared" si="10"/>
        <v>56409</v>
      </c>
      <c r="I716" s="895"/>
    </row>
    <row r="717" spans="1:9" ht="15.75">
      <c r="A717" s="1304" t="s">
        <v>2791</v>
      </c>
      <c r="B717" s="1305">
        <v>190</v>
      </c>
      <c r="C717" s="1305">
        <v>200</v>
      </c>
      <c r="D717" s="1305">
        <v>2500</v>
      </c>
      <c r="E717" s="1522">
        <v>1719</v>
      </c>
      <c r="F717" s="1527">
        <v>58590</v>
      </c>
      <c r="G717" s="1291">
        <f t="shared" ref="G717:G780" si="11">(F717-F717*$B$4)</f>
        <v>58590</v>
      </c>
      <c r="I717" s="895"/>
    </row>
    <row r="718" spans="1:9" ht="15.75">
      <c r="A718" s="1304" t="s">
        <v>2792</v>
      </c>
      <c r="B718" s="1305">
        <v>190</v>
      </c>
      <c r="C718" s="1305">
        <v>200</v>
      </c>
      <c r="D718" s="1305">
        <v>2600</v>
      </c>
      <c r="E718" s="1522">
        <v>1796</v>
      </c>
      <c r="F718" s="1527">
        <v>60766</v>
      </c>
      <c r="G718" s="1291">
        <f t="shared" si="11"/>
        <v>60766</v>
      </c>
      <c r="I718" s="895"/>
    </row>
    <row r="719" spans="1:9" ht="15.75">
      <c r="A719" s="1304" t="s">
        <v>2793</v>
      </c>
      <c r="B719" s="1305">
        <v>190</v>
      </c>
      <c r="C719" s="1305">
        <v>200</v>
      </c>
      <c r="D719" s="1305">
        <v>2700</v>
      </c>
      <c r="E719" s="1522">
        <v>1874</v>
      </c>
      <c r="F719" s="1527">
        <v>62947</v>
      </c>
      <c r="G719" s="1291">
        <f t="shared" si="11"/>
        <v>62947</v>
      </c>
      <c r="I719" s="895"/>
    </row>
    <row r="720" spans="1:9" ht="15.75">
      <c r="A720" s="1304" t="s">
        <v>2794</v>
      </c>
      <c r="B720" s="1305">
        <v>190</v>
      </c>
      <c r="C720" s="1305">
        <v>200</v>
      </c>
      <c r="D720" s="1305">
        <v>2800</v>
      </c>
      <c r="E720" s="1522">
        <v>1951</v>
      </c>
      <c r="F720" s="1527">
        <v>65123</v>
      </c>
      <c r="G720" s="1291">
        <f t="shared" si="11"/>
        <v>65123</v>
      </c>
      <c r="I720" s="895"/>
    </row>
    <row r="721" spans="1:9" ht="15.75">
      <c r="A721" s="1304" t="s">
        <v>2795</v>
      </c>
      <c r="B721" s="1305">
        <v>190</v>
      </c>
      <c r="C721" s="1305">
        <v>200</v>
      </c>
      <c r="D721" s="1305">
        <v>2900</v>
      </c>
      <c r="E721" s="1522">
        <v>2028</v>
      </c>
      <c r="F721" s="1527">
        <v>67304</v>
      </c>
      <c r="G721" s="1291">
        <f t="shared" si="11"/>
        <v>67304</v>
      </c>
      <c r="I721" s="895"/>
    </row>
    <row r="722" spans="1:9" ht="15.75">
      <c r="A722" s="1304" t="s">
        <v>2796</v>
      </c>
      <c r="B722" s="1305">
        <v>190</v>
      </c>
      <c r="C722" s="1305">
        <v>200</v>
      </c>
      <c r="D722" s="1305">
        <v>3000</v>
      </c>
      <c r="E722" s="1522">
        <v>2106</v>
      </c>
      <c r="F722" s="1527">
        <v>69480</v>
      </c>
      <c r="G722" s="1291">
        <f t="shared" si="11"/>
        <v>69480</v>
      </c>
      <c r="I722" s="895"/>
    </row>
    <row r="723" spans="1:9" ht="15.75">
      <c r="A723" s="1304" t="s">
        <v>2797</v>
      </c>
      <c r="B723" s="1305">
        <v>190</v>
      </c>
      <c r="C723" s="1305">
        <v>200</v>
      </c>
      <c r="D723" s="1305">
        <v>3100</v>
      </c>
      <c r="E723" s="1522">
        <v>2183</v>
      </c>
      <c r="F723" s="1527">
        <v>71661</v>
      </c>
      <c r="G723" s="1291">
        <f t="shared" si="11"/>
        <v>71661</v>
      </c>
      <c r="I723" s="895"/>
    </row>
    <row r="724" spans="1:9" ht="15.75">
      <c r="A724" s="1304" t="s">
        <v>2798</v>
      </c>
      <c r="B724" s="1305">
        <v>190</v>
      </c>
      <c r="C724" s="1305">
        <v>200</v>
      </c>
      <c r="D724" s="1305">
        <v>3200</v>
      </c>
      <c r="E724" s="1522">
        <v>2261</v>
      </c>
      <c r="F724" s="1527">
        <v>73837</v>
      </c>
      <c r="G724" s="1291">
        <f t="shared" si="11"/>
        <v>73837</v>
      </c>
      <c r="I724" s="895"/>
    </row>
    <row r="725" spans="1:9" ht="15.75">
      <c r="A725" s="1304" t="s">
        <v>2799</v>
      </c>
      <c r="B725" s="1305">
        <v>190</v>
      </c>
      <c r="C725" s="1305">
        <v>200</v>
      </c>
      <c r="D725" s="1305">
        <v>3300</v>
      </c>
      <c r="E725" s="1522">
        <v>2338</v>
      </c>
      <c r="F725" s="1527">
        <v>76018</v>
      </c>
      <c r="G725" s="1291">
        <f t="shared" si="11"/>
        <v>76018</v>
      </c>
      <c r="I725" s="895"/>
    </row>
    <row r="726" spans="1:9" ht="15.75">
      <c r="A726" s="1304" t="s">
        <v>2800</v>
      </c>
      <c r="B726" s="1305">
        <v>190</v>
      </c>
      <c r="C726" s="1305">
        <v>200</v>
      </c>
      <c r="D726" s="1305">
        <v>3400</v>
      </c>
      <c r="E726" s="1522">
        <v>2416</v>
      </c>
      <c r="F726" s="1527">
        <v>78194</v>
      </c>
      <c r="G726" s="1291">
        <f t="shared" si="11"/>
        <v>78194</v>
      </c>
      <c r="I726" s="895"/>
    </row>
    <row r="727" spans="1:9" ht="15.75">
      <c r="A727" s="1304" t="s">
        <v>2801</v>
      </c>
      <c r="B727" s="1305">
        <v>190</v>
      </c>
      <c r="C727" s="1305">
        <v>200</v>
      </c>
      <c r="D727" s="1305">
        <v>3500</v>
      </c>
      <c r="E727" s="1522">
        <v>2493</v>
      </c>
      <c r="F727" s="1527">
        <v>80375</v>
      </c>
      <c r="G727" s="1291">
        <f t="shared" si="11"/>
        <v>80375</v>
      </c>
      <c r="I727" s="895"/>
    </row>
    <row r="728" spans="1:9" ht="15.75">
      <c r="A728" s="1304" t="s">
        <v>2802</v>
      </c>
      <c r="B728" s="1305">
        <v>190</v>
      </c>
      <c r="C728" s="1305">
        <v>200</v>
      </c>
      <c r="D728" s="1305">
        <v>3600</v>
      </c>
      <c r="E728" s="1522">
        <v>2532</v>
      </c>
      <c r="F728" s="1527">
        <v>82551</v>
      </c>
      <c r="G728" s="1291">
        <f t="shared" si="11"/>
        <v>82551</v>
      </c>
      <c r="I728" s="895"/>
    </row>
    <row r="729" spans="1:9" ht="15.75">
      <c r="A729" s="1304" t="s">
        <v>2803</v>
      </c>
      <c r="B729" s="1305">
        <v>190</v>
      </c>
      <c r="C729" s="1305">
        <v>200</v>
      </c>
      <c r="D729" s="1305">
        <v>3700</v>
      </c>
      <c r="E729" s="1522">
        <v>2609</v>
      </c>
      <c r="F729" s="1527">
        <v>84732</v>
      </c>
      <c r="G729" s="1291">
        <f t="shared" si="11"/>
        <v>84732</v>
      </c>
      <c r="I729" s="895"/>
    </row>
    <row r="730" spans="1:9" ht="15.75">
      <c r="A730" s="1304" t="s">
        <v>2804</v>
      </c>
      <c r="B730" s="1305">
        <v>190</v>
      </c>
      <c r="C730" s="1305">
        <v>200</v>
      </c>
      <c r="D730" s="1305">
        <v>3800</v>
      </c>
      <c r="E730" s="1522">
        <v>2686</v>
      </c>
      <c r="F730" s="1527">
        <v>86908</v>
      </c>
      <c r="G730" s="1291">
        <f t="shared" si="11"/>
        <v>86908</v>
      </c>
      <c r="I730" s="895"/>
    </row>
    <row r="731" spans="1:9" ht="15.75">
      <c r="A731" s="1304" t="s">
        <v>2805</v>
      </c>
      <c r="B731" s="1305">
        <v>190</v>
      </c>
      <c r="C731" s="1305">
        <v>200</v>
      </c>
      <c r="D731" s="1305">
        <v>3900</v>
      </c>
      <c r="E731" s="1522">
        <v>2764</v>
      </c>
      <c r="F731" s="1527">
        <v>89089</v>
      </c>
      <c r="G731" s="1291">
        <f t="shared" si="11"/>
        <v>89089</v>
      </c>
      <c r="I731" s="895"/>
    </row>
    <row r="732" spans="1:9" ht="15.75">
      <c r="A732" s="1304" t="s">
        <v>2806</v>
      </c>
      <c r="B732" s="1305">
        <v>190</v>
      </c>
      <c r="C732" s="1305">
        <v>200</v>
      </c>
      <c r="D732" s="1305">
        <v>4000</v>
      </c>
      <c r="E732" s="1522">
        <v>2841</v>
      </c>
      <c r="F732" s="1527">
        <v>91265</v>
      </c>
      <c r="G732" s="1291">
        <f t="shared" si="11"/>
        <v>91265</v>
      </c>
      <c r="I732" s="895"/>
    </row>
    <row r="733" spans="1:9" ht="15.75">
      <c r="A733" s="1304" t="s">
        <v>2807</v>
      </c>
      <c r="B733" s="1305">
        <v>190</v>
      </c>
      <c r="C733" s="1305">
        <v>200</v>
      </c>
      <c r="D733" s="1305">
        <v>4100</v>
      </c>
      <c r="E733" s="1522">
        <v>2919</v>
      </c>
      <c r="F733" s="1527">
        <v>93445</v>
      </c>
      <c r="G733" s="1291">
        <f t="shared" si="11"/>
        <v>93445</v>
      </c>
      <c r="I733" s="895"/>
    </row>
    <row r="734" spans="1:9" ht="15.75">
      <c r="A734" s="1304" t="s">
        <v>2808</v>
      </c>
      <c r="B734" s="1305">
        <v>190</v>
      </c>
      <c r="C734" s="1305">
        <v>200</v>
      </c>
      <c r="D734" s="1305">
        <v>4200</v>
      </c>
      <c r="E734" s="1522">
        <v>2996</v>
      </c>
      <c r="F734" s="1527">
        <v>95622</v>
      </c>
      <c r="G734" s="1291">
        <f t="shared" si="11"/>
        <v>95622</v>
      </c>
      <c r="I734" s="895"/>
    </row>
    <row r="735" spans="1:9" ht="15.75">
      <c r="A735" s="1304" t="s">
        <v>2809</v>
      </c>
      <c r="B735" s="1305">
        <v>190</v>
      </c>
      <c r="C735" s="1305">
        <v>200</v>
      </c>
      <c r="D735" s="1305">
        <v>4300</v>
      </c>
      <c r="E735" s="1522">
        <v>3074</v>
      </c>
      <c r="F735" s="1527">
        <v>97802</v>
      </c>
      <c r="G735" s="1291">
        <f t="shared" si="11"/>
        <v>97802</v>
      </c>
      <c r="I735" s="895"/>
    </row>
    <row r="736" spans="1:9" ht="15.75">
      <c r="A736" s="1304" t="s">
        <v>2810</v>
      </c>
      <c r="B736" s="1305">
        <v>190</v>
      </c>
      <c r="C736" s="1305">
        <v>200</v>
      </c>
      <c r="D736" s="1305">
        <v>4400</v>
      </c>
      <c r="E736" s="1522">
        <v>3151</v>
      </c>
      <c r="F736" s="1527">
        <v>99978</v>
      </c>
      <c r="G736" s="1291">
        <f t="shared" si="11"/>
        <v>99978</v>
      </c>
      <c r="I736" s="895"/>
    </row>
    <row r="737" spans="1:9" ht="15.75">
      <c r="A737" s="1304" t="s">
        <v>2811</v>
      </c>
      <c r="B737" s="1305">
        <v>190</v>
      </c>
      <c r="C737" s="1305">
        <v>200</v>
      </c>
      <c r="D737" s="1305">
        <v>4500</v>
      </c>
      <c r="E737" s="1522">
        <v>3228</v>
      </c>
      <c r="F737" s="1527">
        <v>102159</v>
      </c>
      <c r="G737" s="1291">
        <f t="shared" si="11"/>
        <v>102159</v>
      </c>
      <c r="I737" s="895"/>
    </row>
    <row r="738" spans="1:9" ht="15.75">
      <c r="A738" s="1304" t="s">
        <v>2812</v>
      </c>
      <c r="B738" s="1305">
        <v>190</v>
      </c>
      <c r="C738" s="1305">
        <v>200</v>
      </c>
      <c r="D738" s="1305">
        <v>4600</v>
      </c>
      <c r="E738" s="1522">
        <v>3306</v>
      </c>
      <c r="F738" s="1527">
        <v>104335</v>
      </c>
      <c r="G738" s="1291">
        <f t="shared" si="11"/>
        <v>104335</v>
      </c>
      <c r="I738" s="895"/>
    </row>
    <row r="739" spans="1:9" ht="15.75">
      <c r="A739" s="1304" t="s">
        <v>2813</v>
      </c>
      <c r="B739" s="1305">
        <v>190</v>
      </c>
      <c r="C739" s="1305">
        <v>200</v>
      </c>
      <c r="D739" s="1305">
        <v>4700</v>
      </c>
      <c r="E739" s="1522">
        <v>3383</v>
      </c>
      <c r="F739" s="1527">
        <v>106516</v>
      </c>
      <c r="G739" s="1291">
        <f t="shared" si="11"/>
        <v>106516</v>
      </c>
      <c r="I739" s="895"/>
    </row>
    <row r="740" spans="1:9" ht="15.75">
      <c r="A740" s="1304" t="s">
        <v>2814</v>
      </c>
      <c r="B740" s="1305">
        <v>190</v>
      </c>
      <c r="C740" s="1305">
        <v>200</v>
      </c>
      <c r="D740" s="1305">
        <v>4800</v>
      </c>
      <c r="E740" s="1522">
        <v>3461</v>
      </c>
      <c r="F740" s="1527">
        <v>108692</v>
      </c>
      <c r="G740" s="1291">
        <f t="shared" si="11"/>
        <v>108692</v>
      </c>
      <c r="I740" s="895"/>
    </row>
    <row r="741" spans="1:9" ht="15.75">
      <c r="A741" s="1304" t="s">
        <v>2815</v>
      </c>
      <c r="B741" s="1305">
        <v>190</v>
      </c>
      <c r="C741" s="1305">
        <v>200</v>
      </c>
      <c r="D741" s="1305">
        <v>4900</v>
      </c>
      <c r="E741" s="1522">
        <v>3538</v>
      </c>
      <c r="F741" s="1527">
        <v>110873</v>
      </c>
      <c r="G741" s="1291">
        <f t="shared" si="11"/>
        <v>110873</v>
      </c>
      <c r="I741" s="895"/>
    </row>
    <row r="742" spans="1:9" ht="16.5" thickBot="1">
      <c r="A742" s="1306" t="s">
        <v>2816</v>
      </c>
      <c r="B742" s="1296">
        <v>190</v>
      </c>
      <c r="C742" s="1296">
        <v>200</v>
      </c>
      <c r="D742" s="1296">
        <v>5000</v>
      </c>
      <c r="E742" s="1523">
        <v>3616</v>
      </c>
      <c r="F742" s="1527">
        <v>113049</v>
      </c>
      <c r="G742" s="1292">
        <f t="shared" si="11"/>
        <v>113049</v>
      </c>
      <c r="I742" s="895"/>
    </row>
    <row r="743" spans="1:9" ht="15.75">
      <c r="A743" s="1302" t="s">
        <v>2817</v>
      </c>
      <c r="B743" s="1303">
        <v>190</v>
      </c>
      <c r="C743" s="1303">
        <v>260</v>
      </c>
      <c r="D743" s="1303">
        <v>800</v>
      </c>
      <c r="E743" s="1521">
        <v>514</v>
      </c>
      <c r="F743" s="1527">
        <v>25603</v>
      </c>
      <c r="G743" s="1290">
        <f t="shared" si="11"/>
        <v>25603</v>
      </c>
      <c r="I743" s="895"/>
    </row>
    <row r="744" spans="1:9" ht="15.75">
      <c r="A744" s="1304" t="s">
        <v>2818</v>
      </c>
      <c r="B744" s="1305">
        <v>190</v>
      </c>
      <c r="C744" s="1305">
        <v>260</v>
      </c>
      <c r="D744" s="1305">
        <v>900</v>
      </c>
      <c r="E744" s="1522">
        <v>612</v>
      </c>
      <c r="F744" s="1527">
        <v>28134</v>
      </c>
      <c r="G744" s="1291">
        <f t="shared" si="11"/>
        <v>28134</v>
      </c>
      <c r="I744" s="895"/>
    </row>
    <row r="745" spans="1:9" ht="15.75">
      <c r="A745" s="1304" t="s">
        <v>2819</v>
      </c>
      <c r="B745" s="1305">
        <v>190</v>
      </c>
      <c r="C745" s="1305">
        <v>260</v>
      </c>
      <c r="D745" s="1305">
        <v>1000</v>
      </c>
      <c r="E745" s="1522">
        <v>711</v>
      </c>
      <c r="F745" s="1527">
        <v>30663</v>
      </c>
      <c r="G745" s="1291">
        <f t="shared" si="11"/>
        <v>30663</v>
      </c>
      <c r="I745" s="895"/>
    </row>
    <row r="746" spans="1:9" ht="15.75">
      <c r="A746" s="1304" t="s">
        <v>2820</v>
      </c>
      <c r="B746" s="1305">
        <v>190</v>
      </c>
      <c r="C746" s="1305">
        <v>260</v>
      </c>
      <c r="D746" s="1305">
        <v>1100</v>
      </c>
      <c r="E746" s="1522">
        <v>810</v>
      </c>
      <c r="F746" s="1527">
        <v>33191</v>
      </c>
      <c r="G746" s="1291">
        <f t="shared" si="11"/>
        <v>33191</v>
      </c>
      <c r="I746" s="895"/>
    </row>
    <row r="747" spans="1:9" ht="15.75">
      <c r="A747" s="1304" t="s">
        <v>2821</v>
      </c>
      <c r="B747" s="1305">
        <v>190</v>
      </c>
      <c r="C747" s="1305">
        <v>260</v>
      </c>
      <c r="D747" s="1305">
        <v>1200</v>
      </c>
      <c r="E747" s="1522">
        <v>909</v>
      </c>
      <c r="F747" s="1527">
        <v>35722</v>
      </c>
      <c r="G747" s="1291">
        <f t="shared" si="11"/>
        <v>35722</v>
      </c>
      <c r="I747" s="895"/>
    </row>
    <row r="748" spans="1:9" ht="15.75">
      <c r="A748" s="1304" t="s">
        <v>2822</v>
      </c>
      <c r="B748" s="1305">
        <v>190</v>
      </c>
      <c r="C748" s="1305">
        <v>260</v>
      </c>
      <c r="D748" s="1305">
        <v>1300</v>
      </c>
      <c r="E748" s="1522">
        <v>1007</v>
      </c>
      <c r="F748" s="1527">
        <v>38253</v>
      </c>
      <c r="G748" s="1291">
        <f t="shared" si="11"/>
        <v>38253</v>
      </c>
      <c r="I748" s="895"/>
    </row>
    <row r="749" spans="1:9" ht="15.75">
      <c r="A749" s="1304" t="s">
        <v>2823</v>
      </c>
      <c r="B749" s="1305">
        <v>190</v>
      </c>
      <c r="C749" s="1305">
        <v>260</v>
      </c>
      <c r="D749" s="1305">
        <v>1400</v>
      </c>
      <c r="E749" s="1522">
        <v>1106</v>
      </c>
      <c r="F749" s="1527">
        <v>40782</v>
      </c>
      <c r="G749" s="1291">
        <f t="shared" si="11"/>
        <v>40782</v>
      </c>
      <c r="I749" s="895"/>
    </row>
    <row r="750" spans="1:9" ht="15.75">
      <c r="A750" s="1304" t="s">
        <v>2824</v>
      </c>
      <c r="B750" s="1305">
        <v>190</v>
      </c>
      <c r="C750" s="1305">
        <v>260</v>
      </c>
      <c r="D750" s="1305">
        <v>1500</v>
      </c>
      <c r="E750" s="1522">
        <v>1205</v>
      </c>
      <c r="F750" s="1527">
        <v>43311</v>
      </c>
      <c r="G750" s="1291">
        <f t="shared" si="11"/>
        <v>43311</v>
      </c>
      <c r="I750" s="895"/>
    </row>
    <row r="751" spans="1:9" ht="15.75">
      <c r="A751" s="1304" t="s">
        <v>2825</v>
      </c>
      <c r="B751" s="1305">
        <v>190</v>
      </c>
      <c r="C751" s="1305">
        <v>260</v>
      </c>
      <c r="D751" s="1305">
        <v>1600</v>
      </c>
      <c r="E751" s="1522">
        <v>1304</v>
      </c>
      <c r="F751" s="1527">
        <v>45841</v>
      </c>
      <c r="G751" s="1291">
        <f t="shared" si="11"/>
        <v>45841</v>
      </c>
      <c r="I751" s="895"/>
    </row>
    <row r="752" spans="1:9" ht="15.75">
      <c r="A752" s="1304" t="s">
        <v>2826</v>
      </c>
      <c r="B752" s="1305">
        <v>190</v>
      </c>
      <c r="C752" s="1305">
        <v>260</v>
      </c>
      <c r="D752" s="1305">
        <v>1700</v>
      </c>
      <c r="E752" s="1522">
        <v>1402</v>
      </c>
      <c r="F752" s="1527">
        <v>48372</v>
      </c>
      <c r="G752" s="1291">
        <f t="shared" si="11"/>
        <v>48372</v>
      </c>
      <c r="I752" s="895"/>
    </row>
    <row r="753" spans="1:9" ht="15.75">
      <c r="A753" s="1304" t="s">
        <v>2827</v>
      </c>
      <c r="B753" s="1305">
        <v>190</v>
      </c>
      <c r="C753" s="1305">
        <v>260</v>
      </c>
      <c r="D753" s="1305">
        <v>1800</v>
      </c>
      <c r="E753" s="1522">
        <v>1501</v>
      </c>
      <c r="F753" s="1527">
        <v>50901</v>
      </c>
      <c r="G753" s="1291">
        <f t="shared" si="11"/>
        <v>50901</v>
      </c>
      <c r="I753" s="895"/>
    </row>
    <row r="754" spans="1:9" ht="15.75">
      <c r="A754" s="1304" t="s">
        <v>2828</v>
      </c>
      <c r="B754" s="1305">
        <v>190</v>
      </c>
      <c r="C754" s="1305">
        <v>260</v>
      </c>
      <c r="D754" s="1305">
        <v>1900</v>
      </c>
      <c r="E754" s="1522">
        <v>1600</v>
      </c>
      <c r="F754" s="1527">
        <v>53430</v>
      </c>
      <c r="G754" s="1291">
        <f t="shared" si="11"/>
        <v>53430</v>
      </c>
      <c r="I754" s="895"/>
    </row>
    <row r="755" spans="1:9" ht="15.75">
      <c r="A755" s="1304" t="s">
        <v>2829</v>
      </c>
      <c r="B755" s="1305">
        <v>190</v>
      </c>
      <c r="C755" s="1305">
        <v>260</v>
      </c>
      <c r="D755" s="1305">
        <v>2000</v>
      </c>
      <c r="E755" s="1522">
        <v>1699</v>
      </c>
      <c r="F755" s="1527">
        <v>55961</v>
      </c>
      <c r="G755" s="1291">
        <f t="shared" si="11"/>
        <v>55961</v>
      </c>
      <c r="I755" s="895"/>
    </row>
    <row r="756" spans="1:9" ht="15.75">
      <c r="A756" s="1304" t="s">
        <v>2830</v>
      </c>
      <c r="B756" s="1305">
        <v>190</v>
      </c>
      <c r="C756" s="1305">
        <v>260</v>
      </c>
      <c r="D756" s="1305">
        <v>2100</v>
      </c>
      <c r="E756" s="1522">
        <v>1797</v>
      </c>
      <c r="F756" s="1527">
        <v>58492</v>
      </c>
      <c r="G756" s="1291">
        <f t="shared" si="11"/>
        <v>58492</v>
      </c>
      <c r="I756" s="895"/>
    </row>
    <row r="757" spans="1:9" ht="15.75">
      <c r="A757" s="1304" t="s">
        <v>2831</v>
      </c>
      <c r="B757" s="1305">
        <v>190</v>
      </c>
      <c r="C757" s="1305">
        <v>260</v>
      </c>
      <c r="D757" s="1305">
        <v>2200</v>
      </c>
      <c r="E757" s="1522">
        <v>1896</v>
      </c>
      <c r="F757" s="1527">
        <v>61020</v>
      </c>
      <c r="G757" s="1291">
        <f t="shared" si="11"/>
        <v>61020</v>
      </c>
      <c r="I757" s="895"/>
    </row>
    <row r="758" spans="1:9" ht="15.75">
      <c r="A758" s="1304" t="s">
        <v>2832</v>
      </c>
      <c r="B758" s="1305">
        <v>190</v>
      </c>
      <c r="C758" s="1305">
        <v>260</v>
      </c>
      <c r="D758" s="1305">
        <v>2300</v>
      </c>
      <c r="E758" s="1522">
        <v>1995</v>
      </c>
      <c r="F758" s="1527">
        <v>63549</v>
      </c>
      <c r="G758" s="1291">
        <f t="shared" si="11"/>
        <v>63549</v>
      </c>
      <c r="I758" s="895"/>
    </row>
    <row r="759" spans="1:9" ht="15.75">
      <c r="A759" s="1304" t="s">
        <v>2833</v>
      </c>
      <c r="B759" s="1305">
        <v>190</v>
      </c>
      <c r="C759" s="1305">
        <v>260</v>
      </c>
      <c r="D759" s="1305">
        <v>2400</v>
      </c>
      <c r="E759" s="1522">
        <v>2094</v>
      </c>
      <c r="F759" s="1527">
        <v>66080</v>
      </c>
      <c r="G759" s="1291">
        <f t="shared" si="11"/>
        <v>66080</v>
      </c>
      <c r="I759" s="895"/>
    </row>
    <row r="760" spans="1:9" ht="15.75">
      <c r="A760" s="1304" t="s">
        <v>2834</v>
      </c>
      <c r="B760" s="1305">
        <v>190</v>
      </c>
      <c r="C760" s="1305">
        <v>260</v>
      </c>
      <c r="D760" s="1305">
        <v>2500</v>
      </c>
      <c r="E760" s="1522">
        <v>2192</v>
      </c>
      <c r="F760" s="1527">
        <v>68611</v>
      </c>
      <c r="G760" s="1291">
        <f t="shared" si="11"/>
        <v>68611</v>
      </c>
      <c r="I760" s="895"/>
    </row>
    <row r="761" spans="1:9" ht="15.75">
      <c r="A761" s="1304" t="s">
        <v>2835</v>
      </c>
      <c r="B761" s="1305">
        <v>190</v>
      </c>
      <c r="C761" s="1305">
        <v>260</v>
      </c>
      <c r="D761" s="1305">
        <v>2600</v>
      </c>
      <c r="E761" s="1522">
        <v>2291</v>
      </c>
      <c r="F761" s="1527">
        <v>71139</v>
      </c>
      <c r="G761" s="1291">
        <f t="shared" si="11"/>
        <v>71139</v>
      </c>
      <c r="I761" s="895"/>
    </row>
    <row r="762" spans="1:9" ht="15.75">
      <c r="A762" s="1304" t="s">
        <v>2836</v>
      </c>
      <c r="B762" s="1305">
        <v>190</v>
      </c>
      <c r="C762" s="1305">
        <v>260</v>
      </c>
      <c r="D762" s="1305">
        <v>2700</v>
      </c>
      <c r="E762" s="1522">
        <v>2390</v>
      </c>
      <c r="F762" s="1527">
        <v>73668</v>
      </c>
      <c r="G762" s="1291">
        <f t="shared" si="11"/>
        <v>73668</v>
      </c>
      <c r="I762" s="895"/>
    </row>
    <row r="763" spans="1:9" ht="15.75">
      <c r="A763" s="1304" t="s">
        <v>2837</v>
      </c>
      <c r="B763" s="1305">
        <v>190</v>
      </c>
      <c r="C763" s="1305">
        <v>260</v>
      </c>
      <c r="D763" s="1305">
        <v>2800</v>
      </c>
      <c r="E763" s="1522">
        <v>2489</v>
      </c>
      <c r="F763" s="1527">
        <v>76199</v>
      </c>
      <c r="G763" s="1291">
        <f t="shared" si="11"/>
        <v>76199</v>
      </c>
      <c r="I763" s="895"/>
    </row>
    <row r="764" spans="1:9" ht="15.75">
      <c r="A764" s="1304" t="s">
        <v>2838</v>
      </c>
      <c r="B764" s="1305">
        <v>190</v>
      </c>
      <c r="C764" s="1305">
        <v>260</v>
      </c>
      <c r="D764" s="1305">
        <v>2900</v>
      </c>
      <c r="E764" s="1522">
        <v>2588</v>
      </c>
      <c r="F764" s="1527">
        <v>78730</v>
      </c>
      <c r="G764" s="1291">
        <f t="shared" si="11"/>
        <v>78730</v>
      </c>
      <c r="I764" s="895"/>
    </row>
    <row r="765" spans="1:9" ht="15.75">
      <c r="A765" s="1304" t="s">
        <v>2839</v>
      </c>
      <c r="B765" s="1305">
        <v>190</v>
      </c>
      <c r="C765" s="1305">
        <v>260</v>
      </c>
      <c r="D765" s="1305">
        <v>3000</v>
      </c>
      <c r="E765" s="1522">
        <v>2686</v>
      </c>
      <c r="F765" s="1527">
        <v>81258</v>
      </c>
      <c r="G765" s="1291">
        <f t="shared" si="11"/>
        <v>81258</v>
      </c>
      <c r="I765" s="895"/>
    </row>
    <row r="766" spans="1:9" ht="15.75">
      <c r="A766" s="1304" t="s">
        <v>2840</v>
      </c>
      <c r="B766" s="1305">
        <v>190</v>
      </c>
      <c r="C766" s="1305">
        <v>260</v>
      </c>
      <c r="D766" s="1305">
        <v>3100</v>
      </c>
      <c r="E766" s="1522">
        <v>2785</v>
      </c>
      <c r="F766" s="1527">
        <v>83787</v>
      </c>
      <c r="G766" s="1291">
        <f t="shared" si="11"/>
        <v>83787</v>
      </c>
      <c r="I766" s="895"/>
    </row>
    <row r="767" spans="1:9" ht="15.75">
      <c r="A767" s="1304" t="s">
        <v>2841</v>
      </c>
      <c r="B767" s="1305">
        <v>190</v>
      </c>
      <c r="C767" s="1305">
        <v>260</v>
      </c>
      <c r="D767" s="1305">
        <v>3200</v>
      </c>
      <c r="E767" s="1522">
        <v>2884</v>
      </c>
      <c r="F767" s="1527">
        <v>86318</v>
      </c>
      <c r="G767" s="1291">
        <f t="shared" si="11"/>
        <v>86318</v>
      </c>
      <c r="I767" s="895"/>
    </row>
    <row r="768" spans="1:9" ht="15.75">
      <c r="A768" s="1304" t="s">
        <v>2842</v>
      </c>
      <c r="B768" s="1305">
        <v>190</v>
      </c>
      <c r="C768" s="1305">
        <v>260</v>
      </c>
      <c r="D768" s="1305">
        <v>3300</v>
      </c>
      <c r="E768" s="1522">
        <v>2983</v>
      </c>
      <c r="F768" s="1527">
        <v>88849</v>
      </c>
      <c r="G768" s="1291">
        <f t="shared" si="11"/>
        <v>88849</v>
      </c>
      <c r="I768" s="895"/>
    </row>
    <row r="769" spans="1:9" ht="15.75">
      <c r="A769" s="1304" t="s">
        <v>2843</v>
      </c>
      <c r="B769" s="1305">
        <v>190</v>
      </c>
      <c r="C769" s="1305">
        <v>260</v>
      </c>
      <c r="D769" s="1305">
        <v>3400</v>
      </c>
      <c r="E769" s="1522">
        <v>3081</v>
      </c>
      <c r="F769" s="1527">
        <v>91377</v>
      </c>
      <c r="G769" s="1291">
        <f t="shared" si="11"/>
        <v>91377</v>
      </c>
      <c r="I769" s="895"/>
    </row>
    <row r="770" spans="1:9" ht="15.75">
      <c r="A770" s="1304" t="s">
        <v>2844</v>
      </c>
      <c r="B770" s="1305">
        <v>190</v>
      </c>
      <c r="C770" s="1305">
        <v>260</v>
      </c>
      <c r="D770" s="1305">
        <v>3500</v>
      </c>
      <c r="E770" s="1522">
        <v>3180</v>
      </c>
      <c r="F770" s="1527">
        <v>93906</v>
      </c>
      <c r="G770" s="1291">
        <f t="shared" si="11"/>
        <v>93906</v>
      </c>
      <c r="I770" s="895"/>
    </row>
    <row r="771" spans="1:9" ht="15.75">
      <c r="A771" s="1304" t="s">
        <v>2845</v>
      </c>
      <c r="B771" s="1305">
        <v>190</v>
      </c>
      <c r="C771" s="1305">
        <v>260</v>
      </c>
      <c r="D771" s="1305">
        <v>3600</v>
      </c>
      <c r="E771" s="1522">
        <v>3229</v>
      </c>
      <c r="F771" s="1527">
        <v>96437</v>
      </c>
      <c r="G771" s="1291">
        <f t="shared" si="11"/>
        <v>96437</v>
      </c>
      <c r="I771" s="895"/>
    </row>
    <row r="772" spans="1:9" ht="15.75">
      <c r="A772" s="1304" t="s">
        <v>2846</v>
      </c>
      <c r="B772" s="1305">
        <v>190</v>
      </c>
      <c r="C772" s="1305">
        <v>260</v>
      </c>
      <c r="D772" s="1305">
        <v>3700</v>
      </c>
      <c r="E772" s="1522">
        <v>3328</v>
      </c>
      <c r="F772" s="1527">
        <v>98968</v>
      </c>
      <c r="G772" s="1291">
        <f t="shared" si="11"/>
        <v>98968</v>
      </c>
      <c r="I772" s="895"/>
    </row>
    <row r="773" spans="1:9" ht="15.75">
      <c r="A773" s="1304" t="s">
        <v>2847</v>
      </c>
      <c r="B773" s="1305">
        <v>190</v>
      </c>
      <c r="C773" s="1305">
        <v>260</v>
      </c>
      <c r="D773" s="1305">
        <v>3800</v>
      </c>
      <c r="E773" s="1522">
        <v>3427</v>
      </c>
      <c r="F773" s="1527">
        <v>101497</v>
      </c>
      <c r="G773" s="1291">
        <f t="shared" si="11"/>
        <v>101497</v>
      </c>
      <c r="I773" s="895"/>
    </row>
    <row r="774" spans="1:9" ht="15.75">
      <c r="A774" s="1304" t="s">
        <v>2848</v>
      </c>
      <c r="B774" s="1305">
        <v>190</v>
      </c>
      <c r="C774" s="1305">
        <v>260</v>
      </c>
      <c r="D774" s="1305">
        <v>3900</v>
      </c>
      <c r="E774" s="1522">
        <v>3526</v>
      </c>
      <c r="F774" s="1527">
        <v>104025</v>
      </c>
      <c r="G774" s="1291">
        <f t="shared" si="11"/>
        <v>104025</v>
      </c>
      <c r="I774" s="895"/>
    </row>
    <row r="775" spans="1:9" ht="15.75">
      <c r="A775" s="1304" t="s">
        <v>2849</v>
      </c>
      <c r="B775" s="1305">
        <v>190</v>
      </c>
      <c r="C775" s="1305">
        <v>260</v>
      </c>
      <c r="D775" s="1305">
        <v>4000</v>
      </c>
      <c r="E775" s="1522">
        <v>3624</v>
      </c>
      <c r="F775" s="1527">
        <v>106556</v>
      </c>
      <c r="G775" s="1291">
        <f t="shared" si="11"/>
        <v>106556</v>
      </c>
      <c r="I775" s="895"/>
    </row>
    <row r="776" spans="1:9" ht="15.75">
      <c r="A776" s="1304" t="s">
        <v>2850</v>
      </c>
      <c r="B776" s="1305">
        <v>190</v>
      </c>
      <c r="C776" s="1305">
        <v>260</v>
      </c>
      <c r="D776" s="1305">
        <v>4100</v>
      </c>
      <c r="E776" s="1522">
        <v>3723</v>
      </c>
      <c r="F776" s="1527">
        <v>109087</v>
      </c>
      <c r="G776" s="1291">
        <f t="shared" si="11"/>
        <v>109087</v>
      </c>
      <c r="I776" s="895"/>
    </row>
    <row r="777" spans="1:9" ht="15.75">
      <c r="A777" s="1304" t="s">
        <v>2851</v>
      </c>
      <c r="B777" s="1305">
        <v>190</v>
      </c>
      <c r="C777" s="1305">
        <v>260</v>
      </c>
      <c r="D777" s="1305">
        <v>4200</v>
      </c>
      <c r="E777" s="1522">
        <v>3822</v>
      </c>
      <c r="F777" s="1527">
        <v>111616</v>
      </c>
      <c r="G777" s="1291">
        <f t="shared" si="11"/>
        <v>111616</v>
      </c>
      <c r="I777" s="895"/>
    </row>
    <row r="778" spans="1:9" ht="15.75">
      <c r="A778" s="1304" t="s">
        <v>2852</v>
      </c>
      <c r="B778" s="1305">
        <v>190</v>
      </c>
      <c r="C778" s="1305">
        <v>260</v>
      </c>
      <c r="D778" s="1305">
        <v>4300</v>
      </c>
      <c r="E778" s="1522">
        <v>3921</v>
      </c>
      <c r="F778" s="1527">
        <v>114144</v>
      </c>
      <c r="G778" s="1291">
        <f t="shared" si="11"/>
        <v>114144</v>
      </c>
      <c r="I778" s="895"/>
    </row>
    <row r="779" spans="1:9" ht="15.75">
      <c r="A779" s="1304" t="s">
        <v>2853</v>
      </c>
      <c r="B779" s="1305">
        <v>190</v>
      </c>
      <c r="C779" s="1305">
        <v>260</v>
      </c>
      <c r="D779" s="1305">
        <v>4400</v>
      </c>
      <c r="E779" s="1522">
        <v>4020</v>
      </c>
      <c r="F779" s="1527">
        <v>116675</v>
      </c>
      <c r="G779" s="1291">
        <f t="shared" si="11"/>
        <v>116675</v>
      </c>
      <c r="I779" s="895"/>
    </row>
    <row r="780" spans="1:9" ht="15.75">
      <c r="A780" s="1304" t="s">
        <v>2854</v>
      </c>
      <c r="B780" s="1305">
        <v>190</v>
      </c>
      <c r="C780" s="1305">
        <v>260</v>
      </c>
      <c r="D780" s="1305">
        <v>4500</v>
      </c>
      <c r="E780" s="1522">
        <v>4118</v>
      </c>
      <c r="F780" s="1527">
        <v>119206</v>
      </c>
      <c r="G780" s="1291">
        <f t="shared" si="11"/>
        <v>119206</v>
      </c>
      <c r="I780" s="895"/>
    </row>
    <row r="781" spans="1:9" ht="15.75">
      <c r="A781" s="1304" t="s">
        <v>2855</v>
      </c>
      <c r="B781" s="1305">
        <v>190</v>
      </c>
      <c r="C781" s="1305">
        <v>260</v>
      </c>
      <c r="D781" s="1305">
        <v>4600</v>
      </c>
      <c r="E781" s="1522">
        <v>4217</v>
      </c>
      <c r="F781" s="1527">
        <v>121735</v>
      </c>
      <c r="G781" s="1291">
        <f t="shared" ref="G781:G844" si="12">(F781-F781*$B$4)</f>
        <v>121735</v>
      </c>
      <c r="I781" s="895"/>
    </row>
    <row r="782" spans="1:9" ht="15.75">
      <c r="A782" s="1304" t="s">
        <v>2856</v>
      </c>
      <c r="B782" s="1305">
        <v>190</v>
      </c>
      <c r="C782" s="1305">
        <v>260</v>
      </c>
      <c r="D782" s="1305">
        <v>4700</v>
      </c>
      <c r="E782" s="1522">
        <v>4316</v>
      </c>
      <c r="F782" s="1527">
        <v>124263</v>
      </c>
      <c r="G782" s="1291">
        <f t="shared" si="12"/>
        <v>124263</v>
      </c>
      <c r="I782" s="895"/>
    </row>
    <row r="783" spans="1:9" ht="15.75">
      <c r="A783" s="1304" t="s">
        <v>2857</v>
      </c>
      <c r="B783" s="1305">
        <v>190</v>
      </c>
      <c r="C783" s="1305">
        <v>260</v>
      </c>
      <c r="D783" s="1305">
        <v>4800</v>
      </c>
      <c r="E783" s="1522">
        <v>4415</v>
      </c>
      <c r="F783" s="1527">
        <v>126794</v>
      </c>
      <c r="G783" s="1291">
        <f t="shared" si="12"/>
        <v>126794</v>
      </c>
      <c r="I783" s="895"/>
    </row>
    <row r="784" spans="1:9" ht="15.75">
      <c r="A784" s="1304" t="s">
        <v>2858</v>
      </c>
      <c r="B784" s="1305">
        <v>190</v>
      </c>
      <c r="C784" s="1305">
        <v>260</v>
      </c>
      <c r="D784" s="1305">
        <v>4900</v>
      </c>
      <c r="E784" s="1522">
        <v>4513</v>
      </c>
      <c r="F784" s="1527">
        <v>129325</v>
      </c>
      <c r="G784" s="1291">
        <f t="shared" si="12"/>
        <v>129325</v>
      </c>
      <c r="I784" s="895"/>
    </row>
    <row r="785" spans="1:9" ht="16.5" thickBot="1">
      <c r="A785" s="1306" t="s">
        <v>2859</v>
      </c>
      <c r="B785" s="1296">
        <v>190</v>
      </c>
      <c r="C785" s="1296">
        <v>260</v>
      </c>
      <c r="D785" s="1296">
        <v>5000</v>
      </c>
      <c r="E785" s="1523">
        <v>4612</v>
      </c>
      <c r="F785" s="1527">
        <v>131854</v>
      </c>
      <c r="G785" s="1292">
        <f t="shared" si="12"/>
        <v>131854</v>
      </c>
      <c r="I785" s="895"/>
    </row>
    <row r="786" spans="1:9" ht="15.75">
      <c r="A786" s="1302" t="s">
        <v>2860</v>
      </c>
      <c r="B786" s="1303">
        <v>190</v>
      </c>
      <c r="C786" s="1303">
        <v>300</v>
      </c>
      <c r="D786" s="1303">
        <v>800</v>
      </c>
      <c r="E786" s="1521">
        <v>668</v>
      </c>
      <c r="F786" s="1527">
        <v>33553</v>
      </c>
      <c r="G786" s="1290">
        <f t="shared" si="12"/>
        <v>33553</v>
      </c>
      <c r="I786" s="895"/>
    </row>
    <row r="787" spans="1:9" ht="15.75">
      <c r="A787" s="1304" t="s">
        <v>2861</v>
      </c>
      <c r="B787" s="1305">
        <v>190</v>
      </c>
      <c r="C787" s="1305">
        <v>300</v>
      </c>
      <c r="D787" s="1305">
        <v>900</v>
      </c>
      <c r="E787" s="1522">
        <v>796</v>
      </c>
      <c r="F787" s="1527">
        <v>36590</v>
      </c>
      <c r="G787" s="1291">
        <f t="shared" si="12"/>
        <v>36590</v>
      </c>
      <c r="I787" s="895"/>
    </row>
    <row r="788" spans="1:9" ht="15.75">
      <c r="A788" s="1304" t="s">
        <v>2862</v>
      </c>
      <c r="B788" s="1305">
        <v>190</v>
      </c>
      <c r="C788" s="1305">
        <v>300</v>
      </c>
      <c r="D788" s="1305">
        <v>1000</v>
      </c>
      <c r="E788" s="1522">
        <v>925</v>
      </c>
      <c r="F788" s="1527">
        <v>39626</v>
      </c>
      <c r="G788" s="1291">
        <f t="shared" si="12"/>
        <v>39626</v>
      </c>
      <c r="I788" s="895"/>
    </row>
    <row r="789" spans="1:9" ht="15.75">
      <c r="A789" s="1304" t="s">
        <v>2863</v>
      </c>
      <c r="B789" s="1305">
        <v>190</v>
      </c>
      <c r="C789" s="1305">
        <v>300</v>
      </c>
      <c r="D789" s="1305">
        <v>1100</v>
      </c>
      <c r="E789" s="1522">
        <v>1053</v>
      </c>
      <c r="F789" s="1527">
        <v>42664</v>
      </c>
      <c r="G789" s="1291">
        <f t="shared" si="12"/>
        <v>42664</v>
      </c>
      <c r="I789" s="895"/>
    </row>
    <row r="790" spans="1:9" ht="15.75">
      <c r="A790" s="1304" t="s">
        <v>2864</v>
      </c>
      <c r="B790" s="1305">
        <v>190</v>
      </c>
      <c r="C790" s="1305">
        <v>300</v>
      </c>
      <c r="D790" s="1305">
        <v>1200</v>
      </c>
      <c r="E790" s="1522">
        <v>1182</v>
      </c>
      <c r="F790" s="1527">
        <v>45703</v>
      </c>
      <c r="G790" s="1291">
        <f t="shared" si="12"/>
        <v>45703</v>
      </c>
      <c r="I790" s="895"/>
    </row>
    <row r="791" spans="1:9" ht="15.75">
      <c r="A791" s="1304" t="s">
        <v>2865</v>
      </c>
      <c r="B791" s="1305">
        <v>190</v>
      </c>
      <c r="C791" s="1305">
        <v>300</v>
      </c>
      <c r="D791" s="1305">
        <v>1300</v>
      </c>
      <c r="E791" s="1522">
        <v>1310</v>
      </c>
      <c r="F791" s="1527">
        <v>48739</v>
      </c>
      <c r="G791" s="1291">
        <f t="shared" si="12"/>
        <v>48739</v>
      </c>
      <c r="I791" s="895"/>
    </row>
    <row r="792" spans="1:9" ht="15.75">
      <c r="A792" s="1304" t="s">
        <v>2866</v>
      </c>
      <c r="B792" s="1305">
        <v>190</v>
      </c>
      <c r="C792" s="1305">
        <v>300</v>
      </c>
      <c r="D792" s="1305">
        <v>1400</v>
      </c>
      <c r="E792" s="1522">
        <v>1439</v>
      </c>
      <c r="F792" s="1527">
        <v>51775</v>
      </c>
      <c r="G792" s="1291">
        <f t="shared" si="12"/>
        <v>51775</v>
      </c>
      <c r="I792" s="895"/>
    </row>
    <row r="793" spans="1:9" ht="15.75">
      <c r="A793" s="1304" t="s">
        <v>2867</v>
      </c>
      <c r="B793" s="1305">
        <v>190</v>
      </c>
      <c r="C793" s="1305">
        <v>300</v>
      </c>
      <c r="D793" s="1305">
        <v>1500</v>
      </c>
      <c r="E793" s="1522">
        <v>1567</v>
      </c>
      <c r="F793" s="1527">
        <v>54814</v>
      </c>
      <c r="G793" s="1291">
        <f t="shared" si="12"/>
        <v>54814</v>
      </c>
      <c r="I793" s="895"/>
    </row>
    <row r="794" spans="1:9" ht="15.75">
      <c r="A794" s="1304" t="s">
        <v>2868</v>
      </c>
      <c r="B794" s="1305">
        <v>190</v>
      </c>
      <c r="C794" s="1305">
        <v>300</v>
      </c>
      <c r="D794" s="1305">
        <v>1600</v>
      </c>
      <c r="E794" s="1522">
        <v>1695</v>
      </c>
      <c r="F794" s="1527">
        <v>57852</v>
      </c>
      <c r="G794" s="1291">
        <f t="shared" si="12"/>
        <v>57852</v>
      </c>
      <c r="I794" s="895"/>
    </row>
    <row r="795" spans="1:9" ht="15.75">
      <c r="A795" s="1304" t="s">
        <v>2869</v>
      </c>
      <c r="B795" s="1305">
        <v>190</v>
      </c>
      <c r="C795" s="1305">
        <v>300</v>
      </c>
      <c r="D795" s="1305">
        <v>1700</v>
      </c>
      <c r="E795" s="1522">
        <v>1824</v>
      </c>
      <c r="F795" s="1527">
        <v>60889</v>
      </c>
      <c r="G795" s="1291">
        <f t="shared" si="12"/>
        <v>60889</v>
      </c>
      <c r="I795" s="895"/>
    </row>
    <row r="796" spans="1:9" ht="15.75">
      <c r="A796" s="1304" t="s">
        <v>2870</v>
      </c>
      <c r="B796" s="1305">
        <v>190</v>
      </c>
      <c r="C796" s="1305">
        <v>300</v>
      </c>
      <c r="D796" s="1305">
        <v>1800</v>
      </c>
      <c r="E796" s="1522">
        <v>1952</v>
      </c>
      <c r="F796" s="1527">
        <v>63925</v>
      </c>
      <c r="G796" s="1291">
        <f t="shared" si="12"/>
        <v>63925</v>
      </c>
      <c r="I796" s="895"/>
    </row>
    <row r="797" spans="1:9" ht="15.75">
      <c r="A797" s="1304" t="s">
        <v>2871</v>
      </c>
      <c r="B797" s="1305">
        <v>190</v>
      </c>
      <c r="C797" s="1305">
        <v>300</v>
      </c>
      <c r="D797" s="1305">
        <v>1900</v>
      </c>
      <c r="E797" s="1522">
        <v>2081</v>
      </c>
      <c r="F797" s="1527">
        <v>66963</v>
      </c>
      <c r="G797" s="1291">
        <f t="shared" si="12"/>
        <v>66963</v>
      </c>
      <c r="I797" s="895"/>
    </row>
    <row r="798" spans="1:9" ht="15.75">
      <c r="A798" s="1304" t="s">
        <v>2872</v>
      </c>
      <c r="B798" s="1305">
        <v>190</v>
      </c>
      <c r="C798" s="1305">
        <v>300</v>
      </c>
      <c r="D798" s="1305">
        <v>2000</v>
      </c>
      <c r="E798" s="1522">
        <v>2209</v>
      </c>
      <c r="F798" s="1527">
        <v>70002</v>
      </c>
      <c r="G798" s="1291">
        <f t="shared" si="12"/>
        <v>70002</v>
      </c>
      <c r="I798" s="895"/>
    </row>
    <row r="799" spans="1:9" ht="15.75">
      <c r="A799" s="1304" t="s">
        <v>2873</v>
      </c>
      <c r="B799" s="1305">
        <v>190</v>
      </c>
      <c r="C799" s="1305">
        <v>300</v>
      </c>
      <c r="D799" s="1305">
        <v>2100</v>
      </c>
      <c r="E799" s="1522">
        <v>2338</v>
      </c>
      <c r="F799" s="1527">
        <v>73038</v>
      </c>
      <c r="G799" s="1291">
        <f t="shared" si="12"/>
        <v>73038</v>
      </c>
      <c r="I799" s="895"/>
    </row>
    <row r="800" spans="1:9" ht="15.75">
      <c r="A800" s="1304" t="s">
        <v>2874</v>
      </c>
      <c r="B800" s="1305">
        <v>190</v>
      </c>
      <c r="C800" s="1305">
        <v>300</v>
      </c>
      <c r="D800" s="1305">
        <v>2200</v>
      </c>
      <c r="E800" s="1522">
        <v>2466</v>
      </c>
      <c r="F800" s="1527">
        <v>76074</v>
      </c>
      <c r="G800" s="1291">
        <f t="shared" si="12"/>
        <v>76074</v>
      </c>
      <c r="I800" s="895"/>
    </row>
    <row r="801" spans="1:9" ht="15.75">
      <c r="A801" s="1304" t="s">
        <v>2875</v>
      </c>
      <c r="B801" s="1305">
        <v>190</v>
      </c>
      <c r="C801" s="1305">
        <v>300</v>
      </c>
      <c r="D801" s="1305">
        <v>2300</v>
      </c>
      <c r="E801" s="1522">
        <v>2594</v>
      </c>
      <c r="F801" s="1527">
        <v>79113</v>
      </c>
      <c r="G801" s="1291">
        <f t="shared" si="12"/>
        <v>79113</v>
      </c>
      <c r="I801" s="895"/>
    </row>
    <row r="802" spans="1:9" ht="15.75">
      <c r="A802" s="1304" t="s">
        <v>2876</v>
      </c>
      <c r="B802" s="1305">
        <v>190</v>
      </c>
      <c r="C802" s="1305">
        <v>300</v>
      </c>
      <c r="D802" s="1305">
        <v>2400</v>
      </c>
      <c r="E802" s="1522">
        <v>2723</v>
      </c>
      <c r="F802" s="1527">
        <v>82151</v>
      </c>
      <c r="G802" s="1291">
        <f t="shared" si="12"/>
        <v>82151</v>
      </c>
      <c r="I802" s="895"/>
    </row>
    <row r="803" spans="1:9" ht="15.75">
      <c r="A803" s="1304" t="s">
        <v>2877</v>
      </c>
      <c r="B803" s="1305">
        <v>190</v>
      </c>
      <c r="C803" s="1305">
        <v>300</v>
      </c>
      <c r="D803" s="1305">
        <v>2500</v>
      </c>
      <c r="E803" s="1522">
        <v>2851</v>
      </c>
      <c r="F803" s="1527">
        <v>85188</v>
      </c>
      <c r="G803" s="1291">
        <f t="shared" si="12"/>
        <v>85188</v>
      </c>
      <c r="I803" s="895"/>
    </row>
    <row r="804" spans="1:9" ht="15.75">
      <c r="A804" s="1304" t="s">
        <v>2878</v>
      </c>
      <c r="B804" s="1305">
        <v>190</v>
      </c>
      <c r="C804" s="1305">
        <v>300</v>
      </c>
      <c r="D804" s="1305">
        <v>2600</v>
      </c>
      <c r="E804" s="1522">
        <v>2980</v>
      </c>
      <c r="F804" s="1527">
        <v>88224</v>
      </c>
      <c r="G804" s="1291">
        <f t="shared" si="12"/>
        <v>88224</v>
      </c>
      <c r="I804" s="895"/>
    </row>
    <row r="805" spans="1:9" ht="15.75">
      <c r="A805" s="1304" t="s">
        <v>2879</v>
      </c>
      <c r="B805" s="1305">
        <v>190</v>
      </c>
      <c r="C805" s="1305">
        <v>300</v>
      </c>
      <c r="D805" s="1305">
        <v>2700</v>
      </c>
      <c r="E805" s="1522">
        <v>3108</v>
      </c>
      <c r="F805" s="1527">
        <v>91262</v>
      </c>
      <c r="G805" s="1291">
        <f t="shared" si="12"/>
        <v>91262</v>
      </c>
      <c r="I805" s="895"/>
    </row>
    <row r="806" spans="1:9" ht="15.75">
      <c r="A806" s="1304" t="s">
        <v>2880</v>
      </c>
      <c r="B806" s="1305">
        <v>190</v>
      </c>
      <c r="C806" s="1305">
        <v>300</v>
      </c>
      <c r="D806" s="1305">
        <v>2800</v>
      </c>
      <c r="E806" s="1522">
        <v>3237</v>
      </c>
      <c r="F806" s="1527">
        <v>94301</v>
      </c>
      <c r="G806" s="1291">
        <f t="shared" si="12"/>
        <v>94301</v>
      </c>
      <c r="I806" s="895"/>
    </row>
    <row r="807" spans="1:9" ht="15.75">
      <c r="A807" s="1304" t="s">
        <v>2881</v>
      </c>
      <c r="B807" s="1305">
        <v>190</v>
      </c>
      <c r="C807" s="1305">
        <v>300</v>
      </c>
      <c r="D807" s="1305">
        <v>2900</v>
      </c>
      <c r="E807" s="1522">
        <v>3365</v>
      </c>
      <c r="F807" s="1527">
        <v>97337</v>
      </c>
      <c r="G807" s="1291">
        <f t="shared" si="12"/>
        <v>97337</v>
      </c>
      <c r="I807" s="895"/>
    </row>
    <row r="808" spans="1:9" ht="15.75">
      <c r="A808" s="1304" t="s">
        <v>2882</v>
      </c>
      <c r="B808" s="1305">
        <v>190</v>
      </c>
      <c r="C808" s="1305">
        <v>300</v>
      </c>
      <c r="D808" s="1305">
        <v>3000</v>
      </c>
      <c r="E808" s="1522">
        <v>3494</v>
      </c>
      <c r="F808" s="1527">
        <v>100373</v>
      </c>
      <c r="G808" s="1291">
        <f t="shared" si="12"/>
        <v>100373</v>
      </c>
      <c r="I808" s="895"/>
    </row>
    <row r="809" spans="1:9" ht="15.75">
      <c r="A809" s="1304" t="s">
        <v>2883</v>
      </c>
      <c r="B809" s="1305">
        <v>190</v>
      </c>
      <c r="C809" s="1305">
        <v>300</v>
      </c>
      <c r="D809" s="1305">
        <v>3100</v>
      </c>
      <c r="E809" s="1522">
        <v>3622</v>
      </c>
      <c r="F809" s="1527">
        <v>103412</v>
      </c>
      <c r="G809" s="1291">
        <f t="shared" si="12"/>
        <v>103412</v>
      </c>
      <c r="I809" s="895"/>
    </row>
    <row r="810" spans="1:9" ht="15.75">
      <c r="A810" s="1304" t="s">
        <v>2884</v>
      </c>
      <c r="B810" s="1305">
        <v>190</v>
      </c>
      <c r="C810" s="1305">
        <v>300</v>
      </c>
      <c r="D810" s="1305">
        <v>3200</v>
      </c>
      <c r="E810" s="1522">
        <v>3750</v>
      </c>
      <c r="F810" s="1527">
        <v>106450</v>
      </c>
      <c r="G810" s="1291">
        <f t="shared" si="12"/>
        <v>106450</v>
      </c>
      <c r="I810" s="895"/>
    </row>
    <row r="811" spans="1:9" ht="15.75">
      <c r="A811" s="1304" t="s">
        <v>2885</v>
      </c>
      <c r="B811" s="1305">
        <v>190</v>
      </c>
      <c r="C811" s="1305">
        <v>300</v>
      </c>
      <c r="D811" s="1305">
        <v>3300</v>
      </c>
      <c r="E811" s="1522">
        <v>3879</v>
      </c>
      <c r="F811" s="1527">
        <v>109487</v>
      </c>
      <c r="G811" s="1291">
        <f t="shared" si="12"/>
        <v>109487</v>
      </c>
      <c r="I811" s="895"/>
    </row>
    <row r="812" spans="1:9" ht="15.75">
      <c r="A812" s="1304" t="s">
        <v>2886</v>
      </c>
      <c r="B812" s="1305">
        <v>190</v>
      </c>
      <c r="C812" s="1305">
        <v>300</v>
      </c>
      <c r="D812" s="1305">
        <v>3400</v>
      </c>
      <c r="E812" s="1522">
        <v>4007</v>
      </c>
      <c r="F812" s="1527">
        <v>112523</v>
      </c>
      <c r="G812" s="1291">
        <f t="shared" si="12"/>
        <v>112523</v>
      </c>
      <c r="I812" s="895"/>
    </row>
    <row r="813" spans="1:9" ht="15.75">
      <c r="A813" s="1304" t="s">
        <v>2887</v>
      </c>
      <c r="B813" s="1305">
        <v>190</v>
      </c>
      <c r="C813" s="1305">
        <v>300</v>
      </c>
      <c r="D813" s="1305">
        <v>3500</v>
      </c>
      <c r="E813" s="1522">
        <v>4136</v>
      </c>
      <c r="F813" s="1527">
        <v>115561</v>
      </c>
      <c r="G813" s="1291">
        <f t="shared" si="12"/>
        <v>115561</v>
      </c>
      <c r="I813" s="895"/>
    </row>
    <row r="814" spans="1:9" ht="15.75">
      <c r="A814" s="1304" t="s">
        <v>2888</v>
      </c>
      <c r="B814" s="1305">
        <v>190</v>
      </c>
      <c r="C814" s="1305">
        <v>300</v>
      </c>
      <c r="D814" s="1305">
        <v>3600</v>
      </c>
      <c r="E814" s="1522">
        <v>4200</v>
      </c>
      <c r="F814" s="1527">
        <v>118600</v>
      </c>
      <c r="G814" s="1291">
        <f t="shared" si="12"/>
        <v>118600</v>
      </c>
      <c r="I814" s="895"/>
    </row>
    <row r="815" spans="1:9" ht="15.75">
      <c r="A815" s="1304" t="s">
        <v>2889</v>
      </c>
      <c r="B815" s="1305">
        <v>190</v>
      </c>
      <c r="C815" s="1305">
        <v>300</v>
      </c>
      <c r="D815" s="1305">
        <v>3700</v>
      </c>
      <c r="E815" s="1522">
        <v>4328</v>
      </c>
      <c r="F815" s="1527">
        <v>121636</v>
      </c>
      <c r="G815" s="1291">
        <f t="shared" si="12"/>
        <v>121636</v>
      </c>
      <c r="I815" s="895"/>
    </row>
    <row r="816" spans="1:9" ht="15.75">
      <c r="A816" s="1304" t="s">
        <v>2890</v>
      </c>
      <c r="B816" s="1305">
        <v>190</v>
      </c>
      <c r="C816" s="1305">
        <v>300</v>
      </c>
      <c r="D816" s="1305">
        <v>3800</v>
      </c>
      <c r="E816" s="1522">
        <v>4457</v>
      </c>
      <c r="F816" s="1527">
        <v>124672</v>
      </c>
      <c r="G816" s="1291">
        <f t="shared" si="12"/>
        <v>124672</v>
      </c>
      <c r="I816" s="895"/>
    </row>
    <row r="817" spans="1:9" ht="15.75">
      <c r="A817" s="1304" t="s">
        <v>2891</v>
      </c>
      <c r="B817" s="1305">
        <v>190</v>
      </c>
      <c r="C817" s="1305">
        <v>300</v>
      </c>
      <c r="D817" s="1305">
        <v>3900</v>
      </c>
      <c r="E817" s="1522">
        <v>4585</v>
      </c>
      <c r="F817" s="1527">
        <v>127711</v>
      </c>
      <c r="G817" s="1291">
        <f t="shared" si="12"/>
        <v>127711</v>
      </c>
      <c r="I817" s="895"/>
    </row>
    <row r="818" spans="1:9" ht="15.75">
      <c r="A818" s="1304" t="s">
        <v>2892</v>
      </c>
      <c r="B818" s="1305">
        <v>190</v>
      </c>
      <c r="C818" s="1305">
        <v>300</v>
      </c>
      <c r="D818" s="1305">
        <v>4000</v>
      </c>
      <c r="E818" s="1522">
        <v>4714</v>
      </c>
      <c r="F818" s="1527">
        <v>130749</v>
      </c>
      <c r="G818" s="1291">
        <f t="shared" si="12"/>
        <v>130749</v>
      </c>
      <c r="I818" s="895"/>
    </row>
    <row r="819" spans="1:9" ht="15.75">
      <c r="A819" s="1304" t="s">
        <v>2893</v>
      </c>
      <c r="B819" s="1305">
        <v>190</v>
      </c>
      <c r="C819" s="1305">
        <v>300</v>
      </c>
      <c r="D819" s="1305">
        <v>4100</v>
      </c>
      <c r="E819" s="1522">
        <v>4842</v>
      </c>
      <c r="F819" s="1527">
        <v>133786</v>
      </c>
      <c r="G819" s="1291">
        <f t="shared" si="12"/>
        <v>133786</v>
      </c>
      <c r="I819" s="895"/>
    </row>
    <row r="820" spans="1:9" ht="15.75">
      <c r="A820" s="1304" t="s">
        <v>2894</v>
      </c>
      <c r="B820" s="1305">
        <v>190</v>
      </c>
      <c r="C820" s="1305">
        <v>300</v>
      </c>
      <c r="D820" s="1305">
        <v>4200</v>
      </c>
      <c r="E820" s="1522">
        <v>4971</v>
      </c>
      <c r="F820" s="1527">
        <v>136822</v>
      </c>
      <c r="G820" s="1291">
        <f t="shared" si="12"/>
        <v>136822</v>
      </c>
      <c r="I820" s="895"/>
    </row>
    <row r="821" spans="1:9" ht="15.75">
      <c r="A821" s="1304" t="s">
        <v>2895</v>
      </c>
      <c r="B821" s="1305">
        <v>190</v>
      </c>
      <c r="C821" s="1305">
        <v>300</v>
      </c>
      <c r="D821" s="1305">
        <v>4300</v>
      </c>
      <c r="E821" s="1522">
        <v>5099</v>
      </c>
      <c r="F821" s="1527">
        <v>139860</v>
      </c>
      <c r="G821" s="1291">
        <f t="shared" si="12"/>
        <v>139860</v>
      </c>
      <c r="I821" s="895"/>
    </row>
    <row r="822" spans="1:9" ht="15.75">
      <c r="A822" s="1304" t="s">
        <v>2896</v>
      </c>
      <c r="B822" s="1305">
        <v>190</v>
      </c>
      <c r="C822" s="1305">
        <v>300</v>
      </c>
      <c r="D822" s="1305">
        <v>4400</v>
      </c>
      <c r="E822" s="1522">
        <v>5228</v>
      </c>
      <c r="F822" s="1527">
        <v>142899</v>
      </c>
      <c r="G822" s="1291">
        <f t="shared" si="12"/>
        <v>142899</v>
      </c>
      <c r="I822" s="895"/>
    </row>
    <row r="823" spans="1:9" ht="15.75">
      <c r="A823" s="1304" t="s">
        <v>2897</v>
      </c>
      <c r="B823" s="1305">
        <v>190</v>
      </c>
      <c r="C823" s="1305">
        <v>300</v>
      </c>
      <c r="D823" s="1305">
        <v>4500</v>
      </c>
      <c r="E823" s="1522">
        <v>5356</v>
      </c>
      <c r="F823" s="1527">
        <v>145935</v>
      </c>
      <c r="G823" s="1291">
        <f t="shared" si="12"/>
        <v>145935</v>
      </c>
      <c r="I823" s="895"/>
    </row>
    <row r="824" spans="1:9" ht="15.75">
      <c r="A824" s="1304" t="s">
        <v>2898</v>
      </c>
      <c r="B824" s="1305">
        <v>190</v>
      </c>
      <c r="C824" s="1305">
        <v>300</v>
      </c>
      <c r="D824" s="1305">
        <v>4600</v>
      </c>
      <c r="E824" s="1522">
        <v>5484</v>
      </c>
      <c r="F824" s="1527">
        <v>148971</v>
      </c>
      <c r="G824" s="1291">
        <f t="shared" si="12"/>
        <v>148971</v>
      </c>
      <c r="I824" s="895"/>
    </row>
    <row r="825" spans="1:9" ht="15.75">
      <c r="A825" s="1304" t="s">
        <v>2899</v>
      </c>
      <c r="B825" s="1305">
        <v>190</v>
      </c>
      <c r="C825" s="1305">
        <v>300</v>
      </c>
      <c r="D825" s="1305">
        <v>4700</v>
      </c>
      <c r="E825" s="1522">
        <v>5613</v>
      </c>
      <c r="F825" s="1527">
        <v>152010</v>
      </c>
      <c r="G825" s="1291">
        <f t="shared" si="12"/>
        <v>152010</v>
      </c>
      <c r="I825" s="895"/>
    </row>
    <row r="826" spans="1:9" ht="15.75">
      <c r="A826" s="1304" t="s">
        <v>2900</v>
      </c>
      <c r="B826" s="1305">
        <v>190</v>
      </c>
      <c r="C826" s="1305">
        <v>300</v>
      </c>
      <c r="D826" s="1305">
        <v>4800</v>
      </c>
      <c r="E826" s="1522">
        <v>5741</v>
      </c>
      <c r="F826" s="1527">
        <v>155048</v>
      </c>
      <c r="G826" s="1291">
        <f t="shared" si="12"/>
        <v>155048</v>
      </c>
      <c r="I826" s="895"/>
    </row>
    <row r="827" spans="1:9" ht="15.75">
      <c r="A827" s="1304" t="s">
        <v>2901</v>
      </c>
      <c r="B827" s="1305">
        <v>190</v>
      </c>
      <c r="C827" s="1305">
        <v>300</v>
      </c>
      <c r="D827" s="1305">
        <v>4900</v>
      </c>
      <c r="E827" s="1522">
        <v>5870</v>
      </c>
      <c r="F827" s="1527">
        <v>158085</v>
      </c>
      <c r="G827" s="1291">
        <f t="shared" si="12"/>
        <v>158085</v>
      </c>
      <c r="I827" s="895"/>
    </row>
    <row r="828" spans="1:9" ht="16.5" thickBot="1">
      <c r="A828" s="1306" t="s">
        <v>2902</v>
      </c>
      <c r="B828" s="1296">
        <v>190</v>
      </c>
      <c r="C828" s="1296">
        <v>300</v>
      </c>
      <c r="D828" s="1296">
        <v>5000</v>
      </c>
      <c r="E828" s="1523">
        <v>5998</v>
      </c>
      <c r="F828" s="1527">
        <v>161121</v>
      </c>
      <c r="G828" s="1292">
        <f t="shared" si="12"/>
        <v>161121</v>
      </c>
      <c r="I828" s="895"/>
    </row>
    <row r="829" spans="1:9" ht="15.75">
      <c r="A829" s="1302" t="s">
        <v>2903</v>
      </c>
      <c r="B829" s="1303">
        <v>190</v>
      </c>
      <c r="C829" s="1303">
        <v>380</v>
      </c>
      <c r="D829" s="1303">
        <v>800</v>
      </c>
      <c r="E829" s="1521">
        <v>842</v>
      </c>
      <c r="F829" s="1527">
        <v>39513</v>
      </c>
      <c r="G829" s="1290">
        <f t="shared" si="12"/>
        <v>39513</v>
      </c>
      <c r="I829" s="895"/>
    </row>
    <row r="830" spans="1:9" ht="15.75">
      <c r="A830" s="1304" t="s">
        <v>2904</v>
      </c>
      <c r="B830" s="1305">
        <v>190</v>
      </c>
      <c r="C830" s="1305">
        <v>380</v>
      </c>
      <c r="D830" s="1305">
        <v>900</v>
      </c>
      <c r="E830" s="1522">
        <v>1003</v>
      </c>
      <c r="F830" s="1527">
        <v>43212</v>
      </c>
      <c r="G830" s="1291">
        <f t="shared" si="12"/>
        <v>43212</v>
      </c>
      <c r="I830" s="895"/>
    </row>
    <row r="831" spans="1:9" ht="15.75">
      <c r="A831" s="1304" t="s">
        <v>2905</v>
      </c>
      <c r="B831" s="1305">
        <v>190</v>
      </c>
      <c r="C831" s="1305">
        <v>380</v>
      </c>
      <c r="D831" s="1305">
        <v>1000</v>
      </c>
      <c r="E831" s="1522">
        <v>1165</v>
      </c>
      <c r="F831" s="1527">
        <v>46911</v>
      </c>
      <c r="G831" s="1291">
        <f t="shared" si="12"/>
        <v>46911</v>
      </c>
      <c r="I831" s="895"/>
    </row>
    <row r="832" spans="1:9" ht="15.75">
      <c r="A832" s="1304" t="s">
        <v>2906</v>
      </c>
      <c r="B832" s="1305">
        <v>190</v>
      </c>
      <c r="C832" s="1305">
        <v>380</v>
      </c>
      <c r="D832" s="1305">
        <v>1100</v>
      </c>
      <c r="E832" s="1522">
        <v>1327</v>
      </c>
      <c r="F832" s="1527">
        <v>50610</v>
      </c>
      <c r="G832" s="1291">
        <f t="shared" si="12"/>
        <v>50610</v>
      </c>
      <c r="I832" s="895"/>
    </row>
    <row r="833" spans="1:9" ht="15.75">
      <c r="A833" s="1304" t="s">
        <v>2907</v>
      </c>
      <c r="B833" s="1305">
        <v>190</v>
      </c>
      <c r="C833" s="1305">
        <v>380</v>
      </c>
      <c r="D833" s="1305">
        <v>1200</v>
      </c>
      <c r="E833" s="1522">
        <v>1489</v>
      </c>
      <c r="F833" s="1527">
        <v>54309</v>
      </c>
      <c r="G833" s="1291">
        <f t="shared" si="12"/>
        <v>54309</v>
      </c>
      <c r="I833" s="895"/>
    </row>
    <row r="834" spans="1:9" ht="15.75">
      <c r="A834" s="1304" t="s">
        <v>2908</v>
      </c>
      <c r="B834" s="1305">
        <v>190</v>
      </c>
      <c r="C834" s="1305">
        <v>380</v>
      </c>
      <c r="D834" s="1305">
        <v>1300</v>
      </c>
      <c r="E834" s="1522">
        <v>1651</v>
      </c>
      <c r="F834" s="1527">
        <v>58007</v>
      </c>
      <c r="G834" s="1291">
        <f t="shared" si="12"/>
        <v>58007</v>
      </c>
      <c r="I834" s="895"/>
    </row>
    <row r="835" spans="1:9" ht="15.75">
      <c r="A835" s="1304" t="s">
        <v>2909</v>
      </c>
      <c r="B835" s="1305">
        <v>190</v>
      </c>
      <c r="C835" s="1305">
        <v>380</v>
      </c>
      <c r="D835" s="1305">
        <v>1400</v>
      </c>
      <c r="E835" s="1522">
        <v>1813</v>
      </c>
      <c r="F835" s="1527">
        <v>61706</v>
      </c>
      <c r="G835" s="1291">
        <f t="shared" si="12"/>
        <v>61706</v>
      </c>
      <c r="I835" s="895"/>
    </row>
    <row r="836" spans="1:9" ht="15.75">
      <c r="A836" s="1304" t="s">
        <v>2910</v>
      </c>
      <c r="B836" s="1305">
        <v>190</v>
      </c>
      <c r="C836" s="1305">
        <v>380</v>
      </c>
      <c r="D836" s="1305">
        <v>1500</v>
      </c>
      <c r="E836" s="1522">
        <v>1974</v>
      </c>
      <c r="F836" s="1527">
        <v>65405</v>
      </c>
      <c r="G836" s="1291">
        <f t="shared" si="12"/>
        <v>65405</v>
      </c>
      <c r="I836" s="895"/>
    </row>
    <row r="837" spans="1:9" ht="15.75">
      <c r="A837" s="1304" t="s">
        <v>2911</v>
      </c>
      <c r="B837" s="1305">
        <v>190</v>
      </c>
      <c r="C837" s="1305">
        <v>380</v>
      </c>
      <c r="D837" s="1305">
        <v>1600</v>
      </c>
      <c r="E837" s="1522">
        <v>2136</v>
      </c>
      <c r="F837" s="1527">
        <v>69104</v>
      </c>
      <c r="G837" s="1291">
        <f t="shared" si="12"/>
        <v>69104</v>
      </c>
      <c r="I837" s="895"/>
    </row>
    <row r="838" spans="1:9" ht="15.75">
      <c r="A838" s="1304" t="s">
        <v>2912</v>
      </c>
      <c r="B838" s="1305">
        <v>190</v>
      </c>
      <c r="C838" s="1305">
        <v>380</v>
      </c>
      <c r="D838" s="1305">
        <v>1700</v>
      </c>
      <c r="E838" s="1522">
        <v>2298</v>
      </c>
      <c r="F838" s="1527">
        <v>72803</v>
      </c>
      <c r="G838" s="1291">
        <f t="shared" si="12"/>
        <v>72803</v>
      </c>
      <c r="I838" s="895"/>
    </row>
    <row r="839" spans="1:9" ht="15.75">
      <c r="A839" s="1304" t="s">
        <v>2913</v>
      </c>
      <c r="B839" s="1305">
        <v>190</v>
      </c>
      <c r="C839" s="1305">
        <v>380</v>
      </c>
      <c r="D839" s="1305">
        <v>1800</v>
      </c>
      <c r="E839" s="1522">
        <v>2460</v>
      </c>
      <c r="F839" s="1527">
        <v>76502</v>
      </c>
      <c r="G839" s="1291">
        <f t="shared" si="12"/>
        <v>76502</v>
      </c>
      <c r="I839" s="895"/>
    </row>
    <row r="840" spans="1:9" ht="15.75">
      <c r="A840" s="1304" t="s">
        <v>2914</v>
      </c>
      <c r="B840" s="1305">
        <v>190</v>
      </c>
      <c r="C840" s="1305">
        <v>380</v>
      </c>
      <c r="D840" s="1305">
        <v>1900</v>
      </c>
      <c r="E840" s="1522">
        <v>2622</v>
      </c>
      <c r="F840" s="1527">
        <v>80201</v>
      </c>
      <c r="G840" s="1291">
        <f t="shared" si="12"/>
        <v>80201</v>
      </c>
      <c r="I840" s="895"/>
    </row>
    <row r="841" spans="1:9" ht="15.75">
      <c r="A841" s="1304" t="s">
        <v>2915</v>
      </c>
      <c r="B841" s="1305">
        <v>190</v>
      </c>
      <c r="C841" s="1305">
        <v>380</v>
      </c>
      <c r="D841" s="1305">
        <v>2000</v>
      </c>
      <c r="E841" s="1522">
        <v>2784</v>
      </c>
      <c r="F841" s="1527">
        <v>83900</v>
      </c>
      <c r="G841" s="1291">
        <f t="shared" si="12"/>
        <v>83900</v>
      </c>
      <c r="I841" s="895"/>
    </row>
    <row r="842" spans="1:9" ht="15.75">
      <c r="A842" s="1304" t="s">
        <v>2916</v>
      </c>
      <c r="B842" s="1305">
        <v>190</v>
      </c>
      <c r="C842" s="1305">
        <v>380</v>
      </c>
      <c r="D842" s="1305">
        <v>2100</v>
      </c>
      <c r="E842" s="1522">
        <v>2945</v>
      </c>
      <c r="F842" s="1527">
        <v>87599</v>
      </c>
      <c r="G842" s="1291">
        <f t="shared" si="12"/>
        <v>87599</v>
      </c>
      <c r="I842" s="895"/>
    </row>
    <row r="843" spans="1:9" ht="15.75">
      <c r="A843" s="1304" t="s">
        <v>2917</v>
      </c>
      <c r="B843" s="1305">
        <v>190</v>
      </c>
      <c r="C843" s="1305">
        <v>380</v>
      </c>
      <c r="D843" s="1305">
        <v>2200</v>
      </c>
      <c r="E843" s="1522">
        <v>3107</v>
      </c>
      <c r="F843" s="1527">
        <v>91298</v>
      </c>
      <c r="G843" s="1291">
        <f t="shared" si="12"/>
        <v>91298</v>
      </c>
      <c r="I843" s="895"/>
    </row>
    <row r="844" spans="1:9" ht="15.75">
      <c r="A844" s="1304" t="s">
        <v>2918</v>
      </c>
      <c r="B844" s="1305">
        <v>190</v>
      </c>
      <c r="C844" s="1305">
        <v>380</v>
      </c>
      <c r="D844" s="1305">
        <v>2300</v>
      </c>
      <c r="E844" s="1522">
        <v>3269</v>
      </c>
      <c r="F844" s="1527">
        <v>94996</v>
      </c>
      <c r="G844" s="1291">
        <f t="shared" si="12"/>
        <v>94996</v>
      </c>
      <c r="I844" s="895"/>
    </row>
    <row r="845" spans="1:9" ht="15.75">
      <c r="A845" s="1304" t="s">
        <v>2919</v>
      </c>
      <c r="B845" s="1305">
        <v>190</v>
      </c>
      <c r="C845" s="1305">
        <v>380</v>
      </c>
      <c r="D845" s="1305">
        <v>2400</v>
      </c>
      <c r="E845" s="1522">
        <v>3431</v>
      </c>
      <c r="F845" s="1527">
        <v>98695</v>
      </c>
      <c r="G845" s="1291">
        <f t="shared" ref="G845:G908" si="13">(F845-F845*$B$4)</f>
        <v>98695</v>
      </c>
      <c r="I845" s="895"/>
    </row>
    <row r="846" spans="1:9" ht="15.75">
      <c r="A846" s="1304" t="s">
        <v>2920</v>
      </c>
      <c r="B846" s="1305">
        <v>190</v>
      </c>
      <c r="C846" s="1305">
        <v>380</v>
      </c>
      <c r="D846" s="1305">
        <v>2500</v>
      </c>
      <c r="E846" s="1522">
        <v>3593</v>
      </c>
      <c r="F846" s="1527">
        <v>102394</v>
      </c>
      <c r="G846" s="1291">
        <f t="shared" si="13"/>
        <v>102394</v>
      </c>
      <c r="I846" s="895"/>
    </row>
    <row r="847" spans="1:9" ht="15.75">
      <c r="A847" s="1304" t="s">
        <v>2921</v>
      </c>
      <c r="B847" s="1305">
        <v>190</v>
      </c>
      <c r="C847" s="1305">
        <v>380</v>
      </c>
      <c r="D847" s="1305">
        <v>2600</v>
      </c>
      <c r="E847" s="1522">
        <v>3755</v>
      </c>
      <c r="F847" s="1527">
        <v>106093</v>
      </c>
      <c r="G847" s="1291">
        <f t="shared" si="13"/>
        <v>106093</v>
      </c>
      <c r="I847" s="895"/>
    </row>
    <row r="848" spans="1:9" ht="15.75">
      <c r="A848" s="1304" t="s">
        <v>2922</v>
      </c>
      <c r="B848" s="1305">
        <v>190</v>
      </c>
      <c r="C848" s="1305">
        <v>380</v>
      </c>
      <c r="D848" s="1305">
        <v>2700</v>
      </c>
      <c r="E848" s="1522">
        <v>3917</v>
      </c>
      <c r="F848" s="1527">
        <v>109792</v>
      </c>
      <c r="G848" s="1291">
        <f t="shared" si="13"/>
        <v>109792</v>
      </c>
      <c r="I848" s="895"/>
    </row>
    <row r="849" spans="1:9" ht="15.75">
      <c r="A849" s="1304" t="s">
        <v>2923</v>
      </c>
      <c r="B849" s="1305">
        <v>190</v>
      </c>
      <c r="C849" s="1305">
        <v>380</v>
      </c>
      <c r="D849" s="1305">
        <v>2800</v>
      </c>
      <c r="E849" s="1522">
        <v>4078</v>
      </c>
      <c r="F849" s="1527">
        <v>113491</v>
      </c>
      <c r="G849" s="1291">
        <f t="shared" si="13"/>
        <v>113491</v>
      </c>
      <c r="I849" s="895"/>
    </row>
    <row r="850" spans="1:9" ht="15.75">
      <c r="A850" s="1304" t="s">
        <v>2924</v>
      </c>
      <c r="B850" s="1305">
        <v>190</v>
      </c>
      <c r="C850" s="1305">
        <v>380</v>
      </c>
      <c r="D850" s="1305">
        <v>2900</v>
      </c>
      <c r="E850" s="1522">
        <v>4240</v>
      </c>
      <c r="F850" s="1527">
        <v>117190</v>
      </c>
      <c r="G850" s="1291">
        <f t="shared" si="13"/>
        <v>117190</v>
      </c>
      <c r="I850" s="895"/>
    </row>
    <row r="851" spans="1:9" ht="15.75">
      <c r="A851" s="1304" t="s">
        <v>2925</v>
      </c>
      <c r="B851" s="1305">
        <v>190</v>
      </c>
      <c r="C851" s="1305">
        <v>380</v>
      </c>
      <c r="D851" s="1305">
        <v>3000</v>
      </c>
      <c r="E851" s="1522">
        <v>4402</v>
      </c>
      <c r="F851" s="1527">
        <v>120889</v>
      </c>
      <c r="G851" s="1291">
        <f t="shared" si="13"/>
        <v>120889</v>
      </c>
      <c r="I851" s="895"/>
    </row>
    <row r="852" spans="1:9" ht="15.75">
      <c r="A852" s="1304" t="s">
        <v>2926</v>
      </c>
      <c r="B852" s="1305">
        <v>190</v>
      </c>
      <c r="C852" s="1305">
        <v>380</v>
      </c>
      <c r="D852" s="1305">
        <v>3100</v>
      </c>
      <c r="E852" s="1522">
        <v>4564</v>
      </c>
      <c r="F852" s="1527">
        <v>124588</v>
      </c>
      <c r="G852" s="1291">
        <f t="shared" si="13"/>
        <v>124588</v>
      </c>
      <c r="I852" s="895"/>
    </row>
    <row r="853" spans="1:9" ht="15.75">
      <c r="A853" s="1304" t="s">
        <v>2927</v>
      </c>
      <c r="B853" s="1305">
        <v>190</v>
      </c>
      <c r="C853" s="1305">
        <v>380</v>
      </c>
      <c r="D853" s="1305">
        <v>3200</v>
      </c>
      <c r="E853" s="1522">
        <v>4726</v>
      </c>
      <c r="F853" s="1527">
        <v>128287</v>
      </c>
      <c r="G853" s="1291">
        <f t="shared" si="13"/>
        <v>128287</v>
      </c>
      <c r="I853" s="895"/>
    </row>
    <row r="854" spans="1:9" ht="15.75">
      <c r="A854" s="1304" t="s">
        <v>2928</v>
      </c>
      <c r="B854" s="1305">
        <v>190</v>
      </c>
      <c r="C854" s="1305">
        <v>380</v>
      </c>
      <c r="D854" s="1305">
        <v>3300</v>
      </c>
      <c r="E854" s="1522">
        <v>4888</v>
      </c>
      <c r="F854" s="1527">
        <v>131985</v>
      </c>
      <c r="G854" s="1291">
        <f t="shared" si="13"/>
        <v>131985</v>
      </c>
      <c r="I854" s="895"/>
    </row>
    <row r="855" spans="1:9" ht="15.75">
      <c r="A855" s="1304" t="s">
        <v>2929</v>
      </c>
      <c r="B855" s="1305">
        <v>190</v>
      </c>
      <c r="C855" s="1305">
        <v>380</v>
      </c>
      <c r="D855" s="1305">
        <v>3400</v>
      </c>
      <c r="E855" s="1522">
        <v>5049</v>
      </c>
      <c r="F855" s="1527">
        <v>135684</v>
      </c>
      <c r="G855" s="1291">
        <f t="shared" si="13"/>
        <v>135684</v>
      </c>
      <c r="I855" s="895"/>
    </row>
    <row r="856" spans="1:9" ht="15.75">
      <c r="A856" s="1304" t="s">
        <v>2930</v>
      </c>
      <c r="B856" s="1305">
        <v>190</v>
      </c>
      <c r="C856" s="1305">
        <v>380</v>
      </c>
      <c r="D856" s="1305">
        <v>3500</v>
      </c>
      <c r="E856" s="1522">
        <v>5211</v>
      </c>
      <c r="F856" s="1527">
        <v>139383</v>
      </c>
      <c r="G856" s="1291">
        <f t="shared" si="13"/>
        <v>139383</v>
      </c>
      <c r="I856" s="895"/>
    </row>
    <row r="857" spans="1:9" ht="15.75">
      <c r="A857" s="1304" t="s">
        <v>2931</v>
      </c>
      <c r="B857" s="1305">
        <v>190</v>
      </c>
      <c r="C857" s="1305">
        <v>380</v>
      </c>
      <c r="D857" s="1305">
        <v>3600</v>
      </c>
      <c r="E857" s="1522">
        <v>5292</v>
      </c>
      <c r="F857" s="1527">
        <v>143082</v>
      </c>
      <c r="G857" s="1291">
        <f t="shared" si="13"/>
        <v>143082</v>
      </c>
      <c r="I857" s="895"/>
    </row>
    <row r="858" spans="1:9" ht="15.75">
      <c r="A858" s="1304" t="s">
        <v>2932</v>
      </c>
      <c r="B858" s="1305">
        <v>190</v>
      </c>
      <c r="C858" s="1305">
        <v>380</v>
      </c>
      <c r="D858" s="1305">
        <v>3700</v>
      </c>
      <c r="E858" s="1522">
        <v>5454</v>
      </c>
      <c r="F858" s="1527">
        <v>146781</v>
      </c>
      <c r="G858" s="1291">
        <f t="shared" si="13"/>
        <v>146781</v>
      </c>
      <c r="I858" s="895"/>
    </row>
    <row r="859" spans="1:9" ht="15.75">
      <c r="A859" s="1304" t="s">
        <v>2933</v>
      </c>
      <c r="B859" s="1305">
        <v>190</v>
      </c>
      <c r="C859" s="1305">
        <v>380</v>
      </c>
      <c r="D859" s="1305">
        <v>3800</v>
      </c>
      <c r="E859" s="1522">
        <v>5616</v>
      </c>
      <c r="F859" s="1527">
        <v>150480</v>
      </c>
      <c r="G859" s="1291">
        <f t="shared" si="13"/>
        <v>150480</v>
      </c>
      <c r="I859" s="895"/>
    </row>
    <row r="860" spans="1:9" ht="15.75">
      <c r="A860" s="1304" t="s">
        <v>2934</v>
      </c>
      <c r="B860" s="1305">
        <v>190</v>
      </c>
      <c r="C860" s="1305">
        <v>380</v>
      </c>
      <c r="D860" s="1305">
        <v>3900</v>
      </c>
      <c r="E860" s="1522">
        <v>5778</v>
      </c>
      <c r="F860" s="1527">
        <v>154179</v>
      </c>
      <c r="G860" s="1291">
        <f t="shared" si="13"/>
        <v>154179</v>
      </c>
      <c r="I860" s="895"/>
    </row>
    <row r="861" spans="1:9" ht="15.75">
      <c r="A861" s="1304" t="s">
        <v>2935</v>
      </c>
      <c r="B861" s="1305">
        <v>190</v>
      </c>
      <c r="C861" s="1305">
        <v>380</v>
      </c>
      <c r="D861" s="1305">
        <v>4000</v>
      </c>
      <c r="E861" s="1522">
        <v>5940</v>
      </c>
      <c r="F861" s="1527">
        <v>157878</v>
      </c>
      <c r="G861" s="1291">
        <f t="shared" si="13"/>
        <v>157878</v>
      </c>
      <c r="I861" s="895"/>
    </row>
    <row r="862" spans="1:9" ht="15.75">
      <c r="A862" s="1304" t="s">
        <v>2936</v>
      </c>
      <c r="B862" s="1305">
        <v>190</v>
      </c>
      <c r="C862" s="1305">
        <v>380</v>
      </c>
      <c r="D862" s="1305">
        <v>4100</v>
      </c>
      <c r="E862" s="1522">
        <v>6101</v>
      </c>
      <c r="F862" s="1527">
        <v>161577</v>
      </c>
      <c r="G862" s="1291">
        <f t="shared" si="13"/>
        <v>161577</v>
      </c>
      <c r="I862" s="895"/>
    </row>
    <row r="863" spans="1:9" ht="15.75">
      <c r="A863" s="1304" t="s">
        <v>2937</v>
      </c>
      <c r="B863" s="1305">
        <v>190</v>
      </c>
      <c r="C863" s="1305">
        <v>380</v>
      </c>
      <c r="D863" s="1305">
        <v>4200</v>
      </c>
      <c r="E863" s="1522">
        <v>6263</v>
      </c>
      <c r="F863" s="1527">
        <v>165276</v>
      </c>
      <c r="G863" s="1291">
        <f t="shared" si="13"/>
        <v>165276</v>
      </c>
      <c r="I863" s="895"/>
    </row>
    <row r="864" spans="1:9" ht="15.75">
      <c r="A864" s="1304" t="s">
        <v>2938</v>
      </c>
      <c r="B864" s="1305">
        <v>190</v>
      </c>
      <c r="C864" s="1305">
        <v>380</v>
      </c>
      <c r="D864" s="1305">
        <v>4300</v>
      </c>
      <c r="E864" s="1522">
        <v>6425</v>
      </c>
      <c r="F864" s="1527">
        <v>168974</v>
      </c>
      <c r="G864" s="1291">
        <f t="shared" si="13"/>
        <v>168974</v>
      </c>
      <c r="I864" s="895"/>
    </row>
    <row r="865" spans="1:9" ht="15.75">
      <c r="A865" s="1304" t="s">
        <v>2939</v>
      </c>
      <c r="B865" s="1305">
        <v>190</v>
      </c>
      <c r="C865" s="1305">
        <v>380</v>
      </c>
      <c r="D865" s="1305">
        <v>4400</v>
      </c>
      <c r="E865" s="1522">
        <v>6587</v>
      </c>
      <c r="F865" s="1527">
        <v>172673</v>
      </c>
      <c r="G865" s="1291">
        <f t="shared" si="13"/>
        <v>172673</v>
      </c>
      <c r="I865" s="895"/>
    </row>
    <row r="866" spans="1:9" ht="15.75">
      <c r="A866" s="1304" t="s">
        <v>2940</v>
      </c>
      <c r="B866" s="1305">
        <v>190</v>
      </c>
      <c r="C866" s="1305">
        <v>380</v>
      </c>
      <c r="D866" s="1305">
        <v>4500</v>
      </c>
      <c r="E866" s="1522">
        <v>6749</v>
      </c>
      <c r="F866" s="1527">
        <v>176372</v>
      </c>
      <c r="G866" s="1291">
        <f t="shared" si="13"/>
        <v>176372</v>
      </c>
      <c r="I866" s="895"/>
    </row>
    <row r="867" spans="1:9" ht="15.75">
      <c r="A867" s="1304" t="s">
        <v>2941</v>
      </c>
      <c r="B867" s="1305">
        <v>190</v>
      </c>
      <c r="C867" s="1305">
        <v>380</v>
      </c>
      <c r="D867" s="1305">
        <v>4600</v>
      </c>
      <c r="E867" s="1522">
        <v>6911</v>
      </c>
      <c r="F867" s="1527">
        <v>180071</v>
      </c>
      <c r="G867" s="1291">
        <f t="shared" si="13"/>
        <v>180071</v>
      </c>
      <c r="I867" s="895"/>
    </row>
    <row r="868" spans="1:9" ht="15.75">
      <c r="A868" s="1304" t="s">
        <v>2942</v>
      </c>
      <c r="B868" s="1305">
        <v>190</v>
      </c>
      <c r="C868" s="1305">
        <v>380</v>
      </c>
      <c r="D868" s="1305">
        <v>4700</v>
      </c>
      <c r="E868" s="1522">
        <v>7072</v>
      </c>
      <c r="F868" s="1527">
        <v>183770</v>
      </c>
      <c r="G868" s="1291">
        <f t="shared" si="13"/>
        <v>183770</v>
      </c>
      <c r="I868" s="895"/>
    </row>
    <row r="869" spans="1:9" ht="15.75">
      <c r="A869" s="1304" t="s">
        <v>2943</v>
      </c>
      <c r="B869" s="1305">
        <v>190</v>
      </c>
      <c r="C869" s="1305">
        <v>380</v>
      </c>
      <c r="D869" s="1305">
        <v>4800</v>
      </c>
      <c r="E869" s="1522">
        <v>7234</v>
      </c>
      <c r="F869" s="1527">
        <v>187469</v>
      </c>
      <c r="G869" s="1291">
        <f t="shared" si="13"/>
        <v>187469</v>
      </c>
      <c r="I869" s="895"/>
    </row>
    <row r="870" spans="1:9" ht="15.75">
      <c r="A870" s="1304" t="s">
        <v>2944</v>
      </c>
      <c r="B870" s="1305">
        <v>190</v>
      </c>
      <c r="C870" s="1305">
        <v>380</v>
      </c>
      <c r="D870" s="1305">
        <v>4900</v>
      </c>
      <c r="E870" s="1522">
        <v>7396</v>
      </c>
      <c r="F870" s="1527">
        <v>191168</v>
      </c>
      <c r="G870" s="1291">
        <f t="shared" si="13"/>
        <v>191168</v>
      </c>
      <c r="I870" s="895"/>
    </row>
    <row r="871" spans="1:9" ht="16.5" thickBot="1">
      <c r="A871" s="1306" t="s">
        <v>2945</v>
      </c>
      <c r="B871" s="1296">
        <v>190</v>
      </c>
      <c r="C871" s="1296">
        <v>380</v>
      </c>
      <c r="D871" s="1296">
        <v>5000</v>
      </c>
      <c r="E871" s="1523">
        <v>7558</v>
      </c>
      <c r="F871" s="1527">
        <v>194867</v>
      </c>
      <c r="G871" s="1292">
        <f t="shared" si="13"/>
        <v>194867</v>
      </c>
      <c r="I871" s="895"/>
    </row>
    <row r="872" spans="1:9" ht="15.75">
      <c r="A872" s="1302" t="s">
        <v>2946</v>
      </c>
      <c r="B872" s="1303">
        <v>80</v>
      </c>
      <c r="C872" s="1303">
        <v>260</v>
      </c>
      <c r="D872" s="1303">
        <v>800</v>
      </c>
      <c r="E872" s="1521">
        <v>935</v>
      </c>
      <c r="F872" s="1527">
        <v>35403</v>
      </c>
      <c r="G872" s="1290">
        <f t="shared" si="13"/>
        <v>35403</v>
      </c>
      <c r="I872" s="895"/>
    </row>
    <row r="873" spans="1:9" ht="15.75">
      <c r="A873" s="1304" t="s">
        <v>2947</v>
      </c>
      <c r="B873" s="1305">
        <v>80</v>
      </c>
      <c r="C873" s="1305">
        <v>260</v>
      </c>
      <c r="D873" s="1305">
        <v>900</v>
      </c>
      <c r="E873" s="1522">
        <v>1169</v>
      </c>
      <c r="F873" s="1527">
        <v>38962</v>
      </c>
      <c r="G873" s="1291">
        <f t="shared" si="13"/>
        <v>38962</v>
      </c>
      <c r="I873" s="895"/>
    </row>
    <row r="874" spans="1:9" ht="15.75">
      <c r="A874" s="1304" t="s">
        <v>2948</v>
      </c>
      <c r="B874" s="1305">
        <v>80</v>
      </c>
      <c r="C874" s="1305">
        <v>260</v>
      </c>
      <c r="D874" s="1305">
        <v>1000</v>
      </c>
      <c r="E874" s="1522">
        <v>1403</v>
      </c>
      <c r="F874" s="1527">
        <v>42521</v>
      </c>
      <c r="G874" s="1291">
        <f t="shared" si="13"/>
        <v>42521</v>
      </c>
      <c r="H874" s="1310"/>
      <c r="I874" s="895"/>
    </row>
    <row r="875" spans="1:9" ht="15.75">
      <c r="A875" s="1304" t="s">
        <v>2949</v>
      </c>
      <c r="B875" s="1305">
        <v>80</v>
      </c>
      <c r="C875" s="1305">
        <v>260</v>
      </c>
      <c r="D875" s="1305">
        <v>1100</v>
      </c>
      <c r="E875" s="1522">
        <v>1636</v>
      </c>
      <c r="F875" s="1527">
        <v>46081</v>
      </c>
      <c r="G875" s="1291">
        <f t="shared" si="13"/>
        <v>46081</v>
      </c>
      <c r="I875" s="895"/>
    </row>
    <row r="876" spans="1:9" ht="15.75">
      <c r="A876" s="1304" t="s">
        <v>2950</v>
      </c>
      <c r="B876" s="1305">
        <v>80</v>
      </c>
      <c r="C876" s="1305">
        <v>260</v>
      </c>
      <c r="D876" s="1305">
        <v>1200</v>
      </c>
      <c r="E876" s="1522">
        <v>1870</v>
      </c>
      <c r="F876" s="1527">
        <v>49640</v>
      </c>
      <c r="G876" s="1291">
        <f t="shared" si="13"/>
        <v>49640</v>
      </c>
      <c r="I876" s="895"/>
    </row>
    <row r="877" spans="1:9" ht="15.75">
      <c r="A877" s="1304" t="s">
        <v>2951</v>
      </c>
      <c r="B877" s="1305">
        <v>80</v>
      </c>
      <c r="C877" s="1305">
        <v>260</v>
      </c>
      <c r="D877" s="1305">
        <v>1300</v>
      </c>
      <c r="E877" s="1522">
        <v>2104</v>
      </c>
      <c r="F877" s="1527">
        <v>53199</v>
      </c>
      <c r="G877" s="1291">
        <f t="shared" si="13"/>
        <v>53199</v>
      </c>
      <c r="I877" s="895"/>
    </row>
    <row r="878" spans="1:9" ht="15.75">
      <c r="A878" s="1304" t="s">
        <v>2952</v>
      </c>
      <c r="B878" s="1305">
        <v>80</v>
      </c>
      <c r="C878" s="1305">
        <v>260</v>
      </c>
      <c r="D878" s="1305">
        <v>1400</v>
      </c>
      <c r="E878" s="1522">
        <v>2338</v>
      </c>
      <c r="F878" s="1527">
        <v>56758</v>
      </c>
      <c r="G878" s="1291">
        <f t="shared" si="13"/>
        <v>56758</v>
      </c>
      <c r="I878" s="895"/>
    </row>
    <row r="879" spans="1:9" ht="15.75">
      <c r="A879" s="1304" t="s">
        <v>2953</v>
      </c>
      <c r="B879" s="1305">
        <v>80</v>
      </c>
      <c r="C879" s="1305">
        <v>260</v>
      </c>
      <c r="D879" s="1305">
        <v>1500</v>
      </c>
      <c r="E879" s="1522">
        <v>2571</v>
      </c>
      <c r="F879" s="1527">
        <v>60318</v>
      </c>
      <c r="G879" s="1291">
        <f t="shared" si="13"/>
        <v>60318</v>
      </c>
      <c r="I879" s="895"/>
    </row>
    <row r="880" spans="1:9" ht="15.75">
      <c r="A880" s="1304" t="s">
        <v>2954</v>
      </c>
      <c r="B880" s="1305">
        <v>80</v>
      </c>
      <c r="C880" s="1305">
        <v>260</v>
      </c>
      <c r="D880" s="1305">
        <v>1600</v>
      </c>
      <c r="E880" s="1522">
        <v>2805</v>
      </c>
      <c r="F880" s="1527">
        <v>63877</v>
      </c>
      <c r="G880" s="1291">
        <f t="shared" si="13"/>
        <v>63877</v>
      </c>
      <c r="I880" s="895"/>
    </row>
    <row r="881" spans="1:9" ht="15.75">
      <c r="A881" s="1304" t="s">
        <v>2955</v>
      </c>
      <c r="B881" s="1305">
        <v>80</v>
      </c>
      <c r="C881" s="1305">
        <v>260</v>
      </c>
      <c r="D881" s="1305">
        <v>1700</v>
      </c>
      <c r="E881" s="1522">
        <v>3039</v>
      </c>
      <c r="F881" s="1527">
        <v>67436</v>
      </c>
      <c r="G881" s="1291">
        <f t="shared" si="13"/>
        <v>67436</v>
      </c>
      <c r="I881" s="895"/>
    </row>
    <row r="882" spans="1:9" ht="15.75">
      <c r="A882" s="1304" t="s">
        <v>2956</v>
      </c>
      <c r="B882" s="1305">
        <v>80</v>
      </c>
      <c r="C882" s="1305">
        <v>260</v>
      </c>
      <c r="D882" s="1305">
        <v>1800</v>
      </c>
      <c r="E882" s="1522">
        <v>3273</v>
      </c>
      <c r="F882" s="1527">
        <v>70996</v>
      </c>
      <c r="G882" s="1291">
        <f t="shared" si="13"/>
        <v>70996</v>
      </c>
      <c r="I882" s="895"/>
    </row>
    <row r="883" spans="1:9" ht="15.75">
      <c r="A883" s="1304" t="s">
        <v>2957</v>
      </c>
      <c r="B883" s="1305">
        <v>80</v>
      </c>
      <c r="C883" s="1305">
        <v>260</v>
      </c>
      <c r="D883" s="1305">
        <v>1900</v>
      </c>
      <c r="E883" s="1522">
        <v>3506</v>
      </c>
      <c r="F883" s="1527">
        <v>74555</v>
      </c>
      <c r="G883" s="1291">
        <f t="shared" si="13"/>
        <v>74555</v>
      </c>
      <c r="I883" s="895"/>
    </row>
    <row r="884" spans="1:9" ht="15.75">
      <c r="A884" s="1304" t="s">
        <v>2958</v>
      </c>
      <c r="B884" s="1305">
        <v>80</v>
      </c>
      <c r="C884" s="1305">
        <v>260</v>
      </c>
      <c r="D884" s="1305">
        <v>2000</v>
      </c>
      <c r="E884" s="1522">
        <v>3740</v>
      </c>
      <c r="F884" s="1527">
        <v>78114</v>
      </c>
      <c r="G884" s="1291">
        <f t="shared" si="13"/>
        <v>78114</v>
      </c>
      <c r="I884" s="895"/>
    </row>
    <row r="885" spans="1:9" ht="15.75">
      <c r="A885" s="1304" t="s">
        <v>2959</v>
      </c>
      <c r="B885" s="1305">
        <v>80</v>
      </c>
      <c r="C885" s="1305">
        <v>260</v>
      </c>
      <c r="D885" s="1305">
        <v>2100</v>
      </c>
      <c r="E885" s="1522">
        <v>3974</v>
      </c>
      <c r="F885" s="1527">
        <v>81674</v>
      </c>
      <c r="G885" s="1291">
        <f t="shared" si="13"/>
        <v>81674</v>
      </c>
      <c r="I885" s="895"/>
    </row>
    <row r="886" spans="1:9" ht="15.75">
      <c r="A886" s="1304" t="s">
        <v>2960</v>
      </c>
      <c r="B886" s="1305">
        <v>80</v>
      </c>
      <c r="C886" s="1305">
        <v>260</v>
      </c>
      <c r="D886" s="1305">
        <v>2200</v>
      </c>
      <c r="E886" s="1522">
        <v>4208</v>
      </c>
      <c r="F886" s="1527">
        <v>85233</v>
      </c>
      <c r="G886" s="1291">
        <f t="shared" si="13"/>
        <v>85233</v>
      </c>
      <c r="I886" s="895"/>
    </row>
    <row r="887" spans="1:9" ht="15.75">
      <c r="A887" s="1304" t="s">
        <v>2961</v>
      </c>
      <c r="B887" s="1305">
        <v>80</v>
      </c>
      <c r="C887" s="1305">
        <v>260</v>
      </c>
      <c r="D887" s="1305">
        <v>2300</v>
      </c>
      <c r="E887" s="1522">
        <v>4441</v>
      </c>
      <c r="F887" s="1527">
        <v>88792</v>
      </c>
      <c r="G887" s="1291">
        <f t="shared" si="13"/>
        <v>88792</v>
      </c>
      <c r="I887" s="895"/>
    </row>
    <row r="888" spans="1:9" ht="15.75">
      <c r="A888" s="1304" t="s">
        <v>2962</v>
      </c>
      <c r="B888" s="1305">
        <v>80</v>
      </c>
      <c r="C888" s="1305">
        <v>260</v>
      </c>
      <c r="D888" s="1305">
        <v>2400</v>
      </c>
      <c r="E888" s="1522">
        <v>4675</v>
      </c>
      <c r="F888" s="1527">
        <v>92352</v>
      </c>
      <c r="G888" s="1291">
        <f t="shared" si="13"/>
        <v>92352</v>
      </c>
      <c r="I888" s="895"/>
    </row>
    <row r="889" spans="1:9" ht="15.75">
      <c r="A889" s="1304" t="s">
        <v>2963</v>
      </c>
      <c r="B889" s="1305">
        <v>80</v>
      </c>
      <c r="C889" s="1305">
        <v>260</v>
      </c>
      <c r="D889" s="1305">
        <v>2500</v>
      </c>
      <c r="E889" s="1522">
        <v>4909</v>
      </c>
      <c r="F889" s="1527">
        <v>95911</v>
      </c>
      <c r="G889" s="1291">
        <f t="shared" si="13"/>
        <v>95911</v>
      </c>
      <c r="I889" s="895"/>
    </row>
    <row r="890" spans="1:9" ht="15.75">
      <c r="A890" s="1304" t="s">
        <v>2964</v>
      </c>
      <c r="B890" s="1305">
        <v>80</v>
      </c>
      <c r="C890" s="1305">
        <v>260</v>
      </c>
      <c r="D890" s="1305">
        <v>2600</v>
      </c>
      <c r="E890" s="1522">
        <v>5143</v>
      </c>
      <c r="F890" s="1527">
        <v>99470</v>
      </c>
      <c r="G890" s="1291">
        <f t="shared" si="13"/>
        <v>99470</v>
      </c>
      <c r="I890" s="895"/>
    </row>
    <row r="891" spans="1:9" ht="15.75">
      <c r="A891" s="1304" t="s">
        <v>2965</v>
      </c>
      <c r="B891" s="1305">
        <v>80</v>
      </c>
      <c r="C891" s="1305">
        <v>260</v>
      </c>
      <c r="D891" s="1305">
        <v>2700</v>
      </c>
      <c r="E891" s="1522">
        <v>5376</v>
      </c>
      <c r="F891" s="1527">
        <v>103029</v>
      </c>
      <c r="G891" s="1291">
        <f t="shared" si="13"/>
        <v>103029</v>
      </c>
      <c r="I891" s="895"/>
    </row>
    <row r="892" spans="1:9" ht="15.75">
      <c r="A892" s="1304" t="s">
        <v>2966</v>
      </c>
      <c r="B892" s="1305">
        <v>80</v>
      </c>
      <c r="C892" s="1305">
        <v>260</v>
      </c>
      <c r="D892" s="1305">
        <v>2800</v>
      </c>
      <c r="E892" s="1522">
        <v>5610</v>
      </c>
      <c r="F892" s="1527">
        <v>106589</v>
      </c>
      <c r="G892" s="1291">
        <f t="shared" si="13"/>
        <v>106589</v>
      </c>
      <c r="I892" s="895"/>
    </row>
    <row r="893" spans="1:9" ht="15.75">
      <c r="A893" s="1304" t="s">
        <v>2967</v>
      </c>
      <c r="B893" s="1305">
        <v>80</v>
      </c>
      <c r="C893" s="1305">
        <v>260</v>
      </c>
      <c r="D893" s="1305">
        <v>2900</v>
      </c>
      <c r="E893" s="1522">
        <v>5844</v>
      </c>
      <c r="F893" s="1527">
        <v>110148</v>
      </c>
      <c r="G893" s="1291">
        <f t="shared" si="13"/>
        <v>110148</v>
      </c>
      <c r="I893" s="895"/>
    </row>
    <row r="894" spans="1:9" ht="15.75">
      <c r="A894" s="1304" t="s">
        <v>2968</v>
      </c>
      <c r="B894" s="1305">
        <v>80</v>
      </c>
      <c r="C894" s="1305">
        <v>260</v>
      </c>
      <c r="D894" s="1305">
        <v>3000</v>
      </c>
      <c r="E894" s="1522">
        <v>6078</v>
      </c>
      <c r="F894" s="1527">
        <v>113707</v>
      </c>
      <c r="G894" s="1291">
        <f t="shared" si="13"/>
        <v>113707</v>
      </c>
      <c r="I894" s="895"/>
    </row>
    <row r="895" spans="1:9" ht="15.75">
      <c r="A895" s="1304" t="s">
        <v>2969</v>
      </c>
      <c r="B895" s="1305">
        <v>80</v>
      </c>
      <c r="C895" s="1305">
        <v>260</v>
      </c>
      <c r="D895" s="1305">
        <v>3100</v>
      </c>
      <c r="E895" s="1522">
        <v>6311</v>
      </c>
      <c r="F895" s="1527">
        <v>117267</v>
      </c>
      <c r="G895" s="1291">
        <f t="shared" si="13"/>
        <v>117267</v>
      </c>
      <c r="I895" s="895"/>
    </row>
    <row r="896" spans="1:9" ht="15.75">
      <c r="A896" s="1304" t="s">
        <v>2970</v>
      </c>
      <c r="B896" s="1305">
        <v>80</v>
      </c>
      <c r="C896" s="1305">
        <v>260</v>
      </c>
      <c r="D896" s="1305">
        <v>3200</v>
      </c>
      <c r="E896" s="1522">
        <v>6545</v>
      </c>
      <c r="F896" s="1527">
        <v>120826</v>
      </c>
      <c r="G896" s="1291">
        <f t="shared" si="13"/>
        <v>120826</v>
      </c>
      <c r="I896" s="895"/>
    </row>
    <row r="897" spans="1:9" ht="15.75">
      <c r="A897" s="1304" t="s">
        <v>2971</v>
      </c>
      <c r="B897" s="1305">
        <v>80</v>
      </c>
      <c r="C897" s="1305">
        <v>260</v>
      </c>
      <c r="D897" s="1305">
        <v>3300</v>
      </c>
      <c r="E897" s="1522">
        <v>6779</v>
      </c>
      <c r="F897" s="1527">
        <v>124385</v>
      </c>
      <c r="G897" s="1291">
        <f t="shared" si="13"/>
        <v>124385</v>
      </c>
      <c r="I897" s="895"/>
    </row>
    <row r="898" spans="1:9" ht="15.75">
      <c r="A898" s="1304" t="s">
        <v>2972</v>
      </c>
      <c r="B898" s="1305">
        <v>80</v>
      </c>
      <c r="C898" s="1305">
        <v>260</v>
      </c>
      <c r="D898" s="1305">
        <v>3400</v>
      </c>
      <c r="E898" s="1522">
        <v>7013</v>
      </c>
      <c r="F898" s="1527">
        <v>127945</v>
      </c>
      <c r="G898" s="1291">
        <f t="shared" si="13"/>
        <v>127945</v>
      </c>
      <c r="I898" s="895"/>
    </row>
    <row r="899" spans="1:9" ht="15.75">
      <c r="A899" s="1304" t="s">
        <v>2973</v>
      </c>
      <c r="B899" s="1305">
        <v>80</v>
      </c>
      <c r="C899" s="1305">
        <v>260</v>
      </c>
      <c r="D899" s="1305">
        <v>3500</v>
      </c>
      <c r="E899" s="1522">
        <v>7246</v>
      </c>
      <c r="F899" s="1527">
        <v>131504</v>
      </c>
      <c r="G899" s="1291">
        <f t="shared" si="13"/>
        <v>131504</v>
      </c>
      <c r="I899" s="895"/>
    </row>
    <row r="900" spans="1:9" ht="15.75">
      <c r="A900" s="1304" t="s">
        <v>2974</v>
      </c>
      <c r="B900" s="1305">
        <v>80</v>
      </c>
      <c r="C900" s="1305">
        <v>260</v>
      </c>
      <c r="D900" s="1305">
        <v>3600</v>
      </c>
      <c r="E900" s="1522">
        <v>7480</v>
      </c>
      <c r="F900" s="1527">
        <v>135063</v>
      </c>
      <c r="G900" s="1291">
        <f t="shared" si="13"/>
        <v>135063</v>
      </c>
      <c r="I900" s="895"/>
    </row>
    <row r="901" spans="1:9" ht="15.75">
      <c r="A901" s="1304" t="s">
        <v>2975</v>
      </c>
      <c r="B901" s="1305">
        <v>80</v>
      </c>
      <c r="C901" s="1305">
        <v>260</v>
      </c>
      <c r="D901" s="1305">
        <v>3700</v>
      </c>
      <c r="E901" s="1522">
        <v>7714</v>
      </c>
      <c r="F901" s="1527">
        <v>138623</v>
      </c>
      <c r="G901" s="1291">
        <f t="shared" si="13"/>
        <v>138623</v>
      </c>
      <c r="I901" s="895"/>
    </row>
    <row r="902" spans="1:9" ht="16.5" thickBot="1">
      <c r="A902" s="1306" t="s">
        <v>2976</v>
      </c>
      <c r="B902" s="1529">
        <v>80</v>
      </c>
      <c r="C902" s="1529">
        <v>260</v>
      </c>
      <c r="D902" s="1529">
        <v>3800</v>
      </c>
      <c r="E902" s="1523">
        <v>7948</v>
      </c>
      <c r="F902" s="1527">
        <v>142182</v>
      </c>
      <c r="G902" s="1292">
        <f t="shared" si="13"/>
        <v>142182</v>
      </c>
      <c r="I902" s="895"/>
    </row>
    <row r="903" spans="1:9" ht="15.75">
      <c r="A903" s="1302" t="s">
        <v>2977</v>
      </c>
      <c r="B903" s="1303">
        <v>80</v>
      </c>
      <c r="C903" s="1303">
        <v>300</v>
      </c>
      <c r="D903" s="1303">
        <v>800</v>
      </c>
      <c r="E903" s="1521">
        <v>1140</v>
      </c>
      <c r="F903" s="1527">
        <v>39130</v>
      </c>
      <c r="G903" s="1290">
        <f t="shared" si="13"/>
        <v>39130</v>
      </c>
      <c r="I903" s="895"/>
    </row>
    <row r="904" spans="1:9" ht="15.75">
      <c r="A904" s="1304" t="s">
        <v>2978</v>
      </c>
      <c r="B904" s="1305">
        <v>80</v>
      </c>
      <c r="C904" s="1305">
        <v>300</v>
      </c>
      <c r="D904" s="1305">
        <v>900</v>
      </c>
      <c r="E904" s="1522">
        <v>1425</v>
      </c>
      <c r="F904" s="1527">
        <v>43116</v>
      </c>
      <c r="G904" s="1291">
        <f t="shared" si="13"/>
        <v>43116</v>
      </c>
      <c r="I904" s="895"/>
    </row>
    <row r="905" spans="1:9" ht="15.75">
      <c r="A905" s="1304" t="s">
        <v>2979</v>
      </c>
      <c r="B905" s="1305">
        <v>80</v>
      </c>
      <c r="C905" s="1305">
        <v>300</v>
      </c>
      <c r="D905" s="1305">
        <v>1000</v>
      </c>
      <c r="E905" s="1522">
        <v>1710</v>
      </c>
      <c r="F905" s="1527">
        <v>47103</v>
      </c>
      <c r="G905" s="1291">
        <f t="shared" si="13"/>
        <v>47103</v>
      </c>
      <c r="I905" s="895"/>
    </row>
    <row r="906" spans="1:9" ht="15.75">
      <c r="A906" s="1304" t="s">
        <v>2980</v>
      </c>
      <c r="B906" s="1305">
        <v>80</v>
      </c>
      <c r="C906" s="1305">
        <v>300</v>
      </c>
      <c r="D906" s="1305">
        <v>1100</v>
      </c>
      <c r="E906" s="1522">
        <v>1995</v>
      </c>
      <c r="F906" s="1527">
        <v>51089</v>
      </c>
      <c r="G906" s="1291">
        <f t="shared" si="13"/>
        <v>51089</v>
      </c>
      <c r="I906" s="895"/>
    </row>
    <row r="907" spans="1:9" ht="15.75">
      <c r="A907" s="1304" t="s">
        <v>2981</v>
      </c>
      <c r="B907" s="1305">
        <v>80</v>
      </c>
      <c r="C907" s="1305">
        <v>300</v>
      </c>
      <c r="D907" s="1305">
        <v>1200</v>
      </c>
      <c r="E907" s="1522">
        <v>2280</v>
      </c>
      <c r="F907" s="1527">
        <v>55075</v>
      </c>
      <c r="G907" s="1291">
        <f t="shared" si="13"/>
        <v>55075</v>
      </c>
      <c r="I907" s="895"/>
    </row>
    <row r="908" spans="1:9" ht="15.75">
      <c r="A908" s="1304" t="s">
        <v>2982</v>
      </c>
      <c r="B908" s="1305">
        <v>80</v>
      </c>
      <c r="C908" s="1305">
        <v>300</v>
      </c>
      <c r="D908" s="1305">
        <v>1300</v>
      </c>
      <c r="E908" s="1522">
        <v>2565</v>
      </c>
      <c r="F908" s="1527">
        <v>59061</v>
      </c>
      <c r="G908" s="1291">
        <f t="shared" si="13"/>
        <v>59061</v>
      </c>
      <c r="I908" s="895"/>
    </row>
    <row r="909" spans="1:9" ht="15.75">
      <c r="A909" s="1304" t="s">
        <v>2983</v>
      </c>
      <c r="B909" s="1305">
        <v>80</v>
      </c>
      <c r="C909" s="1305">
        <v>300</v>
      </c>
      <c r="D909" s="1305">
        <v>1400</v>
      </c>
      <c r="E909" s="1522">
        <v>2850</v>
      </c>
      <c r="F909" s="1527">
        <v>63048</v>
      </c>
      <c r="G909" s="1291">
        <f t="shared" ref="G909:G972" si="14">(F909-F909*$B$4)</f>
        <v>63048</v>
      </c>
      <c r="I909" s="895"/>
    </row>
    <row r="910" spans="1:9" ht="15.75">
      <c r="A910" s="1304" t="s">
        <v>2984</v>
      </c>
      <c r="B910" s="1305">
        <v>80</v>
      </c>
      <c r="C910" s="1305">
        <v>300</v>
      </c>
      <c r="D910" s="1305">
        <v>1500</v>
      </c>
      <c r="E910" s="1522">
        <v>3135</v>
      </c>
      <c r="F910" s="1527">
        <v>67034</v>
      </c>
      <c r="G910" s="1291">
        <f t="shared" si="14"/>
        <v>67034</v>
      </c>
      <c r="I910" s="895"/>
    </row>
    <row r="911" spans="1:9" ht="15.75">
      <c r="A911" s="1304" t="s">
        <v>2985</v>
      </c>
      <c r="B911" s="1305">
        <v>80</v>
      </c>
      <c r="C911" s="1305">
        <v>300</v>
      </c>
      <c r="D911" s="1305">
        <v>1600</v>
      </c>
      <c r="E911" s="1522">
        <v>3420</v>
      </c>
      <c r="F911" s="1527">
        <v>71020</v>
      </c>
      <c r="G911" s="1291">
        <f t="shared" si="14"/>
        <v>71020</v>
      </c>
      <c r="I911" s="895"/>
    </row>
    <row r="912" spans="1:9" ht="15.75">
      <c r="A912" s="1304" t="s">
        <v>2986</v>
      </c>
      <c r="B912" s="1305">
        <v>80</v>
      </c>
      <c r="C912" s="1305">
        <v>300</v>
      </c>
      <c r="D912" s="1305">
        <v>1700</v>
      </c>
      <c r="E912" s="1522">
        <v>3705</v>
      </c>
      <c r="F912" s="1527">
        <v>75007</v>
      </c>
      <c r="G912" s="1291">
        <f t="shared" si="14"/>
        <v>75007</v>
      </c>
      <c r="I912" s="895"/>
    </row>
    <row r="913" spans="1:9" ht="15.75">
      <c r="A913" s="1304" t="s">
        <v>2987</v>
      </c>
      <c r="B913" s="1305">
        <v>80</v>
      </c>
      <c r="C913" s="1305">
        <v>300</v>
      </c>
      <c r="D913" s="1305">
        <v>1800</v>
      </c>
      <c r="E913" s="1522">
        <v>3990</v>
      </c>
      <c r="F913" s="1527">
        <v>78993</v>
      </c>
      <c r="G913" s="1291">
        <f t="shared" si="14"/>
        <v>78993</v>
      </c>
      <c r="I913" s="895"/>
    </row>
    <row r="914" spans="1:9" ht="15.75">
      <c r="A914" s="1304" t="s">
        <v>2988</v>
      </c>
      <c r="B914" s="1305">
        <v>80</v>
      </c>
      <c r="C914" s="1305">
        <v>300</v>
      </c>
      <c r="D914" s="1305">
        <v>1900</v>
      </c>
      <c r="E914" s="1522">
        <v>4275</v>
      </c>
      <c r="F914" s="1527">
        <v>82979</v>
      </c>
      <c r="G914" s="1291">
        <f t="shared" si="14"/>
        <v>82979</v>
      </c>
      <c r="I914" s="895"/>
    </row>
    <row r="915" spans="1:9" ht="15.75">
      <c r="A915" s="1304" t="s">
        <v>2989</v>
      </c>
      <c r="B915" s="1305">
        <v>80</v>
      </c>
      <c r="C915" s="1305">
        <v>300</v>
      </c>
      <c r="D915" s="1305">
        <v>2000</v>
      </c>
      <c r="E915" s="1522">
        <v>4560</v>
      </c>
      <c r="F915" s="1527">
        <v>86966</v>
      </c>
      <c r="G915" s="1291">
        <f t="shared" si="14"/>
        <v>86966</v>
      </c>
      <c r="I915" s="895"/>
    </row>
    <row r="916" spans="1:9" ht="15.75">
      <c r="A916" s="1304" t="s">
        <v>2990</v>
      </c>
      <c r="B916" s="1305">
        <v>80</v>
      </c>
      <c r="C916" s="1305">
        <v>300</v>
      </c>
      <c r="D916" s="1305">
        <v>2100</v>
      </c>
      <c r="E916" s="1522">
        <v>4845</v>
      </c>
      <c r="F916" s="1527">
        <v>90952</v>
      </c>
      <c r="G916" s="1291">
        <f t="shared" si="14"/>
        <v>90952</v>
      </c>
      <c r="I916" s="895"/>
    </row>
    <row r="917" spans="1:9" ht="15.75">
      <c r="A917" s="1304" t="s">
        <v>2991</v>
      </c>
      <c r="B917" s="1305">
        <v>80</v>
      </c>
      <c r="C917" s="1305">
        <v>300</v>
      </c>
      <c r="D917" s="1305">
        <v>2200</v>
      </c>
      <c r="E917" s="1522">
        <v>5130</v>
      </c>
      <c r="F917" s="1527">
        <v>94938</v>
      </c>
      <c r="G917" s="1291">
        <f t="shared" si="14"/>
        <v>94938</v>
      </c>
      <c r="I917" s="895"/>
    </row>
    <row r="918" spans="1:9" ht="15.75">
      <c r="A918" s="1304" t="s">
        <v>2992</v>
      </c>
      <c r="B918" s="1305">
        <v>80</v>
      </c>
      <c r="C918" s="1305">
        <v>300</v>
      </c>
      <c r="D918" s="1305">
        <v>2300</v>
      </c>
      <c r="E918" s="1522">
        <v>5415</v>
      </c>
      <c r="F918" s="1527">
        <v>98924</v>
      </c>
      <c r="G918" s="1291">
        <f t="shared" si="14"/>
        <v>98924</v>
      </c>
      <c r="I918" s="895"/>
    </row>
    <row r="919" spans="1:9" ht="15.75">
      <c r="A919" s="1304" t="s">
        <v>2993</v>
      </c>
      <c r="B919" s="1305">
        <v>80</v>
      </c>
      <c r="C919" s="1305">
        <v>300</v>
      </c>
      <c r="D919" s="1305">
        <v>2400</v>
      </c>
      <c r="E919" s="1522">
        <v>5700</v>
      </c>
      <c r="F919" s="1527">
        <v>102911</v>
      </c>
      <c r="G919" s="1291">
        <f t="shared" si="14"/>
        <v>102911</v>
      </c>
      <c r="I919" s="895"/>
    </row>
    <row r="920" spans="1:9" ht="15.75">
      <c r="A920" s="1304" t="s">
        <v>2994</v>
      </c>
      <c r="B920" s="1305">
        <v>80</v>
      </c>
      <c r="C920" s="1305">
        <v>300</v>
      </c>
      <c r="D920" s="1305">
        <v>2500</v>
      </c>
      <c r="E920" s="1522">
        <v>5985</v>
      </c>
      <c r="F920" s="1527">
        <v>106897</v>
      </c>
      <c r="G920" s="1291">
        <f t="shared" si="14"/>
        <v>106897</v>
      </c>
      <c r="I920" s="895"/>
    </row>
    <row r="921" spans="1:9" ht="15.75">
      <c r="A921" s="1304" t="s">
        <v>2995</v>
      </c>
      <c r="B921" s="1305">
        <v>80</v>
      </c>
      <c r="C921" s="1305">
        <v>300</v>
      </c>
      <c r="D921" s="1305">
        <v>2600</v>
      </c>
      <c r="E921" s="1522">
        <v>6270</v>
      </c>
      <c r="F921" s="1527">
        <v>110883</v>
      </c>
      <c r="G921" s="1291">
        <f t="shared" si="14"/>
        <v>110883</v>
      </c>
      <c r="I921" s="895"/>
    </row>
    <row r="922" spans="1:9" ht="15.75">
      <c r="A922" s="1304" t="s">
        <v>2996</v>
      </c>
      <c r="B922" s="1305">
        <v>80</v>
      </c>
      <c r="C922" s="1305">
        <v>300</v>
      </c>
      <c r="D922" s="1305">
        <v>2700</v>
      </c>
      <c r="E922" s="1522">
        <v>6555</v>
      </c>
      <c r="F922" s="1527">
        <v>114870</v>
      </c>
      <c r="G922" s="1291">
        <f t="shared" si="14"/>
        <v>114870</v>
      </c>
      <c r="I922" s="895"/>
    </row>
    <row r="923" spans="1:9" ht="15.75">
      <c r="A923" s="1304" t="s">
        <v>2997</v>
      </c>
      <c r="B923" s="1305">
        <v>80</v>
      </c>
      <c r="C923" s="1305">
        <v>300</v>
      </c>
      <c r="D923" s="1305">
        <v>2800</v>
      </c>
      <c r="E923" s="1522">
        <v>6840</v>
      </c>
      <c r="F923" s="1527">
        <v>118856</v>
      </c>
      <c r="G923" s="1291">
        <f t="shared" si="14"/>
        <v>118856</v>
      </c>
      <c r="I923" s="895"/>
    </row>
    <row r="924" spans="1:9" ht="15.75">
      <c r="A924" s="1304" t="s">
        <v>2998</v>
      </c>
      <c r="B924" s="1305">
        <v>80</v>
      </c>
      <c r="C924" s="1305">
        <v>300</v>
      </c>
      <c r="D924" s="1305">
        <v>2900</v>
      </c>
      <c r="E924" s="1522">
        <v>7125</v>
      </c>
      <c r="F924" s="1527">
        <v>122842</v>
      </c>
      <c r="G924" s="1291">
        <f t="shared" si="14"/>
        <v>122842</v>
      </c>
      <c r="I924" s="895"/>
    </row>
    <row r="925" spans="1:9" ht="15.75">
      <c r="A925" s="1304" t="s">
        <v>2999</v>
      </c>
      <c r="B925" s="1305">
        <v>80</v>
      </c>
      <c r="C925" s="1305">
        <v>300</v>
      </c>
      <c r="D925" s="1305">
        <v>3000</v>
      </c>
      <c r="E925" s="1522">
        <v>7410</v>
      </c>
      <c r="F925" s="1527">
        <v>126828</v>
      </c>
      <c r="G925" s="1291">
        <f t="shared" si="14"/>
        <v>126828</v>
      </c>
      <c r="I925" s="895"/>
    </row>
    <row r="926" spans="1:9" ht="15.75">
      <c r="A926" s="1304" t="s">
        <v>3000</v>
      </c>
      <c r="B926" s="1305">
        <v>80</v>
      </c>
      <c r="C926" s="1305">
        <v>300</v>
      </c>
      <c r="D926" s="1305">
        <v>3100</v>
      </c>
      <c r="E926" s="1522">
        <v>7695</v>
      </c>
      <c r="F926" s="1527">
        <v>130815</v>
      </c>
      <c r="G926" s="1291">
        <f t="shared" si="14"/>
        <v>130815</v>
      </c>
      <c r="I926" s="895"/>
    </row>
    <row r="927" spans="1:9" ht="15.75">
      <c r="A927" s="1304" t="s">
        <v>3001</v>
      </c>
      <c r="B927" s="1305">
        <v>80</v>
      </c>
      <c r="C927" s="1305">
        <v>300</v>
      </c>
      <c r="D927" s="1305">
        <v>3200</v>
      </c>
      <c r="E927" s="1522">
        <v>7980</v>
      </c>
      <c r="F927" s="1527">
        <v>134801</v>
      </c>
      <c r="G927" s="1291">
        <f t="shared" si="14"/>
        <v>134801</v>
      </c>
      <c r="I927" s="895"/>
    </row>
    <row r="928" spans="1:9" ht="15.75">
      <c r="A928" s="1304" t="s">
        <v>3002</v>
      </c>
      <c r="B928" s="1305">
        <v>80</v>
      </c>
      <c r="C928" s="1305">
        <v>300</v>
      </c>
      <c r="D928" s="1305">
        <v>3300</v>
      </c>
      <c r="E928" s="1522">
        <v>8265</v>
      </c>
      <c r="F928" s="1527">
        <v>138787</v>
      </c>
      <c r="G928" s="1291">
        <f t="shared" si="14"/>
        <v>138787</v>
      </c>
      <c r="I928" s="895"/>
    </row>
    <row r="929" spans="1:9" ht="15.75">
      <c r="A929" s="1304" t="s">
        <v>3003</v>
      </c>
      <c r="B929" s="1305">
        <v>80</v>
      </c>
      <c r="C929" s="1305">
        <v>300</v>
      </c>
      <c r="D929" s="1305">
        <v>3400</v>
      </c>
      <c r="E929" s="1522">
        <v>8550</v>
      </c>
      <c r="F929" s="1527">
        <v>142774</v>
      </c>
      <c r="G929" s="1291">
        <f t="shared" si="14"/>
        <v>142774</v>
      </c>
      <c r="I929" s="895"/>
    </row>
    <row r="930" spans="1:9" ht="15.75">
      <c r="A930" s="1304" t="s">
        <v>3004</v>
      </c>
      <c r="B930" s="1305">
        <v>80</v>
      </c>
      <c r="C930" s="1305">
        <v>300</v>
      </c>
      <c r="D930" s="1305">
        <v>3500</v>
      </c>
      <c r="E930" s="1522">
        <v>8835</v>
      </c>
      <c r="F930" s="1527">
        <v>146760</v>
      </c>
      <c r="G930" s="1291">
        <f t="shared" si="14"/>
        <v>146760</v>
      </c>
      <c r="I930" s="895"/>
    </row>
    <row r="931" spans="1:9" ht="16.5" thickBot="1">
      <c r="A931" s="1306" t="s">
        <v>3005</v>
      </c>
      <c r="B931" s="1529">
        <v>80</v>
      </c>
      <c r="C931" s="1529">
        <v>300</v>
      </c>
      <c r="D931" s="1529">
        <v>3600</v>
      </c>
      <c r="E931" s="1523">
        <v>9120</v>
      </c>
      <c r="F931" s="1527">
        <v>150746</v>
      </c>
      <c r="G931" s="1292">
        <f t="shared" si="14"/>
        <v>150746</v>
      </c>
      <c r="I931" s="895"/>
    </row>
    <row r="932" spans="1:9" ht="15.75">
      <c r="A932" s="1302" t="s">
        <v>3006</v>
      </c>
      <c r="B932" s="1303">
        <v>80</v>
      </c>
      <c r="C932" s="1303">
        <v>380</v>
      </c>
      <c r="D932" s="1303">
        <v>800</v>
      </c>
      <c r="E932" s="1521">
        <v>1309</v>
      </c>
      <c r="F932" s="1527">
        <v>44025</v>
      </c>
      <c r="G932" s="1290">
        <f t="shared" si="14"/>
        <v>44025</v>
      </c>
      <c r="I932" s="895"/>
    </row>
    <row r="933" spans="1:9" ht="15.75">
      <c r="A933" s="1304" t="s">
        <v>3007</v>
      </c>
      <c r="B933" s="1305">
        <v>80</v>
      </c>
      <c r="C933" s="1305">
        <v>380</v>
      </c>
      <c r="D933" s="1305">
        <v>900</v>
      </c>
      <c r="E933" s="1522">
        <v>1636</v>
      </c>
      <c r="F933" s="1527">
        <v>48544</v>
      </c>
      <c r="G933" s="1291">
        <f t="shared" si="14"/>
        <v>48544</v>
      </c>
      <c r="I933" s="895"/>
    </row>
    <row r="934" spans="1:9" ht="15.75">
      <c r="A934" s="1304" t="s">
        <v>3008</v>
      </c>
      <c r="B934" s="1305">
        <v>80</v>
      </c>
      <c r="C934" s="1305">
        <v>380</v>
      </c>
      <c r="D934" s="1305">
        <v>1000</v>
      </c>
      <c r="E934" s="1522">
        <v>1964</v>
      </c>
      <c r="F934" s="1527">
        <v>53062</v>
      </c>
      <c r="G934" s="1291">
        <f t="shared" si="14"/>
        <v>53062</v>
      </c>
      <c r="I934" s="895"/>
    </row>
    <row r="935" spans="1:9" ht="15.75">
      <c r="A935" s="1304" t="s">
        <v>3009</v>
      </c>
      <c r="B935" s="1305">
        <v>80</v>
      </c>
      <c r="C935" s="1305">
        <v>380</v>
      </c>
      <c r="D935" s="1305">
        <v>1100</v>
      </c>
      <c r="E935" s="1522">
        <v>2291</v>
      </c>
      <c r="F935" s="1527">
        <v>57581</v>
      </c>
      <c r="G935" s="1291">
        <f t="shared" si="14"/>
        <v>57581</v>
      </c>
      <c r="I935" s="895"/>
    </row>
    <row r="936" spans="1:9" ht="15.75">
      <c r="A936" s="1304" t="s">
        <v>3010</v>
      </c>
      <c r="B936" s="1305">
        <v>80</v>
      </c>
      <c r="C936" s="1305">
        <v>380</v>
      </c>
      <c r="D936" s="1305">
        <v>1200</v>
      </c>
      <c r="E936" s="1522">
        <v>2618</v>
      </c>
      <c r="F936" s="1527">
        <v>62100</v>
      </c>
      <c r="G936" s="1291">
        <f t="shared" si="14"/>
        <v>62100</v>
      </c>
      <c r="I936" s="895"/>
    </row>
    <row r="937" spans="1:9" ht="15.75">
      <c r="A937" s="1304" t="s">
        <v>3011</v>
      </c>
      <c r="B937" s="1305">
        <v>80</v>
      </c>
      <c r="C937" s="1305">
        <v>380</v>
      </c>
      <c r="D937" s="1305">
        <v>1300</v>
      </c>
      <c r="E937" s="1522">
        <v>2945</v>
      </c>
      <c r="F937" s="1527">
        <v>66618</v>
      </c>
      <c r="G937" s="1291">
        <f t="shared" si="14"/>
        <v>66618</v>
      </c>
      <c r="I937" s="895"/>
    </row>
    <row r="938" spans="1:9" ht="15.75">
      <c r="A938" s="1304" t="s">
        <v>3012</v>
      </c>
      <c r="B938" s="1305">
        <v>80</v>
      </c>
      <c r="C938" s="1305">
        <v>380</v>
      </c>
      <c r="D938" s="1305">
        <v>1400</v>
      </c>
      <c r="E938" s="1522">
        <v>3273</v>
      </c>
      <c r="F938" s="1527">
        <v>71137</v>
      </c>
      <c r="G938" s="1291">
        <f t="shared" si="14"/>
        <v>71137</v>
      </c>
      <c r="I938" s="895"/>
    </row>
    <row r="939" spans="1:9" ht="15.75">
      <c r="A939" s="1304" t="s">
        <v>3013</v>
      </c>
      <c r="B939" s="1305">
        <v>80</v>
      </c>
      <c r="C939" s="1305">
        <v>380</v>
      </c>
      <c r="D939" s="1305">
        <v>1500</v>
      </c>
      <c r="E939" s="1522">
        <v>3800</v>
      </c>
      <c r="F939" s="1527">
        <v>75656</v>
      </c>
      <c r="G939" s="1291">
        <f t="shared" si="14"/>
        <v>75656</v>
      </c>
      <c r="I939" s="895"/>
    </row>
    <row r="940" spans="1:9" ht="15.75">
      <c r="A940" s="1304" t="s">
        <v>3014</v>
      </c>
      <c r="B940" s="1305">
        <v>80</v>
      </c>
      <c r="C940" s="1305">
        <v>380</v>
      </c>
      <c r="D940" s="1305">
        <v>1600</v>
      </c>
      <c r="E940" s="1522">
        <v>3927</v>
      </c>
      <c r="F940" s="1527">
        <v>80174</v>
      </c>
      <c r="G940" s="1291">
        <f t="shared" si="14"/>
        <v>80174</v>
      </c>
      <c r="I940" s="895"/>
    </row>
    <row r="941" spans="1:9" ht="15.75">
      <c r="A941" s="1304" t="s">
        <v>3015</v>
      </c>
      <c r="B941" s="1305">
        <v>80</v>
      </c>
      <c r="C941" s="1305">
        <v>380</v>
      </c>
      <c r="D941" s="1305">
        <v>1700</v>
      </c>
      <c r="E941" s="1522">
        <v>4254</v>
      </c>
      <c r="F941" s="1527">
        <v>84693</v>
      </c>
      <c r="G941" s="1291">
        <f t="shared" si="14"/>
        <v>84693</v>
      </c>
      <c r="I941" s="895"/>
    </row>
    <row r="942" spans="1:9" ht="15.75">
      <c r="A942" s="1304" t="s">
        <v>3016</v>
      </c>
      <c r="B942" s="1305">
        <v>80</v>
      </c>
      <c r="C942" s="1305">
        <v>380</v>
      </c>
      <c r="D942" s="1305">
        <v>1800</v>
      </c>
      <c r="E942" s="1522">
        <v>4582</v>
      </c>
      <c r="F942" s="1527">
        <v>89211</v>
      </c>
      <c r="G942" s="1291">
        <f t="shared" si="14"/>
        <v>89211</v>
      </c>
      <c r="I942" s="895"/>
    </row>
    <row r="943" spans="1:9" ht="15.75">
      <c r="A943" s="1304" t="s">
        <v>3017</v>
      </c>
      <c r="B943" s="1305">
        <v>80</v>
      </c>
      <c r="C943" s="1305">
        <v>380</v>
      </c>
      <c r="D943" s="1305">
        <v>1900</v>
      </c>
      <c r="E943" s="1522">
        <v>4909</v>
      </c>
      <c r="F943" s="1527">
        <v>93730</v>
      </c>
      <c r="G943" s="1291">
        <f t="shared" si="14"/>
        <v>93730</v>
      </c>
      <c r="I943" s="895"/>
    </row>
    <row r="944" spans="1:9" ht="15.75">
      <c r="A944" s="1304" t="s">
        <v>3018</v>
      </c>
      <c r="B944" s="1305">
        <v>80</v>
      </c>
      <c r="C944" s="1305">
        <v>380</v>
      </c>
      <c r="D944" s="1305">
        <v>2000</v>
      </c>
      <c r="E944" s="1522">
        <v>5236</v>
      </c>
      <c r="F944" s="1527">
        <v>98249</v>
      </c>
      <c r="G944" s="1291">
        <f t="shared" si="14"/>
        <v>98249</v>
      </c>
      <c r="I944" s="895"/>
    </row>
    <row r="945" spans="1:9" ht="15.75">
      <c r="A945" s="1304" t="s">
        <v>3019</v>
      </c>
      <c r="B945" s="1305">
        <v>80</v>
      </c>
      <c r="C945" s="1305">
        <v>380</v>
      </c>
      <c r="D945" s="1305">
        <v>2100</v>
      </c>
      <c r="E945" s="1522">
        <v>5563</v>
      </c>
      <c r="F945" s="1527">
        <v>102767</v>
      </c>
      <c r="G945" s="1291">
        <f t="shared" si="14"/>
        <v>102767</v>
      </c>
      <c r="I945" s="895"/>
    </row>
    <row r="946" spans="1:9" ht="15.75">
      <c r="A946" s="1304" t="s">
        <v>3020</v>
      </c>
      <c r="B946" s="1305">
        <v>80</v>
      </c>
      <c r="C946" s="1305">
        <v>380</v>
      </c>
      <c r="D946" s="1305">
        <v>2200</v>
      </c>
      <c r="E946" s="1522">
        <v>5891</v>
      </c>
      <c r="F946" s="1527">
        <v>107286</v>
      </c>
      <c r="G946" s="1291">
        <f t="shared" si="14"/>
        <v>107286</v>
      </c>
      <c r="I946" s="895"/>
    </row>
    <row r="947" spans="1:9" ht="15.75">
      <c r="A947" s="1304" t="s">
        <v>3021</v>
      </c>
      <c r="B947" s="1305">
        <v>80</v>
      </c>
      <c r="C947" s="1305">
        <v>380</v>
      </c>
      <c r="D947" s="1305">
        <v>2300</v>
      </c>
      <c r="E947" s="1522">
        <v>6218</v>
      </c>
      <c r="F947" s="1527">
        <v>111804</v>
      </c>
      <c r="G947" s="1291">
        <f t="shared" si="14"/>
        <v>111804</v>
      </c>
      <c r="I947" s="895"/>
    </row>
    <row r="948" spans="1:9" ht="15.75">
      <c r="A948" s="1304" t="s">
        <v>3022</v>
      </c>
      <c r="B948" s="1305">
        <v>80</v>
      </c>
      <c r="C948" s="1305">
        <v>380</v>
      </c>
      <c r="D948" s="1305">
        <v>2400</v>
      </c>
      <c r="E948" s="1522">
        <v>6545</v>
      </c>
      <c r="F948" s="1527">
        <v>116323</v>
      </c>
      <c r="G948" s="1291">
        <f t="shared" si="14"/>
        <v>116323</v>
      </c>
      <c r="I948" s="895"/>
    </row>
    <row r="949" spans="1:9" ht="15.75">
      <c r="A949" s="1304" t="s">
        <v>3023</v>
      </c>
      <c r="B949" s="1305">
        <v>80</v>
      </c>
      <c r="C949" s="1305">
        <v>380</v>
      </c>
      <c r="D949" s="1305">
        <v>2500</v>
      </c>
      <c r="E949" s="1522">
        <v>6872</v>
      </c>
      <c r="F949" s="1527">
        <v>120842</v>
      </c>
      <c r="G949" s="1291">
        <f t="shared" si="14"/>
        <v>120842</v>
      </c>
      <c r="I949" s="895"/>
    </row>
    <row r="950" spans="1:9" ht="15.75">
      <c r="A950" s="1304" t="s">
        <v>3024</v>
      </c>
      <c r="B950" s="1305">
        <v>80</v>
      </c>
      <c r="C950" s="1305">
        <v>380</v>
      </c>
      <c r="D950" s="1305">
        <v>2600</v>
      </c>
      <c r="E950" s="1522">
        <v>7200</v>
      </c>
      <c r="F950" s="1527">
        <v>125360</v>
      </c>
      <c r="G950" s="1291">
        <f t="shared" si="14"/>
        <v>125360</v>
      </c>
      <c r="I950" s="895"/>
    </row>
    <row r="951" spans="1:9" ht="15.75">
      <c r="A951" s="1304" t="s">
        <v>3025</v>
      </c>
      <c r="B951" s="1305">
        <v>80</v>
      </c>
      <c r="C951" s="1305">
        <v>380</v>
      </c>
      <c r="D951" s="1305">
        <v>2700</v>
      </c>
      <c r="E951" s="1522">
        <v>7527</v>
      </c>
      <c r="F951" s="1527">
        <v>129879</v>
      </c>
      <c r="G951" s="1291">
        <f t="shared" si="14"/>
        <v>129879</v>
      </c>
      <c r="I951" s="895"/>
    </row>
    <row r="952" spans="1:9" ht="15.75">
      <c r="A952" s="1304" t="s">
        <v>3026</v>
      </c>
      <c r="B952" s="1305">
        <v>80</v>
      </c>
      <c r="C952" s="1305">
        <v>380</v>
      </c>
      <c r="D952" s="1305">
        <v>2800</v>
      </c>
      <c r="E952" s="1522">
        <v>7854</v>
      </c>
      <c r="F952" s="1527">
        <v>134398</v>
      </c>
      <c r="G952" s="1291">
        <f t="shared" si="14"/>
        <v>134398</v>
      </c>
      <c r="I952" s="895"/>
    </row>
    <row r="953" spans="1:9" ht="15.75">
      <c r="A953" s="1304" t="s">
        <v>3027</v>
      </c>
      <c r="B953" s="1305">
        <v>80</v>
      </c>
      <c r="C953" s="1305">
        <v>380</v>
      </c>
      <c r="D953" s="1305">
        <v>2900</v>
      </c>
      <c r="E953" s="1522">
        <v>8181</v>
      </c>
      <c r="F953" s="1527">
        <v>138916</v>
      </c>
      <c r="G953" s="1291">
        <f t="shared" si="14"/>
        <v>138916</v>
      </c>
      <c r="I953" s="895"/>
    </row>
    <row r="954" spans="1:9" ht="15.75">
      <c r="A954" s="1304" t="s">
        <v>3028</v>
      </c>
      <c r="B954" s="1305">
        <v>80</v>
      </c>
      <c r="C954" s="1305">
        <v>380</v>
      </c>
      <c r="D954" s="1305">
        <v>3000</v>
      </c>
      <c r="E954" s="1522">
        <v>8509</v>
      </c>
      <c r="F954" s="1527">
        <v>143435</v>
      </c>
      <c r="G954" s="1291">
        <f t="shared" si="14"/>
        <v>143435</v>
      </c>
      <c r="I954" s="895"/>
    </row>
    <row r="955" spans="1:9" ht="15.75">
      <c r="A955" s="1304" t="s">
        <v>3029</v>
      </c>
      <c r="B955" s="1305">
        <v>80</v>
      </c>
      <c r="C955" s="1305">
        <v>380</v>
      </c>
      <c r="D955" s="1305">
        <v>3100</v>
      </c>
      <c r="E955" s="1522">
        <v>8836</v>
      </c>
      <c r="F955" s="1527">
        <v>147953</v>
      </c>
      <c r="G955" s="1291">
        <f t="shared" si="14"/>
        <v>147953</v>
      </c>
      <c r="I955" s="895"/>
    </row>
    <row r="956" spans="1:9" ht="15.75">
      <c r="A956" s="1304" t="s">
        <v>3030</v>
      </c>
      <c r="B956" s="1305">
        <v>80</v>
      </c>
      <c r="C956" s="1305">
        <v>380</v>
      </c>
      <c r="D956" s="1305">
        <v>3200</v>
      </c>
      <c r="E956" s="1522">
        <v>9163</v>
      </c>
      <c r="F956" s="1527">
        <v>152472</v>
      </c>
      <c r="G956" s="1291">
        <f t="shared" si="14"/>
        <v>152472</v>
      </c>
      <c r="I956" s="895"/>
    </row>
    <row r="957" spans="1:9" ht="15.75">
      <c r="A957" s="1304" t="s">
        <v>3031</v>
      </c>
      <c r="B957" s="1305">
        <v>80</v>
      </c>
      <c r="C957" s="1305">
        <v>380</v>
      </c>
      <c r="D957" s="1305">
        <v>3300</v>
      </c>
      <c r="E957" s="1522">
        <v>9490</v>
      </c>
      <c r="F957" s="1527">
        <v>156991</v>
      </c>
      <c r="G957" s="1291">
        <f t="shared" si="14"/>
        <v>156991</v>
      </c>
      <c r="I957" s="895"/>
    </row>
    <row r="958" spans="1:9" ht="15.75">
      <c r="A958" s="1304" t="s">
        <v>3032</v>
      </c>
      <c r="B958" s="1305">
        <v>80</v>
      </c>
      <c r="C958" s="1305">
        <v>380</v>
      </c>
      <c r="D958" s="1305">
        <v>3400</v>
      </c>
      <c r="E958" s="1522">
        <v>9818</v>
      </c>
      <c r="F958" s="1527">
        <v>161509</v>
      </c>
      <c r="G958" s="1291">
        <f t="shared" si="14"/>
        <v>161509</v>
      </c>
      <c r="I958" s="895"/>
    </row>
    <row r="959" spans="1:9" ht="15.75">
      <c r="A959" s="1304" t="s">
        <v>3033</v>
      </c>
      <c r="B959" s="1305">
        <v>80</v>
      </c>
      <c r="C959" s="1305">
        <v>380</v>
      </c>
      <c r="D959" s="1305">
        <v>3500</v>
      </c>
      <c r="E959" s="1522">
        <v>10145</v>
      </c>
      <c r="F959" s="1527">
        <v>166028</v>
      </c>
      <c r="G959" s="1291">
        <f t="shared" si="14"/>
        <v>166028</v>
      </c>
      <c r="I959" s="895"/>
    </row>
    <row r="960" spans="1:9" ht="15.75">
      <c r="A960" s="1304" t="s">
        <v>3034</v>
      </c>
      <c r="B960" s="1305">
        <v>80</v>
      </c>
      <c r="C960" s="1305">
        <v>380</v>
      </c>
      <c r="D960" s="1305">
        <v>3600</v>
      </c>
      <c r="E960" s="1522">
        <v>10472</v>
      </c>
      <c r="F960" s="1527">
        <v>170547</v>
      </c>
      <c r="G960" s="1291">
        <f t="shared" si="14"/>
        <v>170547</v>
      </c>
      <c r="I960" s="895"/>
    </row>
    <row r="961" spans="1:9" ht="15.75">
      <c r="A961" s="1304" t="s">
        <v>3035</v>
      </c>
      <c r="B961" s="1305">
        <v>80</v>
      </c>
      <c r="C961" s="1305">
        <v>380</v>
      </c>
      <c r="D961" s="1305">
        <v>3700</v>
      </c>
      <c r="E961" s="1522">
        <v>10799</v>
      </c>
      <c r="F961" s="1527">
        <v>175065</v>
      </c>
      <c r="G961" s="1291">
        <f t="shared" si="14"/>
        <v>175065</v>
      </c>
      <c r="I961" s="895"/>
    </row>
    <row r="962" spans="1:9" ht="16.5" thickBot="1">
      <c r="A962" s="1306" t="s">
        <v>3036</v>
      </c>
      <c r="B962" s="1529">
        <v>80</v>
      </c>
      <c r="C962" s="1529">
        <v>380</v>
      </c>
      <c r="D962" s="1529">
        <v>3800</v>
      </c>
      <c r="E962" s="1523">
        <v>11127</v>
      </c>
      <c r="F962" s="1527">
        <v>179584</v>
      </c>
      <c r="G962" s="1292">
        <f t="shared" si="14"/>
        <v>179584</v>
      </c>
      <c r="I962" s="895"/>
    </row>
    <row r="963" spans="1:9" ht="15.75">
      <c r="A963" s="1302" t="s">
        <v>3037</v>
      </c>
      <c r="B963" s="1303">
        <v>120</v>
      </c>
      <c r="C963" s="1303">
        <v>260</v>
      </c>
      <c r="D963" s="1303">
        <v>800</v>
      </c>
      <c r="E963" s="1521">
        <v>1120</v>
      </c>
      <c r="F963" s="1527">
        <v>35888</v>
      </c>
      <c r="G963" s="1290">
        <f t="shared" si="14"/>
        <v>35888</v>
      </c>
      <c r="I963" s="895"/>
    </row>
    <row r="964" spans="1:9" ht="15.75">
      <c r="A964" s="1304" t="s">
        <v>3038</v>
      </c>
      <c r="B964" s="1305">
        <v>120</v>
      </c>
      <c r="C964" s="1305">
        <v>260</v>
      </c>
      <c r="D964" s="1305">
        <v>900</v>
      </c>
      <c r="E964" s="1522">
        <v>1307</v>
      </c>
      <c r="F964" s="1527">
        <v>39494</v>
      </c>
      <c r="G964" s="1291">
        <f t="shared" si="14"/>
        <v>39494</v>
      </c>
      <c r="I964" s="895"/>
    </row>
    <row r="965" spans="1:9" ht="15.75">
      <c r="A965" s="1304" t="s">
        <v>3039</v>
      </c>
      <c r="B965" s="1305">
        <v>120</v>
      </c>
      <c r="C965" s="1305">
        <v>260</v>
      </c>
      <c r="D965" s="1305">
        <v>1000</v>
      </c>
      <c r="E965" s="1522">
        <v>1493</v>
      </c>
      <c r="F965" s="1527">
        <v>43101</v>
      </c>
      <c r="G965" s="1291">
        <f t="shared" si="14"/>
        <v>43101</v>
      </c>
      <c r="I965" s="895"/>
    </row>
    <row r="966" spans="1:9" ht="15.75">
      <c r="A966" s="1304" t="s">
        <v>3040</v>
      </c>
      <c r="B966" s="1305">
        <v>120</v>
      </c>
      <c r="C966" s="1305">
        <v>260</v>
      </c>
      <c r="D966" s="1305">
        <v>1100</v>
      </c>
      <c r="E966" s="1522">
        <v>1680</v>
      </c>
      <c r="F966" s="1527">
        <v>46707</v>
      </c>
      <c r="G966" s="1291">
        <f t="shared" si="14"/>
        <v>46707</v>
      </c>
      <c r="I966" s="895"/>
    </row>
    <row r="967" spans="1:9" ht="15.75">
      <c r="A967" s="1304" t="s">
        <v>3041</v>
      </c>
      <c r="B967" s="1305">
        <v>120</v>
      </c>
      <c r="C967" s="1305">
        <v>260</v>
      </c>
      <c r="D967" s="1305">
        <v>1200</v>
      </c>
      <c r="E967" s="1522">
        <v>1867</v>
      </c>
      <c r="F967" s="1527">
        <v>50313</v>
      </c>
      <c r="G967" s="1291">
        <f t="shared" si="14"/>
        <v>50313</v>
      </c>
      <c r="I967" s="895"/>
    </row>
    <row r="968" spans="1:9" ht="15.75">
      <c r="A968" s="1304" t="s">
        <v>3042</v>
      </c>
      <c r="B968" s="1305">
        <v>120</v>
      </c>
      <c r="C968" s="1305">
        <v>260</v>
      </c>
      <c r="D968" s="1305">
        <v>1300</v>
      </c>
      <c r="E968" s="1522">
        <v>2053</v>
      </c>
      <c r="F968" s="1527">
        <v>53920</v>
      </c>
      <c r="G968" s="1291">
        <f t="shared" si="14"/>
        <v>53920</v>
      </c>
      <c r="I968" s="895"/>
    </row>
    <row r="969" spans="1:9" ht="15.75">
      <c r="A969" s="1304" t="s">
        <v>3043</v>
      </c>
      <c r="B969" s="1305">
        <v>120</v>
      </c>
      <c r="C969" s="1305">
        <v>260</v>
      </c>
      <c r="D969" s="1305">
        <v>1400</v>
      </c>
      <c r="E969" s="1522">
        <v>2240</v>
      </c>
      <c r="F969" s="1527">
        <v>57526</v>
      </c>
      <c r="G969" s="1291">
        <f t="shared" si="14"/>
        <v>57526</v>
      </c>
      <c r="I969" s="895"/>
    </row>
    <row r="970" spans="1:9" ht="15.75">
      <c r="A970" s="1304" t="s">
        <v>3044</v>
      </c>
      <c r="B970" s="1305">
        <v>120</v>
      </c>
      <c r="C970" s="1305">
        <v>260</v>
      </c>
      <c r="D970" s="1305">
        <v>1500</v>
      </c>
      <c r="E970" s="1522">
        <v>2427</v>
      </c>
      <c r="F970" s="1527">
        <v>61133</v>
      </c>
      <c r="G970" s="1291">
        <f t="shared" si="14"/>
        <v>61133</v>
      </c>
      <c r="I970" s="895"/>
    </row>
    <row r="971" spans="1:9" ht="15.75">
      <c r="A971" s="1304" t="s">
        <v>3045</v>
      </c>
      <c r="B971" s="1305">
        <v>120</v>
      </c>
      <c r="C971" s="1305">
        <v>260</v>
      </c>
      <c r="D971" s="1305">
        <v>1600</v>
      </c>
      <c r="E971" s="1522">
        <v>2613</v>
      </c>
      <c r="F971" s="1527">
        <v>64739</v>
      </c>
      <c r="G971" s="1291">
        <f t="shared" si="14"/>
        <v>64739</v>
      </c>
      <c r="I971" s="895"/>
    </row>
    <row r="972" spans="1:9" ht="15.75">
      <c r="A972" s="1304" t="s">
        <v>3046</v>
      </c>
      <c r="B972" s="1305">
        <v>120</v>
      </c>
      <c r="C972" s="1305">
        <v>260</v>
      </c>
      <c r="D972" s="1305">
        <v>1700</v>
      </c>
      <c r="E972" s="1522">
        <v>2800</v>
      </c>
      <c r="F972" s="1527">
        <v>68345</v>
      </c>
      <c r="G972" s="1291">
        <f t="shared" si="14"/>
        <v>68345</v>
      </c>
      <c r="I972" s="895"/>
    </row>
    <row r="973" spans="1:9" ht="15.75">
      <c r="A973" s="1304" t="s">
        <v>3047</v>
      </c>
      <c r="B973" s="1305">
        <v>120</v>
      </c>
      <c r="C973" s="1305">
        <v>260</v>
      </c>
      <c r="D973" s="1305">
        <v>1800</v>
      </c>
      <c r="E973" s="1522">
        <v>2987</v>
      </c>
      <c r="F973" s="1527">
        <v>71952</v>
      </c>
      <c r="G973" s="1291">
        <f t="shared" ref="G973:G1036" si="15">(F973-F973*$B$4)</f>
        <v>71952</v>
      </c>
      <c r="I973" s="895"/>
    </row>
    <row r="974" spans="1:9" ht="15.75">
      <c r="A974" s="1304" t="s">
        <v>3048</v>
      </c>
      <c r="B974" s="1305">
        <v>120</v>
      </c>
      <c r="C974" s="1305">
        <v>260</v>
      </c>
      <c r="D974" s="1305">
        <v>1900</v>
      </c>
      <c r="E974" s="1522">
        <v>3173</v>
      </c>
      <c r="F974" s="1527">
        <v>75558</v>
      </c>
      <c r="G974" s="1291">
        <f t="shared" si="15"/>
        <v>75558</v>
      </c>
      <c r="I974" s="895"/>
    </row>
    <row r="975" spans="1:9" ht="15.75">
      <c r="A975" s="1304" t="s">
        <v>3049</v>
      </c>
      <c r="B975" s="1305">
        <v>120</v>
      </c>
      <c r="C975" s="1305">
        <v>260</v>
      </c>
      <c r="D975" s="1305">
        <v>2000</v>
      </c>
      <c r="E975" s="1522">
        <v>3360</v>
      </c>
      <c r="F975" s="1527">
        <v>79164</v>
      </c>
      <c r="G975" s="1291">
        <f t="shared" si="15"/>
        <v>79164</v>
      </c>
      <c r="I975" s="895"/>
    </row>
    <row r="976" spans="1:9" ht="15.75">
      <c r="A976" s="1304" t="s">
        <v>3050</v>
      </c>
      <c r="B976" s="1305">
        <v>120</v>
      </c>
      <c r="C976" s="1305">
        <v>260</v>
      </c>
      <c r="D976" s="1305">
        <v>2100</v>
      </c>
      <c r="E976" s="1522">
        <v>3547</v>
      </c>
      <c r="F976" s="1527">
        <v>82771</v>
      </c>
      <c r="G976" s="1291">
        <f t="shared" si="15"/>
        <v>82771</v>
      </c>
      <c r="I976" s="895"/>
    </row>
    <row r="977" spans="1:9" ht="15.75">
      <c r="A977" s="1304" t="s">
        <v>3051</v>
      </c>
      <c r="B977" s="1305">
        <v>120</v>
      </c>
      <c r="C977" s="1305">
        <v>260</v>
      </c>
      <c r="D977" s="1305">
        <v>2200</v>
      </c>
      <c r="E977" s="1522">
        <v>3733</v>
      </c>
      <c r="F977" s="1527">
        <v>86377</v>
      </c>
      <c r="G977" s="1291">
        <f t="shared" si="15"/>
        <v>86377</v>
      </c>
      <c r="I977" s="895"/>
    </row>
    <row r="978" spans="1:9" ht="15.75">
      <c r="A978" s="1304" t="s">
        <v>3052</v>
      </c>
      <c r="B978" s="1305">
        <v>120</v>
      </c>
      <c r="C978" s="1305">
        <v>260</v>
      </c>
      <c r="D978" s="1305">
        <v>2300</v>
      </c>
      <c r="E978" s="1522">
        <v>3920</v>
      </c>
      <c r="F978" s="1527">
        <v>89984</v>
      </c>
      <c r="G978" s="1291">
        <f t="shared" si="15"/>
        <v>89984</v>
      </c>
      <c r="I978" s="895"/>
    </row>
    <row r="979" spans="1:9" ht="15.75">
      <c r="A979" s="1304" t="s">
        <v>3053</v>
      </c>
      <c r="B979" s="1305">
        <v>120</v>
      </c>
      <c r="C979" s="1305">
        <v>260</v>
      </c>
      <c r="D979" s="1305">
        <v>2400</v>
      </c>
      <c r="E979" s="1522">
        <v>4107</v>
      </c>
      <c r="F979" s="1527">
        <v>93590</v>
      </c>
      <c r="G979" s="1291">
        <f t="shared" si="15"/>
        <v>93590</v>
      </c>
      <c r="I979" s="895"/>
    </row>
    <row r="980" spans="1:9" ht="15.75">
      <c r="A980" s="1304" t="s">
        <v>3054</v>
      </c>
      <c r="B980" s="1305">
        <v>120</v>
      </c>
      <c r="C980" s="1305">
        <v>260</v>
      </c>
      <c r="D980" s="1305">
        <v>2500</v>
      </c>
      <c r="E980" s="1522">
        <v>4293</v>
      </c>
      <c r="F980" s="1527">
        <v>97196</v>
      </c>
      <c r="G980" s="1291">
        <f t="shared" si="15"/>
        <v>97196</v>
      </c>
      <c r="I980" s="895"/>
    </row>
    <row r="981" spans="1:9" ht="15.75">
      <c r="A981" s="1304" t="s">
        <v>3055</v>
      </c>
      <c r="B981" s="1305">
        <v>120</v>
      </c>
      <c r="C981" s="1305">
        <v>260</v>
      </c>
      <c r="D981" s="1305">
        <v>2600</v>
      </c>
      <c r="E981" s="1522">
        <v>4480</v>
      </c>
      <c r="F981" s="1527">
        <v>100803</v>
      </c>
      <c r="G981" s="1291">
        <f t="shared" si="15"/>
        <v>100803</v>
      </c>
      <c r="I981" s="895"/>
    </row>
    <row r="982" spans="1:9" ht="15.75">
      <c r="A982" s="1304" t="s">
        <v>3056</v>
      </c>
      <c r="B982" s="1305">
        <v>120</v>
      </c>
      <c r="C982" s="1305">
        <v>260</v>
      </c>
      <c r="D982" s="1305">
        <v>2700</v>
      </c>
      <c r="E982" s="1522">
        <v>4667</v>
      </c>
      <c r="F982" s="1527">
        <v>104409</v>
      </c>
      <c r="G982" s="1291">
        <f t="shared" si="15"/>
        <v>104409</v>
      </c>
      <c r="I982" s="895"/>
    </row>
    <row r="983" spans="1:9" ht="15.75">
      <c r="A983" s="1304" t="s">
        <v>3057</v>
      </c>
      <c r="B983" s="1305">
        <v>120</v>
      </c>
      <c r="C983" s="1305">
        <v>260</v>
      </c>
      <c r="D983" s="1305">
        <v>2800</v>
      </c>
      <c r="E983" s="1522">
        <v>4853</v>
      </c>
      <c r="F983" s="1527">
        <v>108015</v>
      </c>
      <c r="G983" s="1291">
        <f t="shared" si="15"/>
        <v>108015</v>
      </c>
      <c r="I983" s="895"/>
    </row>
    <row r="984" spans="1:9" ht="15.75">
      <c r="A984" s="1304" t="s">
        <v>3058</v>
      </c>
      <c r="B984" s="1305">
        <v>120</v>
      </c>
      <c r="C984" s="1305">
        <v>260</v>
      </c>
      <c r="D984" s="1305">
        <v>2900</v>
      </c>
      <c r="E984" s="1522">
        <v>5040</v>
      </c>
      <c r="F984" s="1527">
        <v>111622</v>
      </c>
      <c r="G984" s="1291">
        <f t="shared" si="15"/>
        <v>111622</v>
      </c>
      <c r="I984" s="895"/>
    </row>
    <row r="985" spans="1:9" ht="15.75">
      <c r="A985" s="1304" t="s">
        <v>3059</v>
      </c>
      <c r="B985" s="1305">
        <v>120</v>
      </c>
      <c r="C985" s="1305">
        <v>260</v>
      </c>
      <c r="D985" s="1305">
        <v>3000</v>
      </c>
      <c r="E985" s="1522">
        <v>5227</v>
      </c>
      <c r="F985" s="1527">
        <v>115228</v>
      </c>
      <c r="G985" s="1291">
        <f t="shared" si="15"/>
        <v>115228</v>
      </c>
      <c r="I985" s="895"/>
    </row>
    <row r="986" spans="1:9" ht="15.75">
      <c r="A986" s="1304" t="s">
        <v>3060</v>
      </c>
      <c r="B986" s="1305">
        <v>120</v>
      </c>
      <c r="C986" s="1305">
        <v>260</v>
      </c>
      <c r="D986" s="1305">
        <v>3100</v>
      </c>
      <c r="E986" s="1522">
        <v>5413</v>
      </c>
      <c r="F986" s="1527">
        <v>118835</v>
      </c>
      <c r="G986" s="1291">
        <f t="shared" si="15"/>
        <v>118835</v>
      </c>
      <c r="I986" s="895"/>
    </row>
    <row r="987" spans="1:9" ht="15.75">
      <c r="A987" s="1304" t="s">
        <v>3061</v>
      </c>
      <c r="B987" s="1305">
        <v>120</v>
      </c>
      <c r="C987" s="1305">
        <v>260</v>
      </c>
      <c r="D987" s="1305">
        <v>3200</v>
      </c>
      <c r="E987" s="1522">
        <v>5600</v>
      </c>
      <c r="F987" s="1527">
        <v>122441</v>
      </c>
      <c r="G987" s="1291">
        <f t="shared" si="15"/>
        <v>122441</v>
      </c>
      <c r="I987" s="895"/>
    </row>
    <row r="988" spans="1:9" ht="15.75">
      <c r="A988" s="1304" t="s">
        <v>3062</v>
      </c>
      <c r="B988" s="1305">
        <v>120</v>
      </c>
      <c r="C988" s="1305">
        <v>260</v>
      </c>
      <c r="D988" s="1305">
        <v>3300</v>
      </c>
      <c r="E988" s="1522">
        <v>5787</v>
      </c>
      <c r="F988" s="1527">
        <v>126047</v>
      </c>
      <c r="G988" s="1291">
        <f t="shared" si="15"/>
        <v>126047</v>
      </c>
      <c r="I988" s="895"/>
    </row>
    <row r="989" spans="1:9" ht="15.75">
      <c r="A989" s="1304" t="s">
        <v>3063</v>
      </c>
      <c r="B989" s="1305">
        <v>120</v>
      </c>
      <c r="C989" s="1305">
        <v>260</v>
      </c>
      <c r="D989" s="1305">
        <v>3400</v>
      </c>
      <c r="E989" s="1522">
        <v>5973</v>
      </c>
      <c r="F989" s="1527">
        <v>129654</v>
      </c>
      <c r="G989" s="1291">
        <f t="shared" si="15"/>
        <v>129654</v>
      </c>
      <c r="I989" s="895"/>
    </row>
    <row r="990" spans="1:9" ht="15.75">
      <c r="A990" s="1304" t="s">
        <v>3064</v>
      </c>
      <c r="B990" s="1305">
        <v>120</v>
      </c>
      <c r="C990" s="1305">
        <v>260</v>
      </c>
      <c r="D990" s="1305">
        <v>3500</v>
      </c>
      <c r="E990" s="1522">
        <v>6160</v>
      </c>
      <c r="F990" s="1527">
        <v>133260</v>
      </c>
      <c r="G990" s="1291">
        <f t="shared" si="15"/>
        <v>133260</v>
      </c>
      <c r="I990" s="895"/>
    </row>
    <row r="991" spans="1:9" ht="15.75">
      <c r="A991" s="1304" t="s">
        <v>3065</v>
      </c>
      <c r="B991" s="1305">
        <v>120</v>
      </c>
      <c r="C991" s="1305">
        <v>260</v>
      </c>
      <c r="D991" s="1305">
        <v>3600</v>
      </c>
      <c r="E991" s="1522">
        <v>6347</v>
      </c>
      <c r="F991" s="1527">
        <v>136866</v>
      </c>
      <c r="G991" s="1291">
        <f t="shared" si="15"/>
        <v>136866</v>
      </c>
      <c r="I991" s="895"/>
    </row>
    <row r="992" spans="1:9" ht="15.75">
      <c r="A992" s="1304" t="s">
        <v>3066</v>
      </c>
      <c r="B992" s="1305">
        <v>120</v>
      </c>
      <c r="C992" s="1305">
        <v>260</v>
      </c>
      <c r="D992" s="1305">
        <v>3700</v>
      </c>
      <c r="E992" s="1522">
        <v>6533</v>
      </c>
      <c r="F992" s="1527">
        <v>140473</v>
      </c>
      <c r="G992" s="1291">
        <f t="shared" si="15"/>
        <v>140473</v>
      </c>
      <c r="I992" s="895"/>
    </row>
    <row r="993" spans="1:9" ht="15.75">
      <c r="A993" s="1304" t="s">
        <v>3067</v>
      </c>
      <c r="B993" s="1305">
        <v>120</v>
      </c>
      <c r="C993" s="1305">
        <v>260</v>
      </c>
      <c r="D993" s="1305">
        <v>3800</v>
      </c>
      <c r="E993" s="1522">
        <v>6720</v>
      </c>
      <c r="F993" s="1527">
        <v>144079</v>
      </c>
      <c r="G993" s="1291">
        <f t="shared" si="15"/>
        <v>144079</v>
      </c>
      <c r="I993" s="895"/>
    </row>
    <row r="994" spans="1:9" ht="15.75">
      <c r="A994" s="1304" t="s">
        <v>3068</v>
      </c>
      <c r="B994" s="1305">
        <v>120</v>
      </c>
      <c r="C994" s="1305">
        <v>260</v>
      </c>
      <c r="D994" s="1305">
        <v>3900</v>
      </c>
      <c r="E994" s="1522">
        <v>6907</v>
      </c>
      <c r="F994" s="1527">
        <v>147686</v>
      </c>
      <c r="G994" s="1291">
        <f t="shared" si="15"/>
        <v>147686</v>
      </c>
      <c r="I994" s="895"/>
    </row>
    <row r="995" spans="1:9" ht="15.75">
      <c r="A995" s="1304" t="s">
        <v>3069</v>
      </c>
      <c r="B995" s="1305">
        <v>120</v>
      </c>
      <c r="C995" s="1305">
        <v>260</v>
      </c>
      <c r="D995" s="1305">
        <v>4000</v>
      </c>
      <c r="E995" s="1522">
        <v>7093</v>
      </c>
      <c r="F995" s="1527">
        <v>151292</v>
      </c>
      <c r="G995" s="1291">
        <f t="shared" si="15"/>
        <v>151292</v>
      </c>
      <c r="I995" s="895"/>
    </row>
    <row r="996" spans="1:9" ht="15.75">
      <c r="A996" s="1304" t="s">
        <v>3070</v>
      </c>
      <c r="B996" s="1305">
        <v>120</v>
      </c>
      <c r="C996" s="1305">
        <v>260</v>
      </c>
      <c r="D996" s="1305">
        <v>4100</v>
      </c>
      <c r="E996" s="1522">
        <v>7280</v>
      </c>
      <c r="F996" s="1527">
        <v>154898</v>
      </c>
      <c r="G996" s="1291">
        <f t="shared" si="15"/>
        <v>154898</v>
      </c>
      <c r="I996" s="895"/>
    </row>
    <row r="997" spans="1:9" ht="15.75">
      <c r="A997" s="1304" t="s">
        <v>3071</v>
      </c>
      <c r="B997" s="1305">
        <v>120</v>
      </c>
      <c r="C997" s="1305">
        <v>260</v>
      </c>
      <c r="D997" s="1305">
        <v>4200</v>
      </c>
      <c r="E997" s="1522">
        <v>7467</v>
      </c>
      <c r="F997" s="1527">
        <v>158505</v>
      </c>
      <c r="G997" s="1291">
        <f t="shared" si="15"/>
        <v>158505</v>
      </c>
      <c r="I997" s="895"/>
    </row>
    <row r="998" spans="1:9" ht="15.75">
      <c r="A998" s="1304" t="s">
        <v>3072</v>
      </c>
      <c r="B998" s="1305">
        <v>120</v>
      </c>
      <c r="C998" s="1305">
        <v>260</v>
      </c>
      <c r="D998" s="1305">
        <v>4300</v>
      </c>
      <c r="E998" s="1522">
        <v>7653</v>
      </c>
      <c r="F998" s="1527">
        <v>162111</v>
      </c>
      <c r="G998" s="1291">
        <f t="shared" si="15"/>
        <v>162111</v>
      </c>
      <c r="I998" s="895"/>
    </row>
    <row r="999" spans="1:9" ht="15.75">
      <c r="A999" s="1304" t="s">
        <v>3073</v>
      </c>
      <c r="B999" s="1305">
        <v>120</v>
      </c>
      <c r="C999" s="1305">
        <v>260</v>
      </c>
      <c r="D999" s="1305">
        <v>4400</v>
      </c>
      <c r="E999" s="1522">
        <v>7840</v>
      </c>
      <c r="F999" s="1527">
        <v>165718</v>
      </c>
      <c r="G999" s="1291">
        <f t="shared" si="15"/>
        <v>165718</v>
      </c>
      <c r="I999" s="895"/>
    </row>
    <row r="1000" spans="1:9" ht="15.75">
      <c r="A1000" s="1304" t="s">
        <v>3074</v>
      </c>
      <c r="B1000" s="1305">
        <v>120</v>
      </c>
      <c r="C1000" s="1305">
        <v>260</v>
      </c>
      <c r="D1000" s="1305">
        <v>4500</v>
      </c>
      <c r="E1000" s="1522">
        <v>8027</v>
      </c>
      <c r="F1000" s="1527">
        <v>169324</v>
      </c>
      <c r="G1000" s="1291">
        <f t="shared" si="15"/>
        <v>169324</v>
      </c>
      <c r="I1000" s="895"/>
    </row>
    <row r="1001" spans="1:9" ht="15.75">
      <c r="A1001" s="1304" t="s">
        <v>3075</v>
      </c>
      <c r="B1001" s="1305">
        <v>120</v>
      </c>
      <c r="C1001" s="1305">
        <v>260</v>
      </c>
      <c r="D1001" s="1305">
        <v>4600</v>
      </c>
      <c r="E1001" s="1522">
        <v>8213</v>
      </c>
      <c r="F1001" s="1527">
        <v>172930</v>
      </c>
      <c r="G1001" s="1291">
        <f t="shared" si="15"/>
        <v>172930</v>
      </c>
      <c r="I1001" s="895"/>
    </row>
    <row r="1002" spans="1:9" ht="15.75">
      <c r="A1002" s="1304" t="s">
        <v>3076</v>
      </c>
      <c r="B1002" s="1305">
        <v>120</v>
      </c>
      <c r="C1002" s="1305">
        <v>260</v>
      </c>
      <c r="D1002" s="1305">
        <v>4700</v>
      </c>
      <c r="E1002" s="1522">
        <v>8400</v>
      </c>
      <c r="F1002" s="1527">
        <v>176537</v>
      </c>
      <c r="G1002" s="1291">
        <f t="shared" si="15"/>
        <v>176537</v>
      </c>
      <c r="I1002" s="895"/>
    </row>
    <row r="1003" spans="1:9" ht="15.75">
      <c r="A1003" s="1304" t="s">
        <v>3077</v>
      </c>
      <c r="B1003" s="1305">
        <v>120</v>
      </c>
      <c r="C1003" s="1305">
        <v>260</v>
      </c>
      <c r="D1003" s="1305">
        <v>4800</v>
      </c>
      <c r="E1003" s="1522">
        <v>8587</v>
      </c>
      <c r="F1003" s="1527">
        <v>180143</v>
      </c>
      <c r="G1003" s="1291">
        <f t="shared" si="15"/>
        <v>180143</v>
      </c>
      <c r="I1003" s="895"/>
    </row>
    <row r="1004" spans="1:9" ht="15.75">
      <c r="A1004" s="1304" t="s">
        <v>3078</v>
      </c>
      <c r="B1004" s="1305">
        <v>120</v>
      </c>
      <c r="C1004" s="1305">
        <v>260</v>
      </c>
      <c r="D1004" s="1305">
        <v>4900</v>
      </c>
      <c r="E1004" s="1522">
        <v>8774</v>
      </c>
      <c r="F1004" s="1527">
        <v>183749</v>
      </c>
      <c r="G1004" s="1291">
        <f t="shared" si="15"/>
        <v>183749</v>
      </c>
      <c r="I1004" s="895"/>
    </row>
    <row r="1005" spans="1:9" ht="16.5" thickBot="1">
      <c r="A1005" s="1306" t="s">
        <v>3079</v>
      </c>
      <c r="B1005" s="1529">
        <v>120</v>
      </c>
      <c r="C1005" s="1529">
        <v>260</v>
      </c>
      <c r="D1005" s="1529">
        <v>5000</v>
      </c>
      <c r="E1005" s="1523">
        <v>8960</v>
      </c>
      <c r="F1005" s="1527">
        <v>187356</v>
      </c>
      <c r="G1005" s="1292">
        <f t="shared" si="15"/>
        <v>187356</v>
      </c>
      <c r="I1005" s="895"/>
    </row>
    <row r="1006" spans="1:9" ht="15.75">
      <c r="A1006" s="1302" t="s">
        <v>3080</v>
      </c>
      <c r="B1006" s="1303">
        <v>120</v>
      </c>
      <c r="C1006" s="1303">
        <v>300</v>
      </c>
      <c r="D1006" s="1303">
        <v>800</v>
      </c>
      <c r="E1006" s="1521">
        <v>1365</v>
      </c>
      <c r="F1006" s="1527">
        <v>41743</v>
      </c>
      <c r="G1006" s="1290">
        <f t="shared" si="15"/>
        <v>41743</v>
      </c>
      <c r="I1006" s="895"/>
    </row>
    <row r="1007" spans="1:9" ht="15.75">
      <c r="A1007" s="1304" t="s">
        <v>3081</v>
      </c>
      <c r="B1007" s="1305">
        <v>120</v>
      </c>
      <c r="C1007" s="1305">
        <v>300</v>
      </c>
      <c r="D1007" s="1305">
        <v>900</v>
      </c>
      <c r="E1007" s="1522">
        <v>1593</v>
      </c>
      <c r="F1007" s="1527">
        <v>45990</v>
      </c>
      <c r="G1007" s="1291">
        <f t="shared" si="15"/>
        <v>45990</v>
      </c>
      <c r="I1007" s="895"/>
    </row>
    <row r="1008" spans="1:9" ht="15.75">
      <c r="A1008" s="1304" t="s">
        <v>3082</v>
      </c>
      <c r="B1008" s="1305">
        <v>120</v>
      </c>
      <c r="C1008" s="1305">
        <v>300</v>
      </c>
      <c r="D1008" s="1305">
        <v>1000</v>
      </c>
      <c r="E1008" s="1522">
        <v>1820</v>
      </c>
      <c r="F1008" s="1527">
        <v>50236</v>
      </c>
      <c r="G1008" s="1291">
        <f t="shared" si="15"/>
        <v>50236</v>
      </c>
      <c r="I1008" s="895"/>
    </row>
    <row r="1009" spans="1:9" ht="15.75">
      <c r="A1009" s="1304" t="s">
        <v>3083</v>
      </c>
      <c r="B1009" s="1305">
        <v>120</v>
      </c>
      <c r="C1009" s="1305">
        <v>300</v>
      </c>
      <c r="D1009" s="1305">
        <v>1100</v>
      </c>
      <c r="E1009" s="1522">
        <v>2048</v>
      </c>
      <c r="F1009" s="1527">
        <v>54482</v>
      </c>
      <c r="G1009" s="1291">
        <f t="shared" si="15"/>
        <v>54482</v>
      </c>
      <c r="I1009" s="895"/>
    </row>
    <row r="1010" spans="1:9" ht="15.75">
      <c r="A1010" s="1304" t="s">
        <v>3084</v>
      </c>
      <c r="B1010" s="1305">
        <v>120</v>
      </c>
      <c r="C1010" s="1305">
        <v>300</v>
      </c>
      <c r="D1010" s="1305">
        <v>1200</v>
      </c>
      <c r="E1010" s="1522">
        <v>2275</v>
      </c>
      <c r="F1010" s="1527">
        <v>58729</v>
      </c>
      <c r="G1010" s="1291">
        <f t="shared" si="15"/>
        <v>58729</v>
      </c>
      <c r="I1010" s="895"/>
    </row>
    <row r="1011" spans="1:9" ht="15.75">
      <c r="A1011" s="1304" t="s">
        <v>3085</v>
      </c>
      <c r="B1011" s="1305">
        <v>120</v>
      </c>
      <c r="C1011" s="1305">
        <v>300</v>
      </c>
      <c r="D1011" s="1305">
        <v>1300</v>
      </c>
      <c r="E1011" s="1522">
        <v>2503</v>
      </c>
      <c r="F1011" s="1527">
        <v>62975</v>
      </c>
      <c r="G1011" s="1291">
        <f t="shared" si="15"/>
        <v>62975</v>
      </c>
      <c r="I1011" s="895"/>
    </row>
    <row r="1012" spans="1:9" ht="15.75">
      <c r="A1012" s="1304" t="s">
        <v>3086</v>
      </c>
      <c r="B1012" s="1305">
        <v>120</v>
      </c>
      <c r="C1012" s="1305">
        <v>300</v>
      </c>
      <c r="D1012" s="1305">
        <v>1400</v>
      </c>
      <c r="E1012" s="1522">
        <v>2730</v>
      </c>
      <c r="F1012" s="1527">
        <v>67221</v>
      </c>
      <c r="G1012" s="1291">
        <f t="shared" si="15"/>
        <v>67221</v>
      </c>
      <c r="I1012" s="895"/>
    </row>
    <row r="1013" spans="1:9" ht="15.75">
      <c r="A1013" s="1304" t="s">
        <v>3087</v>
      </c>
      <c r="B1013" s="1305">
        <v>120</v>
      </c>
      <c r="C1013" s="1305">
        <v>300</v>
      </c>
      <c r="D1013" s="1305">
        <v>1500</v>
      </c>
      <c r="E1013" s="1522">
        <v>2958</v>
      </c>
      <c r="F1013" s="1527">
        <v>71468</v>
      </c>
      <c r="G1013" s="1291">
        <f t="shared" si="15"/>
        <v>71468</v>
      </c>
      <c r="I1013" s="895"/>
    </row>
    <row r="1014" spans="1:9" ht="15.75">
      <c r="A1014" s="1304" t="s">
        <v>3088</v>
      </c>
      <c r="B1014" s="1305">
        <v>120</v>
      </c>
      <c r="C1014" s="1305">
        <v>300</v>
      </c>
      <c r="D1014" s="1305">
        <v>1600</v>
      </c>
      <c r="E1014" s="1522">
        <v>3185</v>
      </c>
      <c r="F1014" s="1527">
        <v>75714</v>
      </c>
      <c r="G1014" s="1291">
        <f t="shared" si="15"/>
        <v>75714</v>
      </c>
      <c r="I1014" s="895"/>
    </row>
    <row r="1015" spans="1:9" ht="15.75">
      <c r="A1015" s="1304" t="s">
        <v>3089</v>
      </c>
      <c r="B1015" s="1305">
        <v>120</v>
      </c>
      <c r="C1015" s="1305">
        <v>300</v>
      </c>
      <c r="D1015" s="1305">
        <v>1700</v>
      </c>
      <c r="E1015" s="1522">
        <v>3413</v>
      </c>
      <c r="F1015" s="1527">
        <v>79960</v>
      </c>
      <c r="G1015" s="1291">
        <f t="shared" si="15"/>
        <v>79960</v>
      </c>
      <c r="I1015" s="895"/>
    </row>
    <row r="1016" spans="1:9" ht="15.75">
      <c r="A1016" s="1304" t="s">
        <v>3090</v>
      </c>
      <c r="B1016" s="1305">
        <v>120</v>
      </c>
      <c r="C1016" s="1305">
        <v>300</v>
      </c>
      <c r="D1016" s="1305">
        <v>1800</v>
      </c>
      <c r="E1016" s="1522">
        <v>3640</v>
      </c>
      <c r="F1016" s="1527">
        <v>84206</v>
      </c>
      <c r="G1016" s="1291">
        <f t="shared" si="15"/>
        <v>84206</v>
      </c>
      <c r="I1016" s="895"/>
    </row>
    <row r="1017" spans="1:9" ht="15.75">
      <c r="A1017" s="1304" t="s">
        <v>3091</v>
      </c>
      <c r="B1017" s="1305">
        <v>120</v>
      </c>
      <c r="C1017" s="1305">
        <v>300</v>
      </c>
      <c r="D1017" s="1305">
        <v>1900</v>
      </c>
      <c r="E1017" s="1522">
        <v>3868</v>
      </c>
      <c r="F1017" s="1527">
        <v>88453</v>
      </c>
      <c r="G1017" s="1291">
        <f t="shared" si="15"/>
        <v>88453</v>
      </c>
      <c r="I1017" s="895"/>
    </row>
    <row r="1018" spans="1:9" ht="15.75">
      <c r="A1018" s="1304" t="s">
        <v>3092</v>
      </c>
      <c r="B1018" s="1305">
        <v>120</v>
      </c>
      <c r="C1018" s="1305">
        <v>300</v>
      </c>
      <c r="D1018" s="1305">
        <v>2000</v>
      </c>
      <c r="E1018" s="1522">
        <v>4095</v>
      </c>
      <c r="F1018" s="1527">
        <v>92699</v>
      </c>
      <c r="G1018" s="1291">
        <f t="shared" si="15"/>
        <v>92699</v>
      </c>
      <c r="I1018" s="895"/>
    </row>
    <row r="1019" spans="1:9" ht="15.75">
      <c r="A1019" s="1304" t="s">
        <v>3093</v>
      </c>
      <c r="B1019" s="1305">
        <v>120</v>
      </c>
      <c r="C1019" s="1305">
        <v>300</v>
      </c>
      <c r="D1019" s="1305">
        <v>2100</v>
      </c>
      <c r="E1019" s="1522">
        <v>4323</v>
      </c>
      <c r="F1019" s="1527">
        <v>96945</v>
      </c>
      <c r="G1019" s="1291">
        <f t="shared" si="15"/>
        <v>96945</v>
      </c>
      <c r="I1019" s="895"/>
    </row>
    <row r="1020" spans="1:9" ht="15.75">
      <c r="A1020" s="1304" t="s">
        <v>3094</v>
      </c>
      <c r="B1020" s="1305">
        <v>120</v>
      </c>
      <c r="C1020" s="1305">
        <v>300</v>
      </c>
      <c r="D1020" s="1305">
        <v>2200</v>
      </c>
      <c r="E1020" s="1522">
        <v>4550</v>
      </c>
      <c r="F1020" s="1527">
        <v>101192</v>
      </c>
      <c r="G1020" s="1291">
        <f t="shared" si="15"/>
        <v>101192</v>
      </c>
      <c r="I1020" s="895"/>
    </row>
    <row r="1021" spans="1:9" ht="15.75">
      <c r="A1021" s="1304" t="s">
        <v>3095</v>
      </c>
      <c r="B1021" s="1305">
        <v>120</v>
      </c>
      <c r="C1021" s="1305">
        <v>300</v>
      </c>
      <c r="D1021" s="1305">
        <v>2300</v>
      </c>
      <c r="E1021" s="1522">
        <v>4778</v>
      </c>
      <c r="F1021" s="1527">
        <v>105438</v>
      </c>
      <c r="G1021" s="1291">
        <f t="shared" si="15"/>
        <v>105438</v>
      </c>
      <c r="I1021" s="895"/>
    </row>
    <row r="1022" spans="1:9" ht="15.75">
      <c r="A1022" s="1304" t="s">
        <v>3096</v>
      </c>
      <c r="B1022" s="1305">
        <v>120</v>
      </c>
      <c r="C1022" s="1305">
        <v>300</v>
      </c>
      <c r="D1022" s="1305">
        <v>2400</v>
      </c>
      <c r="E1022" s="1522">
        <v>5005</v>
      </c>
      <c r="F1022" s="1527">
        <v>109684</v>
      </c>
      <c r="G1022" s="1291">
        <f t="shared" si="15"/>
        <v>109684</v>
      </c>
      <c r="I1022" s="895"/>
    </row>
    <row r="1023" spans="1:9" ht="15.75">
      <c r="A1023" s="1304" t="s">
        <v>3097</v>
      </c>
      <c r="B1023" s="1305">
        <v>120</v>
      </c>
      <c r="C1023" s="1305">
        <v>300</v>
      </c>
      <c r="D1023" s="1305">
        <v>2500</v>
      </c>
      <c r="E1023" s="1522">
        <v>5233</v>
      </c>
      <c r="F1023" s="1527">
        <v>113930</v>
      </c>
      <c r="G1023" s="1291">
        <f t="shared" si="15"/>
        <v>113930</v>
      </c>
      <c r="I1023" s="895"/>
    </row>
    <row r="1024" spans="1:9" ht="15.75">
      <c r="A1024" s="1304" t="s">
        <v>3098</v>
      </c>
      <c r="B1024" s="1305">
        <v>120</v>
      </c>
      <c r="C1024" s="1305">
        <v>300</v>
      </c>
      <c r="D1024" s="1305">
        <v>2600</v>
      </c>
      <c r="E1024" s="1522">
        <v>5460</v>
      </c>
      <c r="F1024" s="1527">
        <v>118177</v>
      </c>
      <c r="G1024" s="1291">
        <f t="shared" si="15"/>
        <v>118177</v>
      </c>
      <c r="I1024" s="895"/>
    </row>
    <row r="1025" spans="1:9" ht="15.75">
      <c r="A1025" s="1304" t="s">
        <v>3099</v>
      </c>
      <c r="B1025" s="1305">
        <v>120</v>
      </c>
      <c r="C1025" s="1305">
        <v>300</v>
      </c>
      <c r="D1025" s="1305">
        <v>2700</v>
      </c>
      <c r="E1025" s="1522">
        <v>5688</v>
      </c>
      <c r="F1025" s="1527">
        <v>122423</v>
      </c>
      <c r="G1025" s="1291">
        <f t="shared" si="15"/>
        <v>122423</v>
      </c>
      <c r="I1025" s="895"/>
    </row>
    <row r="1026" spans="1:9" ht="15.75">
      <c r="A1026" s="1304" t="s">
        <v>3100</v>
      </c>
      <c r="B1026" s="1305">
        <v>120</v>
      </c>
      <c r="C1026" s="1305">
        <v>300</v>
      </c>
      <c r="D1026" s="1305">
        <v>2800</v>
      </c>
      <c r="E1026" s="1522">
        <v>5915</v>
      </c>
      <c r="F1026" s="1527">
        <v>126669</v>
      </c>
      <c r="G1026" s="1291">
        <f t="shared" si="15"/>
        <v>126669</v>
      </c>
      <c r="I1026" s="895"/>
    </row>
    <row r="1027" spans="1:9" ht="15.75">
      <c r="A1027" s="1304" t="s">
        <v>3101</v>
      </c>
      <c r="B1027" s="1305">
        <v>120</v>
      </c>
      <c r="C1027" s="1305">
        <v>300</v>
      </c>
      <c r="D1027" s="1305">
        <v>2900</v>
      </c>
      <c r="E1027" s="1522">
        <v>6143</v>
      </c>
      <c r="F1027" s="1527">
        <v>130916</v>
      </c>
      <c r="G1027" s="1291">
        <f t="shared" si="15"/>
        <v>130916</v>
      </c>
      <c r="I1027" s="895"/>
    </row>
    <row r="1028" spans="1:9" ht="15.75">
      <c r="A1028" s="1304" t="s">
        <v>3102</v>
      </c>
      <c r="B1028" s="1305">
        <v>120</v>
      </c>
      <c r="C1028" s="1305">
        <v>300</v>
      </c>
      <c r="D1028" s="1305">
        <v>3000</v>
      </c>
      <c r="E1028" s="1522">
        <v>6370</v>
      </c>
      <c r="F1028" s="1527">
        <v>135162</v>
      </c>
      <c r="G1028" s="1291">
        <f t="shared" si="15"/>
        <v>135162</v>
      </c>
      <c r="I1028" s="895"/>
    </row>
    <row r="1029" spans="1:9" ht="15.75">
      <c r="A1029" s="1304" t="s">
        <v>3103</v>
      </c>
      <c r="B1029" s="1305">
        <v>120</v>
      </c>
      <c r="C1029" s="1305">
        <v>300</v>
      </c>
      <c r="D1029" s="1305">
        <v>3100</v>
      </c>
      <c r="E1029" s="1522">
        <v>6598</v>
      </c>
      <c r="F1029" s="1527">
        <v>139408</v>
      </c>
      <c r="G1029" s="1291">
        <f t="shared" si="15"/>
        <v>139408</v>
      </c>
      <c r="I1029" s="895"/>
    </row>
    <row r="1030" spans="1:9" ht="15.75">
      <c r="A1030" s="1304" t="s">
        <v>3104</v>
      </c>
      <c r="B1030" s="1305">
        <v>120</v>
      </c>
      <c r="C1030" s="1305">
        <v>300</v>
      </c>
      <c r="D1030" s="1305">
        <v>3200</v>
      </c>
      <c r="E1030" s="1522">
        <v>6825</v>
      </c>
      <c r="F1030" s="1527">
        <v>143654</v>
      </c>
      <c r="G1030" s="1291">
        <f t="shared" si="15"/>
        <v>143654</v>
      </c>
      <c r="I1030" s="895"/>
    </row>
    <row r="1031" spans="1:9" ht="15.75">
      <c r="A1031" s="1304" t="s">
        <v>3105</v>
      </c>
      <c r="B1031" s="1305">
        <v>120</v>
      </c>
      <c r="C1031" s="1305">
        <v>300</v>
      </c>
      <c r="D1031" s="1305">
        <v>3300</v>
      </c>
      <c r="E1031" s="1522">
        <v>7053</v>
      </c>
      <c r="F1031" s="1527">
        <v>147901</v>
      </c>
      <c r="G1031" s="1291">
        <f t="shared" si="15"/>
        <v>147901</v>
      </c>
      <c r="I1031" s="895"/>
    </row>
    <row r="1032" spans="1:9" ht="15.75">
      <c r="A1032" s="1304" t="s">
        <v>3106</v>
      </c>
      <c r="B1032" s="1305">
        <v>120</v>
      </c>
      <c r="C1032" s="1305">
        <v>300</v>
      </c>
      <c r="D1032" s="1305">
        <v>3400</v>
      </c>
      <c r="E1032" s="1522">
        <v>7280</v>
      </c>
      <c r="F1032" s="1527">
        <v>152147</v>
      </c>
      <c r="G1032" s="1291">
        <f t="shared" si="15"/>
        <v>152147</v>
      </c>
      <c r="I1032" s="895"/>
    </row>
    <row r="1033" spans="1:9" ht="15.75">
      <c r="A1033" s="1304" t="s">
        <v>3107</v>
      </c>
      <c r="B1033" s="1305">
        <v>120</v>
      </c>
      <c r="C1033" s="1305">
        <v>300</v>
      </c>
      <c r="D1033" s="1305">
        <v>3500</v>
      </c>
      <c r="E1033" s="1522">
        <v>7508</v>
      </c>
      <c r="F1033" s="1527">
        <v>156393</v>
      </c>
      <c r="G1033" s="1291">
        <f t="shared" si="15"/>
        <v>156393</v>
      </c>
      <c r="I1033" s="895"/>
    </row>
    <row r="1034" spans="1:9" ht="15.75">
      <c r="A1034" s="1304" t="s">
        <v>3108</v>
      </c>
      <c r="B1034" s="1305">
        <v>120</v>
      </c>
      <c r="C1034" s="1305">
        <v>300</v>
      </c>
      <c r="D1034" s="1305">
        <v>3600</v>
      </c>
      <c r="E1034" s="1522">
        <v>7735</v>
      </c>
      <c r="F1034" s="1527">
        <v>160640</v>
      </c>
      <c r="G1034" s="1291">
        <f t="shared" si="15"/>
        <v>160640</v>
      </c>
      <c r="I1034" s="895"/>
    </row>
    <row r="1035" spans="1:9" ht="15.75">
      <c r="A1035" s="1304" t="s">
        <v>3109</v>
      </c>
      <c r="B1035" s="1305">
        <v>120</v>
      </c>
      <c r="C1035" s="1305">
        <v>300</v>
      </c>
      <c r="D1035" s="1305">
        <v>3700</v>
      </c>
      <c r="E1035" s="1522">
        <v>7963</v>
      </c>
      <c r="F1035" s="1527">
        <v>164886</v>
      </c>
      <c r="G1035" s="1291">
        <f t="shared" si="15"/>
        <v>164886</v>
      </c>
      <c r="I1035" s="895"/>
    </row>
    <row r="1036" spans="1:9" ht="15.75">
      <c r="A1036" s="1304" t="s">
        <v>3110</v>
      </c>
      <c r="B1036" s="1305">
        <v>120</v>
      </c>
      <c r="C1036" s="1305">
        <v>300</v>
      </c>
      <c r="D1036" s="1305">
        <v>3800</v>
      </c>
      <c r="E1036" s="1522">
        <v>8190</v>
      </c>
      <c r="F1036" s="1527">
        <v>169132</v>
      </c>
      <c r="G1036" s="1291">
        <f t="shared" si="15"/>
        <v>169132</v>
      </c>
      <c r="I1036" s="895"/>
    </row>
    <row r="1037" spans="1:9" ht="15.75">
      <c r="A1037" s="1304" t="s">
        <v>3111</v>
      </c>
      <c r="B1037" s="1305">
        <v>120</v>
      </c>
      <c r="C1037" s="1305">
        <v>300</v>
      </c>
      <c r="D1037" s="1305">
        <v>3900</v>
      </c>
      <c r="E1037" s="1522">
        <v>8418</v>
      </c>
      <c r="F1037" s="1527">
        <v>173379</v>
      </c>
      <c r="G1037" s="1291">
        <f t="shared" ref="G1037:G1100" si="16">(F1037-F1037*$B$4)</f>
        <v>173379</v>
      </c>
      <c r="I1037" s="895"/>
    </row>
    <row r="1038" spans="1:9" ht="15.75">
      <c r="A1038" s="1304" t="s">
        <v>3112</v>
      </c>
      <c r="B1038" s="1305">
        <v>120</v>
      </c>
      <c r="C1038" s="1305">
        <v>300</v>
      </c>
      <c r="D1038" s="1305">
        <v>4000</v>
      </c>
      <c r="E1038" s="1522">
        <v>8645</v>
      </c>
      <c r="F1038" s="1527">
        <v>177625</v>
      </c>
      <c r="G1038" s="1291">
        <f t="shared" si="16"/>
        <v>177625</v>
      </c>
      <c r="I1038" s="895"/>
    </row>
    <row r="1039" spans="1:9" ht="15.75">
      <c r="A1039" s="1304" t="s">
        <v>3113</v>
      </c>
      <c r="B1039" s="1305">
        <v>120</v>
      </c>
      <c r="C1039" s="1305">
        <v>300</v>
      </c>
      <c r="D1039" s="1305">
        <v>4100</v>
      </c>
      <c r="E1039" s="1522">
        <v>8873</v>
      </c>
      <c r="F1039" s="1527">
        <v>181871</v>
      </c>
      <c r="G1039" s="1291">
        <f t="shared" si="16"/>
        <v>181871</v>
      </c>
      <c r="I1039" s="895"/>
    </row>
    <row r="1040" spans="1:9" ht="15.75">
      <c r="A1040" s="1304" t="s">
        <v>3114</v>
      </c>
      <c r="B1040" s="1305">
        <v>120</v>
      </c>
      <c r="C1040" s="1305">
        <v>300</v>
      </c>
      <c r="D1040" s="1305">
        <v>4200</v>
      </c>
      <c r="E1040" s="1522">
        <v>9100</v>
      </c>
      <c r="F1040" s="1527">
        <v>186117</v>
      </c>
      <c r="G1040" s="1291">
        <f t="shared" si="16"/>
        <v>186117</v>
      </c>
      <c r="I1040" s="895"/>
    </row>
    <row r="1041" spans="1:9" ht="15.75">
      <c r="A1041" s="1304" t="s">
        <v>3115</v>
      </c>
      <c r="B1041" s="1305">
        <v>120</v>
      </c>
      <c r="C1041" s="1305">
        <v>300</v>
      </c>
      <c r="D1041" s="1305">
        <v>4300</v>
      </c>
      <c r="E1041" s="1522">
        <v>9328</v>
      </c>
      <c r="F1041" s="1527">
        <v>190364</v>
      </c>
      <c r="G1041" s="1291">
        <f t="shared" si="16"/>
        <v>190364</v>
      </c>
      <c r="I1041" s="895"/>
    </row>
    <row r="1042" spans="1:9" ht="15.75">
      <c r="A1042" s="1304" t="s">
        <v>3116</v>
      </c>
      <c r="B1042" s="1305">
        <v>120</v>
      </c>
      <c r="C1042" s="1305">
        <v>300</v>
      </c>
      <c r="D1042" s="1305">
        <v>4400</v>
      </c>
      <c r="E1042" s="1522">
        <v>9555</v>
      </c>
      <c r="F1042" s="1527">
        <v>194610</v>
      </c>
      <c r="G1042" s="1291">
        <f t="shared" si="16"/>
        <v>194610</v>
      </c>
      <c r="I1042" s="895"/>
    </row>
    <row r="1043" spans="1:9" ht="15.75">
      <c r="A1043" s="1304" t="s">
        <v>3117</v>
      </c>
      <c r="B1043" s="1305">
        <v>120</v>
      </c>
      <c r="C1043" s="1305">
        <v>300</v>
      </c>
      <c r="D1043" s="1305">
        <v>4500</v>
      </c>
      <c r="E1043" s="1522">
        <v>9783</v>
      </c>
      <c r="F1043" s="1527">
        <v>198856</v>
      </c>
      <c r="G1043" s="1291">
        <f t="shared" si="16"/>
        <v>198856</v>
      </c>
      <c r="I1043" s="895"/>
    </row>
    <row r="1044" spans="1:9" ht="15.75">
      <c r="A1044" s="1304" t="s">
        <v>3118</v>
      </c>
      <c r="B1044" s="1305">
        <v>120</v>
      </c>
      <c r="C1044" s="1305">
        <v>300</v>
      </c>
      <c r="D1044" s="1305">
        <v>4600</v>
      </c>
      <c r="E1044" s="1522">
        <v>10010</v>
      </c>
      <c r="F1044" s="1527">
        <v>203103</v>
      </c>
      <c r="G1044" s="1291">
        <f t="shared" si="16"/>
        <v>203103</v>
      </c>
      <c r="I1044" s="895"/>
    </row>
    <row r="1045" spans="1:9" ht="15.75">
      <c r="A1045" s="1304" t="s">
        <v>3119</v>
      </c>
      <c r="B1045" s="1305">
        <v>120</v>
      </c>
      <c r="C1045" s="1305">
        <v>300</v>
      </c>
      <c r="D1045" s="1305">
        <v>4700</v>
      </c>
      <c r="E1045" s="1522">
        <v>10238</v>
      </c>
      <c r="F1045" s="1527">
        <v>207349</v>
      </c>
      <c r="G1045" s="1291">
        <f t="shared" si="16"/>
        <v>207349</v>
      </c>
      <c r="I1045" s="895"/>
    </row>
    <row r="1046" spans="1:9" ht="15.75">
      <c r="A1046" s="1304" t="s">
        <v>3120</v>
      </c>
      <c r="B1046" s="1305">
        <v>120</v>
      </c>
      <c r="C1046" s="1305">
        <v>300</v>
      </c>
      <c r="D1046" s="1305">
        <v>4800</v>
      </c>
      <c r="E1046" s="1522">
        <v>10465</v>
      </c>
      <c r="F1046" s="1527">
        <v>211595</v>
      </c>
      <c r="G1046" s="1291">
        <f t="shared" si="16"/>
        <v>211595</v>
      </c>
      <c r="I1046" s="895"/>
    </row>
    <row r="1047" spans="1:9" ht="15.75">
      <c r="A1047" s="1304" t="s">
        <v>3121</v>
      </c>
      <c r="B1047" s="1305">
        <v>120</v>
      </c>
      <c r="C1047" s="1305">
        <v>300</v>
      </c>
      <c r="D1047" s="1305">
        <v>4900</v>
      </c>
      <c r="E1047" s="1522">
        <v>10693</v>
      </c>
      <c r="F1047" s="1527">
        <v>215841</v>
      </c>
      <c r="G1047" s="1291">
        <f t="shared" si="16"/>
        <v>215841</v>
      </c>
      <c r="I1047" s="895"/>
    </row>
    <row r="1048" spans="1:9" ht="16.5" thickBot="1">
      <c r="A1048" s="1306" t="s">
        <v>3122</v>
      </c>
      <c r="B1048" s="1529">
        <v>120</v>
      </c>
      <c r="C1048" s="1529">
        <v>300</v>
      </c>
      <c r="D1048" s="1529">
        <v>5000</v>
      </c>
      <c r="E1048" s="1523">
        <v>10920</v>
      </c>
      <c r="F1048" s="1527">
        <v>220088</v>
      </c>
      <c r="G1048" s="1292">
        <f t="shared" si="16"/>
        <v>220088</v>
      </c>
      <c r="I1048" s="895"/>
    </row>
    <row r="1049" spans="1:9" ht="15.75">
      <c r="A1049" s="1302" t="s">
        <v>3123</v>
      </c>
      <c r="B1049" s="1303">
        <v>120</v>
      </c>
      <c r="C1049" s="1303">
        <v>380</v>
      </c>
      <c r="D1049" s="1303">
        <v>800</v>
      </c>
      <c r="E1049" s="1521">
        <v>1590</v>
      </c>
      <c r="F1049" s="1527">
        <v>46912</v>
      </c>
      <c r="G1049" s="1290">
        <f t="shared" si="16"/>
        <v>46912</v>
      </c>
      <c r="I1049" s="895"/>
    </row>
    <row r="1050" spans="1:9" ht="15.75">
      <c r="A1050" s="1304" t="s">
        <v>3124</v>
      </c>
      <c r="B1050" s="1305">
        <v>120</v>
      </c>
      <c r="C1050" s="1305">
        <v>380</v>
      </c>
      <c r="D1050" s="1305">
        <v>900</v>
      </c>
      <c r="E1050" s="1522">
        <v>1856</v>
      </c>
      <c r="F1050" s="1527">
        <v>51719</v>
      </c>
      <c r="G1050" s="1291">
        <f t="shared" si="16"/>
        <v>51719</v>
      </c>
      <c r="I1050" s="895"/>
    </row>
    <row r="1051" spans="1:9" ht="15.75">
      <c r="A1051" s="1304" t="s">
        <v>3125</v>
      </c>
      <c r="B1051" s="1305">
        <v>120</v>
      </c>
      <c r="C1051" s="1305">
        <v>380</v>
      </c>
      <c r="D1051" s="1305">
        <v>1000</v>
      </c>
      <c r="E1051" s="1522">
        <v>2121</v>
      </c>
      <c r="F1051" s="1527">
        <v>56525</v>
      </c>
      <c r="G1051" s="1291">
        <f t="shared" si="16"/>
        <v>56525</v>
      </c>
      <c r="I1051" s="895"/>
    </row>
    <row r="1052" spans="1:9" ht="15.75">
      <c r="A1052" s="1304" t="s">
        <v>3126</v>
      </c>
      <c r="B1052" s="1305">
        <v>120</v>
      </c>
      <c r="C1052" s="1305">
        <v>380</v>
      </c>
      <c r="D1052" s="1305">
        <v>1100</v>
      </c>
      <c r="E1052" s="1522">
        <v>2386</v>
      </c>
      <c r="F1052" s="1527">
        <v>61332</v>
      </c>
      <c r="G1052" s="1291">
        <f t="shared" si="16"/>
        <v>61332</v>
      </c>
      <c r="I1052" s="895"/>
    </row>
    <row r="1053" spans="1:9" ht="15.75">
      <c r="A1053" s="1304" t="s">
        <v>3127</v>
      </c>
      <c r="B1053" s="1305">
        <v>120</v>
      </c>
      <c r="C1053" s="1305">
        <v>380</v>
      </c>
      <c r="D1053" s="1305">
        <v>1200</v>
      </c>
      <c r="E1053" s="1522">
        <v>2651</v>
      </c>
      <c r="F1053" s="1527">
        <v>66139</v>
      </c>
      <c r="G1053" s="1291">
        <f t="shared" si="16"/>
        <v>66139</v>
      </c>
      <c r="I1053" s="895"/>
    </row>
    <row r="1054" spans="1:9" ht="15.75">
      <c r="A1054" s="1304" t="s">
        <v>3128</v>
      </c>
      <c r="B1054" s="1305">
        <v>120</v>
      </c>
      <c r="C1054" s="1305">
        <v>380</v>
      </c>
      <c r="D1054" s="1305">
        <v>1300</v>
      </c>
      <c r="E1054" s="1522">
        <v>2916</v>
      </c>
      <c r="F1054" s="1527">
        <v>70945</v>
      </c>
      <c r="G1054" s="1291">
        <f t="shared" si="16"/>
        <v>70945</v>
      </c>
      <c r="I1054" s="895"/>
    </row>
    <row r="1055" spans="1:9" ht="15.75">
      <c r="A1055" s="1304" t="s">
        <v>3129</v>
      </c>
      <c r="B1055" s="1305">
        <v>120</v>
      </c>
      <c r="C1055" s="1305">
        <v>380</v>
      </c>
      <c r="D1055" s="1305">
        <v>1400</v>
      </c>
      <c r="E1055" s="1522">
        <v>3181</v>
      </c>
      <c r="F1055" s="1527">
        <v>75752</v>
      </c>
      <c r="G1055" s="1291">
        <f t="shared" si="16"/>
        <v>75752</v>
      </c>
      <c r="I1055" s="895"/>
    </row>
    <row r="1056" spans="1:9" ht="15.75">
      <c r="A1056" s="1304" t="s">
        <v>3130</v>
      </c>
      <c r="B1056" s="1305">
        <v>120</v>
      </c>
      <c r="C1056" s="1305">
        <v>380</v>
      </c>
      <c r="D1056" s="1305">
        <v>1500</v>
      </c>
      <c r="E1056" s="1522">
        <v>3446</v>
      </c>
      <c r="F1056" s="1527">
        <v>80559</v>
      </c>
      <c r="G1056" s="1291">
        <f t="shared" si="16"/>
        <v>80559</v>
      </c>
      <c r="I1056" s="895"/>
    </row>
    <row r="1057" spans="1:9" ht="15.75">
      <c r="A1057" s="1304" t="s">
        <v>3131</v>
      </c>
      <c r="B1057" s="1305">
        <v>120</v>
      </c>
      <c r="C1057" s="1305">
        <v>380</v>
      </c>
      <c r="D1057" s="1305">
        <v>1600</v>
      </c>
      <c r="E1057" s="1522">
        <v>3711</v>
      </c>
      <c r="F1057" s="1527">
        <v>85365</v>
      </c>
      <c r="G1057" s="1291">
        <f t="shared" si="16"/>
        <v>85365</v>
      </c>
      <c r="I1057" s="895"/>
    </row>
    <row r="1058" spans="1:9" ht="15.75">
      <c r="A1058" s="1304" t="s">
        <v>3132</v>
      </c>
      <c r="B1058" s="1305">
        <v>120</v>
      </c>
      <c r="C1058" s="1305">
        <v>380</v>
      </c>
      <c r="D1058" s="1305">
        <v>1700</v>
      </c>
      <c r="E1058" s="1522">
        <v>3976</v>
      </c>
      <c r="F1058" s="1527">
        <v>90172</v>
      </c>
      <c r="G1058" s="1291">
        <f t="shared" si="16"/>
        <v>90172</v>
      </c>
      <c r="I1058" s="895"/>
    </row>
    <row r="1059" spans="1:9" ht="15.75">
      <c r="A1059" s="1304" t="s">
        <v>3133</v>
      </c>
      <c r="B1059" s="1305">
        <v>120</v>
      </c>
      <c r="C1059" s="1305">
        <v>380</v>
      </c>
      <c r="D1059" s="1305">
        <v>1800</v>
      </c>
      <c r="E1059" s="1522">
        <v>4241</v>
      </c>
      <c r="F1059" s="1527">
        <v>94978</v>
      </c>
      <c r="G1059" s="1291">
        <f t="shared" si="16"/>
        <v>94978</v>
      </c>
      <c r="I1059" s="895"/>
    </row>
    <row r="1060" spans="1:9" ht="15.75">
      <c r="A1060" s="1304" t="s">
        <v>3134</v>
      </c>
      <c r="B1060" s="1305">
        <v>120</v>
      </c>
      <c r="C1060" s="1305">
        <v>380</v>
      </c>
      <c r="D1060" s="1305">
        <v>1900</v>
      </c>
      <c r="E1060" s="1522">
        <v>4506</v>
      </c>
      <c r="F1060" s="1527">
        <v>99785</v>
      </c>
      <c r="G1060" s="1291">
        <f t="shared" si="16"/>
        <v>99785</v>
      </c>
      <c r="I1060" s="895"/>
    </row>
    <row r="1061" spans="1:9" ht="15.75">
      <c r="A1061" s="1304" t="s">
        <v>3135</v>
      </c>
      <c r="B1061" s="1305">
        <v>120</v>
      </c>
      <c r="C1061" s="1305">
        <v>380</v>
      </c>
      <c r="D1061" s="1305">
        <v>2000</v>
      </c>
      <c r="E1061" s="1522">
        <v>4771</v>
      </c>
      <c r="F1061" s="1527">
        <v>104592</v>
      </c>
      <c r="G1061" s="1291">
        <f t="shared" si="16"/>
        <v>104592</v>
      </c>
      <c r="I1061" s="895"/>
    </row>
    <row r="1062" spans="1:9" ht="15.75">
      <c r="A1062" s="1304" t="s">
        <v>3136</v>
      </c>
      <c r="B1062" s="1305">
        <v>120</v>
      </c>
      <c r="C1062" s="1305">
        <v>380</v>
      </c>
      <c r="D1062" s="1305">
        <v>2100</v>
      </c>
      <c r="E1062" s="1522">
        <v>5036</v>
      </c>
      <c r="F1062" s="1527">
        <v>109398</v>
      </c>
      <c r="G1062" s="1291">
        <f t="shared" si="16"/>
        <v>109398</v>
      </c>
      <c r="I1062" s="895"/>
    </row>
    <row r="1063" spans="1:9" ht="15.75">
      <c r="A1063" s="1304" t="s">
        <v>3137</v>
      </c>
      <c r="B1063" s="1305">
        <v>120</v>
      </c>
      <c r="C1063" s="1305">
        <v>380</v>
      </c>
      <c r="D1063" s="1305">
        <v>2200</v>
      </c>
      <c r="E1063" s="1522">
        <v>5301</v>
      </c>
      <c r="F1063" s="1527">
        <v>114205</v>
      </c>
      <c r="G1063" s="1291">
        <f t="shared" si="16"/>
        <v>114205</v>
      </c>
      <c r="I1063" s="895"/>
    </row>
    <row r="1064" spans="1:9" ht="15.75">
      <c r="A1064" s="1304" t="s">
        <v>3138</v>
      </c>
      <c r="B1064" s="1305">
        <v>120</v>
      </c>
      <c r="C1064" s="1305">
        <v>380</v>
      </c>
      <c r="D1064" s="1305">
        <v>2300</v>
      </c>
      <c r="E1064" s="1522">
        <v>5566</v>
      </c>
      <c r="F1064" s="1527">
        <v>119012</v>
      </c>
      <c r="G1064" s="1291">
        <f t="shared" si="16"/>
        <v>119012</v>
      </c>
      <c r="I1064" s="895"/>
    </row>
    <row r="1065" spans="1:9" ht="15.75">
      <c r="A1065" s="1304" t="s">
        <v>3139</v>
      </c>
      <c r="B1065" s="1305">
        <v>120</v>
      </c>
      <c r="C1065" s="1305">
        <v>380</v>
      </c>
      <c r="D1065" s="1305">
        <v>2600</v>
      </c>
      <c r="E1065" s="1522">
        <v>6362</v>
      </c>
      <c r="F1065" s="1527">
        <v>133432</v>
      </c>
      <c r="G1065" s="1291">
        <f t="shared" si="16"/>
        <v>133432</v>
      </c>
      <c r="I1065" s="895"/>
    </row>
    <row r="1066" spans="1:9" ht="15.75">
      <c r="A1066" s="1304" t="s">
        <v>3140</v>
      </c>
      <c r="B1066" s="1305">
        <v>120</v>
      </c>
      <c r="C1066" s="1305">
        <v>380</v>
      </c>
      <c r="D1066" s="1305">
        <v>2500</v>
      </c>
      <c r="E1066" s="1522">
        <v>6097</v>
      </c>
      <c r="F1066" s="1527">
        <v>128625</v>
      </c>
      <c r="G1066" s="1291">
        <f t="shared" si="16"/>
        <v>128625</v>
      </c>
      <c r="I1066" s="895"/>
    </row>
    <row r="1067" spans="1:9" ht="15.75">
      <c r="A1067" s="1304" t="s">
        <v>3141</v>
      </c>
      <c r="B1067" s="1305">
        <v>120</v>
      </c>
      <c r="C1067" s="1305">
        <v>380</v>
      </c>
      <c r="D1067" s="1305">
        <v>2700</v>
      </c>
      <c r="E1067" s="1522">
        <v>6627</v>
      </c>
      <c r="F1067" s="1527">
        <v>138238</v>
      </c>
      <c r="G1067" s="1291">
        <f t="shared" si="16"/>
        <v>138238</v>
      </c>
      <c r="I1067" s="895"/>
    </row>
    <row r="1068" spans="1:9" ht="15.75">
      <c r="A1068" s="1304" t="s">
        <v>3142</v>
      </c>
      <c r="B1068" s="1305">
        <v>120</v>
      </c>
      <c r="C1068" s="1305">
        <v>380</v>
      </c>
      <c r="D1068" s="1305">
        <v>2800</v>
      </c>
      <c r="E1068" s="1522">
        <v>6892</v>
      </c>
      <c r="F1068" s="1527">
        <v>143045</v>
      </c>
      <c r="G1068" s="1291">
        <f t="shared" si="16"/>
        <v>143045</v>
      </c>
      <c r="I1068" s="895"/>
    </row>
    <row r="1069" spans="1:9" ht="15.75">
      <c r="A1069" s="1304" t="s">
        <v>3143</v>
      </c>
      <c r="B1069" s="1305">
        <v>120</v>
      </c>
      <c r="C1069" s="1305">
        <v>380</v>
      </c>
      <c r="D1069" s="1305">
        <v>2900</v>
      </c>
      <c r="E1069" s="1522">
        <v>7157</v>
      </c>
      <c r="F1069" s="1527">
        <v>147851</v>
      </c>
      <c r="G1069" s="1291">
        <f t="shared" si="16"/>
        <v>147851</v>
      </c>
      <c r="I1069" s="895"/>
    </row>
    <row r="1070" spans="1:9" ht="15.75">
      <c r="A1070" s="1304" t="s">
        <v>3144</v>
      </c>
      <c r="B1070" s="1305">
        <v>120</v>
      </c>
      <c r="C1070" s="1305">
        <v>380</v>
      </c>
      <c r="D1070" s="1305">
        <v>3000</v>
      </c>
      <c r="E1070" s="1522">
        <v>7422</v>
      </c>
      <c r="F1070" s="1527">
        <v>152658</v>
      </c>
      <c r="G1070" s="1291">
        <f t="shared" si="16"/>
        <v>152658</v>
      </c>
      <c r="I1070" s="895"/>
    </row>
    <row r="1071" spans="1:9" ht="15.75">
      <c r="A1071" s="1304" t="s">
        <v>3145</v>
      </c>
      <c r="B1071" s="1305">
        <v>120</v>
      </c>
      <c r="C1071" s="1305">
        <v>380</v>
      </c>
      <c r="D1071" s="1305">
        <v>3100</v>
      </c>
      <c r="E1071" s="1522">
        <v>7687</v>
      </c>
      <c r="F1071" s="1527">
        <v>157465</v>
      </c>
      <c r="G1071" s="1291">
        <f t="shared" si="16"/>
        <v>157465</v>
      </c>
      <c r="I1071" s="895"/>
    </row>
    <row r="1072" spans="1:9" ht="15.75">
      <c r="A1072" s="1304" t="s">
        <v>3146</v>
      </c>
      <c r="B1072" s="1305">
        <v>120</v>
      </c>
      <c r="C1072" s="1305">
        <v>380</v>
      </c>
      <c r="D1072" s="1305">
        <v>3200</v>
      </c>
      <c r="E1072" s="1522">
        <v>7952</v>
      </c>
      <c r="F1072" s="1527">
        <v>162271</v>
      </c>
      <c r="G1072" s="1291">
        <f t="shared" si="16"/>
        <v>162271</v>
      </c>
      <c r="I1072" s="895"/>
    </row>
    <row r="1073" spans="1:9" ht="15.75">
      <c r="A1073" s="1304" t="s">
        <v>3147</v>
      </c>
      <c r="B1073" s="1305">
        <v>120</v>
      </c>
      <c r="C1073" s="1305">
        <v>380</v>
      </c>
      <c r="D1073" s="1305">
        <v>3300</v>
      </c>
      <c r="E1073" s="1522">
        <v>8217</v>
      </c>
      <c r="F1073" s="1527">
        <v>167078</v>
      </c>
      <c r="G1073" s="1291">
        <f t="shared" si="16"/>
        <v>167078</v>
      </c>
      <c r="I1073" s="895"/>
    </row>
    <row r="1074" spans="1:9" ht="15.75">
      <c r="A1074" s="1304" t="s">
        <v>3148</v>
      </c>
      <c r="B1074" s="1305">
        <v>120</v>
      </c>
      <c r="C1074" s="1305">
        <v>380</v>
      </c>
      <c r="D1074" s="1305">
        <v>3400</v>
      </c>
      <c r="E1074" s="1522">
        <v>8482</v>
      </c>
      <c r="F1074" s="1527">
        <v>171885</v>
      </c>
      <c r="G1074" s="1291">
        <f t="shared" si="16"/>
        <v>171885</v>
      </c>
      <c r="I1074" s="895"/>
    </row>
    <row r="1075" spans="1:9" ht="15.75">
      <c r="A1075" s="1304" t="s">
        <v>3149</v>
      </c>
      <c r="B1075" s="1305">
        <v>120</v>
      </c>
      <c r="C1075" s="1305">
        <v>380</v>
      </c>
      <c r="D1075" s="1305">
        <v>3500</v>
      </c>
      <c r="E1075" s="1522">
        <v>8747</v>
      </c>
      <c r="F1075" s="1527">
        <v>176691</v>
      </c>
      <c r="G1075" s="1291">
        <f t="shared" si="16"/>
        <v>176691</v>
      </c>
      <c r="I1075" s="895"/>
    </row>
    <row r="1076" spans="1:9" ht="15.75">
      <c r="A1076" s="1304" t="s">
        <v>3150</v>
      </c>
      <c r="B1076" s="1305">
        <v>120</v>
      </c>
      <c r="C1076" s="1305">
        <v>380</v>
      </c>
      <c r="D1076" s="1305">
        <v>3800</v>
      </c>
      <c r="E1076" s="1522">
        <v>9543</v>
      </c>
      <c r="F1076" s="1527">
        <v>191111</v>
      </c>
      <c r="G1076" s="1291">
        <f t="shared" si="16"/>
        <v>191111</v>
      </c>
      <c r="I1076" s="895"/>
    </row>
    <row r="1077" spans="1:9" ht="15.75">
      <c r="A1077" s="1304" t="s">
        <v>3151</v>
      </c>
      <c r="B1077" s="1305">
        <v>120</v>
      </c>
      <c r="C1077" s="1305">
        <v>380</v>
      </c>
      <c r="D1077" s="1305">
        <v>3700</v>
      </c>
      <c r="E1077" s="1522">
        <v>9277</v>
      </c>
      <c r="F1077" s="1527">
        <v>186305</v>
      </c>
      <c r="G1077" s="1291">
        <f t="shared" si="16"/>
        <v>186305</v>
      </c>
      <c r="I1077" s="895"/>
    </row>
    <row r="1078" spans="1:9" ht="15.75">
      <c r="A1078" s="1304" t="s">
        <v>3152</v>
      </c>
      <c r="B1078" s="1305">
        <v>120</v>
      </c>
      <c r="C1078" s="1305">
        <v>380</v>
      </c>
      <c r="D1078" s="1305">
        <v>3900</v>
      </c>
      <c r="E1078" s="1522">
        <v>9808</v>
      </c>
      <c r="F1078" s="1527">
        <v>195918</v>
      </c>
      <c r="G1078" s="1291">
        <f t="shared" si="16"/>
        <v>195918</v>
      </c>
      <c r="I1078" s="895"/>
    </row>
    <row r="1079" spans="1:9" ht="15.75">
      <c r="A1079" s="1304" t="s">
        <v>3153</v>
      </c>
      <c r="B1079" s="1305">
        <v>120</v>
      </c>
      <c r="C1079" s="1305">
        <v>380</v>
      </c>
      <c r="D1079" s="1305">
        <v>4000</v>
      </c>
      <c r="E1079" s="1522">
        <v>10073</v>
      </c>
      <c r="F1079" s="1527">
        <v>200724</v>
      </c>
      <c r="G1079" s="1291">
        <f t="shared" si="16"/>
        <v>200724</v>
      </c>
      <c r="I1079" s="895"/>
    </row>
    <row r="1080" spans="1:9" ht="15.75">
      <c r="A1080" s="1304" t="s">
        <v>3154</v>
      </c>
      <c r="B1080" s="1305">
        <v>120</v>
      </c>
      <c r="C1080" s="1305">
        <v>380</v>
      </c>
      <c r="D1080" s="1305">
        <v>4100</v>
      </c>
      <c r="E1080" s="1522">
        <v>10338</v>
      </c>
      <c r="F1080" s="1527">
        <v>205531</v>
      </c>
      <c r="G1080" s="1291">
        <f t="shared" si="16"/>
        <v>205531</v>
      </c>
      <c r="I1080" s="895"/>
    </row>
    <row r="1081" spans="1:9" ht="15.75">
      <c r="A1081" s="1304" t="s">
        <v>3155</v>
      </c>
      <c r="B1081" s="1305">
        <v>120</v>
      </c>
      <c r="C1081" s="1305">
        <v>380</v>
      </c>
      <c r="D1081" s="1305">
        <v>4200</v>
      </c>
      <c r="E1081" s="1522">
        <v>10603</v>
      </c>
      <c r="F1081" s="1527">
        <v>210338</v>
      </c>
      <c r="G1081" s="1291">
        <f t="shared" si="16"/>
        <v>210338</v>
      </c>
      <c r="I1081" s="895"/>
    </row>
    <row r="1082" spans="1:9" ht="15.75">
      <c r="A1082" s="1304" t="s">
        <v>3156</v>
      </c>
      <c r="B1082" s="1305">
        <v>120</v>
      </c>
      <c r="C1082" s="1305">
        <v>380</v>
      </c>
      <c r="D1082" s="1305">
        <v>4300</v>
      </c>
      <c r="E1082" s="1522">
        <v>10868</v>
      </c>
      <c r="F1082" s="1527">
        <v>215144</v>
      </c>
      <c r="G1082" s="1291">
        <f t="shared" si="16"/>
        <v>215144</v>
      </c>
      <c r="I1082" s="895"/>
    </row>
    <row r="1083" spans="1:9" ht="15.75">
      <c r="A1083" s="1304" t="s">
        <v>3157</v>
      </c>
      <c r="B1083" s="1305">
        <v>120</v>
      </c>
      <c r="C1083" s="1305">
        <v>380</v>
      </c>
      <c r="D1083" s="1305">
        <v>4400</v>
      </c>
      <c r="E1083" s="1522">
        <v>11133</v>
      </c>
      <c r="F1083" s="1527">
        <v>219951</v>
      </c>
      <c r="G1083" s="1291">
        <f t="shared" si="16"/>
        <v>219951</v>
      </c>
      <c r="I1083" s="895"/>
    </row>
    <row r="1084" spans="1:9" ht="15.75">
      <c r="A1084" s="1304" t="s">
        <v>3158</v>
      </c>
      <c r="B1084" s="1305">
        <v>120</v>
      </c>
      <c r="C1084" s="1305">
        <v>380</v>
      </c>
      <c r="D1084" s="1305">
        <v>4500</v>
      </c>
      <c r="E1084" s="1522">
        <v>11398</v>
      </c>
      <c r="F1084" s="1527">
        <v>224758</v>
      </c>
      <c r="G1084" s="1291">
        <f t="shared" si="16"/>
        <v>224758</v>
      </c>
      <c r="I1084" s="895"/>
    </row>
    <row r="1085" spans="1:9" ht="15.75">
      <c r="A1085" s="1304" t="s">
        <v>3159</v>
      </c>
      <c r="B1085" s="1305">
        <v>120</v>
      </c>
      <c r="C1085" s="1305">
        <v>380</v>
      </c>
      <c r="D1085" s="1305">
        <v>4600</v>
      </c>
      <c r="E1085" s="1522">
        <v>11663</v>
      </c>
      <c r="F1085" s="1527">
        <v>229564</v>
      </c>
      <c r="G1085" s="1291">
        <f t="shared" si="16"/>
        <v>229564</v>
      </c>
      <c r="I1085" s="895"/>
    </row>
    <row r="1086" spans="1:9" ht="15.75">
      <c r="A1086" s="1304" t="s">
        <v>3160</v>
      </c>
      <c r="B1086" s="1305">
        <v>120</v>
      </c>
      <c r="C1086" s="1305">
        <v>380</v>
      </c>
      <c r="D1086" s="1305">
        <v>4700</v>
      </c>
      <c r="E1086" s="1522">
        <v>11928</v>
      </c>
      <c r="F1086" s="1527">
        <v>234371</v>
      </c>
      <c r="G1086" s="1291">
        <f t="shared" si="16"/>
        <v>234371</v>
      </c>
      <c r="I1086" s="895"/>
    </row>
    <row r="1087" spans="1:9" ht="15.75">
      <c r="A1087" s="1304" t="s">
        <v>3161</v>
      </c>
      <c r="B1087" s="1305">
        <v>120</v>
      </c>
      <c r="C1087" s="1305">
        <v>380</v>
      </c>
      <c r="D1087" s="1305">
        <v>4800</v>
      </c>
      <c r="E1087" s="1522">
        <v>12193</v>
      </c>
      <c r="F1087" s="1527">
        <v>239178</v>
      </c>
      <c r="G1087" s="1291">
        <f t="shared" si="16"/>
        <v>239178</v>
      </c>
      <c r="I1087" s="895"/>
    </row>
    <row r="1088" spans="1:9" ht="15.75">
      <c r="A1088" s="1304" t="s">
        <v>3162</v>
      </c>
      <c r="B1088" s="1305">
        <v>120</v>
      </c>
      <c r="C1088" s="1305">
        <v>380</v>
      </c>
      <c r="D1088" s="1305">
        <v>4900</v>
      </c>
      <c r="E1088" s="1522">
        <v>12458</v>
      </c>
      <c r="F1088" s="1527">
        <v>243984</v>
      </c>
      <c r="G1088" s="1291">
        <f t="shared" si="16"/>
        <v>243984</v>
      </c>
      <c r="I1088" s="895"/>
    </row>
    <row r="1089" spans="1:9" ht="16.5" thickBot="1">
      <c r="A1089" s="1306" t="s">
        <v>3163</v>
      </c>
      <c r="B1089" s="1529">
        <v>120</v>
      </c>
      <c r="C1089" s="1529">
        <v>380</v>
      </c>
      <c r="D1089" s="1529">
        <v>5000</v>
      </c>
      <c r="E1089" s="1523">
        <v>12723</v>
      </c>
      <c r="F1089" s="1527">
        <v>248791</v>
      </c>
      <c r="G1089" s="1292">
        <f t="shared" si="16"/>
        <v>248791</v>
      </c>
      <c r="I1089" s="895"/>
    </row>
    <row r="1090" spans="1:9" ht="15.75">
      <c r="A1090" s="1302" t="s">
        <v>3164</v>
      </c>
      <c r="B1090" s="1303">
        <v>140</v>
      </c>
      <c r="C1090" s="1303">
        <v>260</v>
      </c>
      <c r="D1090" s="1303">
        <v>800</v>
      </c>
      <c r="E1090" s="1521">
        <v>1464</v>
      </c>
      <c r="F1090" s="1527">
        <v>41120</v>
      </c>
      <c r="G1090" s="1290">
        <f t="shared" si="16"/>
        <v>41120</v>
      </c>
      <c r="I1090" s="895"/>
    </row>
    <row r="1091" spans="1:9" ht="15.75">
      <c r="A1091" s="1304" t="s">
        <v>3165</v>
      </c>
      <c r="B1091" s="1305">
        <v>140</v>
      </c>
      <c r="C1091" s="1305">
        <v>260</v>
      </c>
      <c r="D1091" s="1305">
        <v>900</v>
      </c>
      <c r="E1091" s="1522">
        <v>1708</v>
      </c>
      <c r="F1091" s="1527">
        <v>45299</v>
      </c>
      <c r="G1091" s="1291">
        <f t="shared" si="16"/>
        <v>45299</v>
      </c>
      <c r="I1091" s="895"/>
    </row>
    <row r="1092" spans="1:9" ht="15.75">
      <c r="A1092" s="1304" t="s">
        <v>3166</v>
      </c>
      <c r="B1092" s="1305">
        <v>140</v>
      </c>
      <c r="C1092" s="1305">
        <v>260</v>
      </c>
      <c r="D1092" s="1305">
        <v>1000</v>
      </c>
      <c r="E1092" s="1522">
        <v>1952</v>
      </c>
      <c r="F1092" s="1527">
        <v>49477</v>
      </c>
      <c r="G1092" s="1291">
        <f t="shared" si="16"/>
        <v>49477</v>
      </c>
      <c r="I1092" s="895"/>
    </row>
    <row r="1093" spans="1:9" ht="15.75">
      <c r="A1093" s="1304" t="s">
        <v>3167</v>
      </c>
      <c r="B1093" s="1305">
        <v>140</v>
      </c>
      <c r="C1093" s="1305">
        <v>260</v>
      </c>
      <c r="D1093" s="1305">
        <v>1100</v>
      </c>
      <c r="E1093" s="1522">
        <v>2196</v>
      </c>
      <c r="F1093" s="1527">
        <v>53653</v>
      </c>
      <c r="G1093" s="1291">
        <f t="shared" si="16"/>
        <v>53653</v>
      </c>
      <c r="I1093" s="895"/>
    </row>
    <row r="1094" spans="1:9" ht="15.75">
      <c r="A1094" s="1304" t="s">
        <v>3168</v>
      </c>
      <c r="B1094" s="1305">
        <v>140</v>
      </c>
      <c r="C1094" s="1305">
        <v>260</v>
      </c>
      <c r="D1094" s="1305">
        <v>1200</v>
      </c>
      <c r="E1094" s="1522">
        <v>2440</v>
      </c>
      <c r="F1094" s="1527">
        <v>57829</v>
      </c>
      <c r="G1094" s="1291">
        <f t="shared" si="16"/>
        <v>57829</v>
      </c>
      <c r="I1094" s="895"/>
    </row>
    <row r="1095" spans="1:9" ht="15.75">
      <c r="A1095" s="1304" t="s">
        <v>3169</v>
      </c>
      <c r="B1095" s="1305">
        <v>140</v>
      </c>
      <c r="C1095" s="1305">
        <v>260</v>
      </c>
      <c r="D1095" s="1305">
        <v>1300</v>
      </c>
      <c r="E1095" s="1522">
        <v>2684</v>
      </c>
      <c r="F1095" s="1527">
        <v>62007</v>
      </c>
      <c r="G1095" s="1291">
        <f t="shared" si="16"/>
        <v>62007</v>
      </c>
      <c r="I1095" s="895"/>
    </row>
    <row r="1096" spans="1:9" ht="15.75">
      <c r="A1096" s="1304" t="s">
        <v>3170</v>
      </c>
      <c r="B1096" s="1305">
        <v>140</v>
      </c>
      <c r="C1096" s="1305">
        <v>260</v>
      </c>
      <c r="D1096" s="1305">
        <v>1400</v>
      </c>
      <c r="E1096" s="1522">
        <v>2928</v>
      </c>
      <c r="F1096" s="1527">
        <v>66183</v>
      </c>
      <c r="G1096" s="1291">
        <f t="shared" si="16"/>
        <v>66183</v>
      </c>
      <c r="I1096" s="895"/>
    </row>
    <row r="1097" spans="1:9" ht="15.75">
      <c r="A1097" s="1304" t="s">
        <v>3171</v>
      </c>
      <c r="B1097" s="1305">
        <v>140</v>
      </c>
      <c r="C1097" s="1305">
        <v>260</v>
      </c>
      <c r="D1097" s="1305">
        <v>1500</v>
      </c>
      <c r="E1097" s="1522">
        <v>3172</v>
      </c>
      <c r="F1097" s="1527">
        <v>70361</v>
      </c>
      <c r="G1097" s="1291">
        <f t="shared" si="16"/>
        <v>70361</v>
      </c>
      <c r="I1097" s="895"/>
    </row>
    <row r="1098" spans="1:9" ht="15.75">
      <c r="A1098" s="1304" t="s">
        <v>3172</v>
      </c>
      <c r="B1098" s="1305">
        <v>140</v>
      </c>
      <c r="C1098" s="1305">
        <v>260</v>
      </c>
      <c r="D1098" s="1305">
        <v>1600</v>
      </c>
      <c r="E1098" s="1522">
        <v>3416</v>
      </c>
      <c r="F1098" s="1527">
        <v>74537</v>
      </c>
      <c r="G1098" s="1291">
        <f t="shared" si="16"/>
        <v>74537</v>
      </c>
      <c r="I1098" s="895"/>
    </row>
    <row r="1099" spans="1:9" ht="15.75">
      <c r="A1099" s="1304" t="s">
        <v>3173</v>
      </c>
      <c r="B1099" s="1305">
        <v>140</v>
      </c>
      <c r="C1099" s="1305">
        <v>260</v>
      </c>
      <c r="D1099" s="1305">
        <v>1700</v>
      </c>
      <c r="E1099" s="1522">
        <v>3660</v>
      </c>
      <c r="F1099" s="1527">
        <v>78716</v>
      </c>
      <c r="G1099" s="1291">
        <f t="shared" si="16"/>
        <v>78716</v>
      </c>
      <c r="I1099" s="895"/>
    </row>
    <row r="1100" spans="1:9" ht="15.75">
      <c r="A1100" s="1304" t="s">
        <v>3174</v>
      </c>
      <c r="B1100" s="1305">
        <v>140</v>
      </c>
      <c r="C1100" s="1305">
        <v>260</v>
      </c>
      <c r="D1100" s="1305">
        <v>1800</v>
      </c>
      <c r="E1100" s="1522">
        <v>3904</v>
      </c>
      <c r="F1100" s="1527">
        <v>82894</v>
      </c>
      <c r="G1100" s="1291">
        <f t="shared" si="16"/>
        <v>82894</v>
      </c>
      <c r="I1100" s="895"/>
    </row>
    <row r="1101" spans="1:9" ht="15.75">
      <c r="A1101" s="1304" t="s">
        <v>3175</v>
      </c>
      <c r="B1101" s="1305">
        <v>140</v>
      </c>
      <c r="C1101" s="1305">
        <v>260</v>
      </c>
      <c r="D1101" s="1305">
        <v>1900</v>
      </c>
      <c r="E1101" s="1522">
        <v>4148</v>
      </c>
      <c r="F1101" s="1527">
        <v>87070</v>
      </c>
      <c r="G1101" s="1291">
        <f t="shared" ref="G1101:G1164" si="17">(F1101-F1101*$B$4)</f>
        <v>87070</v>
      </c>
      <c r="I1101" s="895"/>
    </row>
    <row r="1102" spans="1:9" ht="15.75">
      <c r="A1102" s="1304" t="s">
        <v>3176</v>
      </c>
      <c r="B1102" s="1305">
        <v>140</v>
      </c>
      <c r="C1102" s="1305">
        <v>260</v>
      </c>
      <c r="D1102" s="1305">
        <v>2000</v>
      </c>
      <c r="E1102" s="1522">
        <v>4392</v>
      </c>
      <c r="F1102" s="1527">
        <v>91246</v>
      </c>
      <c r="G1102" s="1291">
        <f t="shared" si="17"/>
        <v>91246</v>
      </c>
      <c r="I1102" s="895"/>
    </row>
    <row r="1103" spans="1:9" ht="15.75">
      <c r="A1103" s="1304" t="s">
        <v>3177</v>
      </c>
      <c r="B1103" s="1305">
        <v>140</v>
      </c>
      <c r="C1103" s="1305">
        <v>260</v>
      </c>
      <c r="D1103" s="1305">
        <v>2100</v>
      </c>
      <c r="E1103" s="1522">
        <v>4636</v>
      </c>
      <c r="F1103" s="1527">
        <v>95424</v>
      </c>
      <c r="G1103" s="1291">
        <f t="shared" si="17"/>
        <v>95424</v>
      </c>
      <c r="I1103" s="895"/>
    </row>
    <row r="1104" spans="1:9" ht="15.75">
      <c r="A1104" s="1304" t="s">
        <v>3178</v>
      </c>
      <c r="B1104" s="1305">
        <v>140</v>
      </c>
      <c r="C1104" s="1305">
        <v>260</v>
      </c>
      <c r="D1104" s="1305">
        <v>2200</v>
      </c>
      <c r="E1104" s="1522">
        <v>4880</v>
      </c>
      <c r="F1104" s="1527">
        <v>99602</v>
      </c>
      <c r="G1104" s="1291">
        <f t="shared" si="17"/>
        <v>99602</v>
      </c>
      <c r="I1104" s="895"/>
    </row>
    <row r="1105" spans="1:9" ht="15.75">
      <c r="A1105" s="1304" t="s">
        <v>3179</v>
      </c>
      <c r="B1105" s="1305">
        <v>140</v>
      </c>
      <c r="C1105" s="1305">
        <v>260</v>
      </c>
      <c r="D1105" s="1305">
        <v>2300</v>
      </c>
      <c r="E1105" s="1522">
        <v>5124</v>
      </c>
      <c r="F1105" s="1527">
        <v>103778</v>
      </c>
      <c r="G1105" s="1291">
        <f t="shared" si="17"/>
        <v>103778</v>
      </c>
      <c r="I1105" s="895"/>
    </row>
    <row r="1106" spans="1:9" ht="15.75">
      <c r="A1106" s="1304" t="s">
        <v>3180</v>
      </c>
      <c r="B1106" s="1305">
        <v>140</v>
      </c>
      <c r="C1106" s="1305">
        <v>260</v>
      </c>
      <c r="D1106" s="1305">
        <v>2400</v>
      </c>
      <c r="E1106" s="1522">
        <v>5368</v>
      </c>
      <c r="F1106" s="1527">
        <v>107954</v>
      </c>
      <c r="G1106" s="1291">
        <f t="shared" si="17"/>
        <v>107954</v>
      </c>
      <c r="I1106" s="895"/>
    </row>
    <row r="1107" spans="1:9" ht="15.75">
      <c r="A1107" s="1304" t="s">
        <v>3181</v>
      </c>
      <c r="B1107" s="1305">
        <v>140</v>
      </c>
      <c r="C1107" s="1305">
        <v>260</v>
      </c>
      <c r="D1107" s="1305">
        <v>2500</v>
      </c>
      <c r="E1107" s="1522">
        <v>5612</v>
      </c>
      <c r="F1107" s="1527">
        <v>112133</v>
      </c>
      <c r="G1107" s="1291">
        <f t="shared" si="17"/>
        <v>112133</v>
      </c>
      <c r="I1107" s="895"/>
    </row>
    <row r="1108" spans="1:9" ht="15.75">
      <c r="A1108" s="1304" t="s">
        <v>3182</v>
      </c>
      <c r="B1108" s="1305">
        <v>140</v>
      </c>
      <c r="C1108" s="1305">
        <v>260</v>
      </c>
      <c r="D1108" s="1305">
        <v>2600</v>
      </c>
      <c r="E1108" s="1522">
        <v>5856</v>
      </c>
      <c r="F1108" s="1527">
        <v>116311</v>
      </c>
      <c r="G1108" s="1291">
        <f t="shared" si="17"/>
        <v>116311</v>
      </c>
      <c r="I1108" s="895"/>
    </row>
    <row r="1109" spans="1:9" ht="15.75">
      <c r="A1109" s="1304" t="s">
        <v>3183</v>
      </c>
      <c r="B1109" s="1305">
        <v>140</v>
      </c>
      <c r="C1109" s="1305">
        <v>260</v>
      </c>
      <c r="D1109" s="1305">
        <v>2700</v>
      </c>
      <c r="E1109" s="1522">
        <v>6100</v>
      </c>
      <c r="F1109" s="1527">
        <v>120487</v>
      </c>
      <c r="G1109" s="1291">
        <f t="shared" si="17"/>
        <v>120487</v>
      </c>
      <c r="I1109" s="895"/>
    </row>
    <row r="1110" spans="1:9" ht="15.75">
      <c r="A1110" s="1304" t="s">
        <v>3184</v>
      </c>
      <c r="B1110" s="1305">
        <v>140</v>
      </c>
      <c r="C1110" s="1305">
        <v>260</v>
      </c>
      <c r="D1110" s="1305">
        <v>2800</v>
      </c>
      <c r="E1110" s="1522">
        <v>6344</v>
      </c>
      <c r="F1110" s="1527">
        <v>124663</v>
      </c>
      <c r="G1110" s="1291">
        <f t="shared" si="17"/>
        <v>124663</v>
      </c>
      <c r="I1110" s="895"/>
    </row>
    <row r="1111" spans="1:9" ht="15.75">
      <c r="A1111" s="1304" t="s">
        <v>3185</v>
      </c>
      <c r="B1111" s="1305">
        <v>140</v>
      </c>
      <c r="C1111" s="1305">
        <v>260</v>
      </c>
      <c r="D1111" s="1305">
        <v>2900</v>
      </c>
      <c r="E1111" s="1522">
        <v>6588</v>
      </c>
      <c r="F1111" s="1527">
        <v>128841</v>
      </c>
      <c r="G1111" s="1291">
        <f t="shared" si="17"/>
        <v>128841</v>
      </c>
      <c r="I1111" s="895"/>
    </row>
    <row r="1112" spans="1:9" ht="15.75">
      <c r="A1112" s="1304" t="s">
        <v>3186</v>
      </c>
      <c r="B1112" s="1305">
        <v>140</v>
      </c>
      <c r="C1112" s="1305">
        <v>260</v>
      </c>
      <c r="D1112" s="1305">
        <v>3000</v>
      </c>
      <c r="E1112" s="1522">
        <v>6832</v>
      </c>
      <c r="F1112" s="1527">
        <v>133019</v>
      </c>
      <c r="G1112" s="1291">
        <f t="shared" si="17"/>
        <v>133019</v>
      </c>
      <c r="I1112" s="895"/>
    </row>
    <row r="1113" spans="1:9" ht="15.75">
      <c r="A1113" s="1304" t="s">
        <v>3187</v>
      </c>
      <c r="B1113" s="1305">
        <v>140</v>
      </c>
      <c r="C1113" s="1305">
        <v>260</v>
      </c>
      <c r="D1113" s="1305">
        <v>3100</v>
      </c>
      <c r="E1113" s="1522">
        <v>7076</v>
      </c>
      <c r="F1113" s="1527">
        <v>137195</v>
      </c>
      <c r="G1113" s="1291">
        <f t="shared" si="17"/>
        <v>137195</v>
      </c>
      <c r="I1113" s="895"/>
    </row>
    <row r="1114" spans="1:9" ht="15.75">
      <c r="A1114" s="1304" t="s">
        <v>3188</v>
      </c>
      <c r="B1114" s="1305">
        <v>140</v>
      </c>
      <c r="C1114" s="1305">
        <v>260</v>
      </c>
      <c r="D1114" s="1305">
        <v>3200</v>
      </c>
      <c r="E1114" s="1522">
        <v>7320</v>
      </c>
      <c r="F1114" s="1527">
        <v>141371</v>
      </c>
      <c r="G1114" s="1291">
        <f t="shared" si="17"/>
        <v>141371</v>
      </c>
      <c r="I1114" s="895"/>
    </row>
    <row r="1115" spans="1:9" ht="15.75">
      <c r="A1115" s="1304" t="s">
        <v>3189</v>
      </c>
      <c r="B1115" s="1305">
        <v>140</v>
      </c>
      <c r="C1115" s="1305">
        <v>260</v>
      </c>
      <c r="D1115" s="1305">
        <v>3300</v>
      </c>
      <c r="E1115" s="1522">
        <v>7564</v>
      </c>
      <c r="F1115" s="1527">
        <v>145550</v>
      </c>
      <c r="G1115" s="1291">
        <f t="shared" si="17"/>
        <v>145550</v>
      </c>
      <c r="I1115" s="895"/>
    </row>
    <row r="1116" spans="1:9" ht="15.75">
      <c r="A1116" s="1304" t="s">
        <v>3190</v>
      </c>
      <c r="B1116" s="1305">
        <v>140</v>
      </c>
      <c r="C1116" s="1305">
        <v>260</v>
      </c>
      <c r="D1116" s="1305">
        <v>3400</v>
      </c>
      <c r="E1116" s="1522">
        <v>7808</v>
      </c>
      <c r="F1116" s="1527">
        <v>149728</v>
      </c>
      <c r="G1116" s="1291">
        <f t="shared" si="17"/>
        <v>149728</v>
      </c>
      <c r="I1116" s="895"/>
    </row>
    <row r="1117" spans="1:9" ht="15.75">
      <c r="A1117" s="1304" t="s">
        <v>3191</v>
      </c>
      <c r="B1117" s="1305">
        <v>140</v>
      </c>
      <c r="C1117" s="1305">
        <v>260</v>
      </c>
      <c r="D1117" s="1305">
        <v>3500</v>
      </c>
      <c r="E1117" s="1522">
        <v>8052</v>
      </c>
      <c r="F1117" s="1527">
        <v>153904</v>
      </c>
      <c r="G1117" s="1291">
        <f t="shared" si="17"/>
        <v>153904</v>
      </c>
      <c r="I1117" s="895"/>
    </row>
    <row r="1118" spans="1:9" ht="15.75">
      <c r="A1118" s="1304" t="s">
        <v>3192</v>
      </c>
      <c r="B1118" s="1305">
        <v>140</v>
      </c>
      <c r="C1118" s="1305">
        <v>260</v>
      </c>
      <c r="D1118" s="1305">
        <v>3600</v>
      </c>
      <c r="E1118" s="1522">
        <v>8296</v>
      </c>
      <c r="F1118" s="1527">
        <v>158080</v>
      </c>
      <c r="G1118" s="1291">
        <f t="shared" si="17"/>
        <v>158080</v>
      </c>
      <c r="I1118" s="895"/>
    </row>
    <row r="1119" spans="1:9" ht="15.75">
      <c r="A1119" s="1304" t="s">
        <v>3193</v>
      </c>
      <c r="B1119" s="1305">
        <v>140</v>
      </c>
      <c r="C1119" s="1305">
        <v>260</v>
      </c>
      <c r="D1119" s="1305">
        <v>3700</v>
      </c>
      <c r="E1119" s="1522">
        <v>8540</v>
      </c>
      <c r="F1119" s="1527">
        <v>162258</v>
      </c>
      <c r="G1119" s="1291">
        <f t="shared" si="17"/>
        <v>162258</v>
      </c>
      <c r="I1119" s="895"/>
    </row>
    <row r="1120" spans="1:9" ht="15.75">
      <c r="A1120" s="1304" t="s">
        <v>3194</v>
      </c>
      <c r="B1120" s="1305">
        <v>140</v>
      </c>
      <c r="C1120" s="1305">
        <v>260</v>
      </c>
      <c r="D1120" s="1305">
        <v>3800</v>
      </c>
      <c r="E1120" s="1522">
        <v>8784</v>
      </c>
      <c r="F1120" s="1527">
        <v>166436</v>
      </c>
      <c r="G1120" s="1291">
        <f t="shared" si="17"/>
        <v>166436</v>
      </c>
      <c r="I1120" s="895"/>
    </row>
    <row r="1121" spans="1:9" ht="15.75">
      <c r="A1121" s="1304" t="s">
        <v>3195</v>
      </c>
      <c r="B1121" s="1305">
        <v>140</v>
      </c>
      <c r="C1121" s="1305">
        <v>260</v>
      </c>
      <c r="D1121" s="1305">
        <v>3900</v>
      </c>
      <c r="E1121" s="1522">
        <v>9028</v>
      </c>
      <c r="F1121" s="1527">
        <v>170612</v>
      </c>
      <c r="G1121" s="1291">
        <f t="shared" si="17"/>
        <v>170612</v>
      </c>
      <c r="I1121" s="895"/>
    </row>
    <row r="1122" spans="1:9" ht="15.75">
      <c r="A1122" s="1304" t="s">
        <v>3196</v>
      </c>
      <c r="B1122" s="1305">
        <v>140</v>
      </c>
      <c r="C1122" s="1305">
        <v>260</v>
      </c>
      <c r="D1122" s="1305">
        <v>4000</v>
      </c>
      <c r="E1122" s="1522">
        <v>9272</v>
      </c>
      <c r="F1122" s="1527">
        <v>174788</v>
      </c>
      <c r="G1122" s="1291">
        <f t="shared" si="17"/>
        <v>174788</v>
      </c>
      <c r="I1122" s="895"/>
    </row>
    <row r="1123" spans="1:9" ht="15.75">
      <c r="A1123" s="1304" t="s">
        <v>3197</v>
      </c>
      <c r="B1123" s="1305">
        <v>140</v>
      </c>
      <c r="C1123" s="1305">
        <v>260</v>
      </c>
      <c r="D1123" s="1305">
        <v>4100</v>
      </c>
      <c r="E1123" s="1522">
        <v>9516</v>
      </c>
      <c r="F1123" s="1527">
        <v>178967</v>
      </c>
      <c r="G1123" s="1291">
        <f t="shared" si="17"/>
        <v>178967</v>
      </c>
      <c r="I1123" s="895"/>
    </row>
    <row r="1124" spans="1:9" ht="15.75">
      <c r="A1124" s="1304" t="s">
        <v>3198</v>
      </c>
      <c r="B1124" s="1305">
        <v>140</v>
      </c>
      <c r="C1124" s="1305">
        <v>260</v>
      </c>
      <c r="D1124" s="1305">
        <v>4200</v>
      </c>
      <c r="E1124" s="1522">
        <v>9760</v>
      </c>
      <c r="F1124" s="1527">
        <v>183145</v>
      </c>
      <c r="G1124" s="1291">
        <f t="shared" si="17"/>
        <v>183145</v>
      </c>
      <c r="I1124" s="895"/>
    </row>
    <row r="1125" spans="1:9" ht="15.75">
      <c r="A1125" s="1304" t="s">
        <v>3199</v>
      </c>
      <c r="B1125" s="1305">
        <v>140</v>
      </c>
      <c r="C1125" s="1305">
        <v>260</v>
      </c>
      <c r="D1125" s="1305">
        <v>4300</v>
      </c>
      <c r="E1125" s="1522">
        <v>10004</v>
      </c>
      <c r="F1125" s="1527">
        <v>187321</v>
      </c>
      <c r="G1125" s="1291">
        <f t="shared" si="17"/>
        <v>187321</v>
      </c>
      <c r="I1125" s="895"/>
    </row>
    <row r="1126" spans="1:9" ht="15.75">
      <c r="A1126" s="1304" t="s">
        <v>3200</v>
      </c>
      <c r="B1126" s="1305">
        <v>140</v>
      </c>
      <c r="C1126" s="1305">
        <v>260</v>
      </c>
      <c r="D1126" s="1305">
        <v>4400</v>
      </c>
      <c r="E1126" s="1522">
        <v>10248</v>
      </c>
      <c r="F1126" s="1527">
        <v>191497</v>
      </c>
      <c r="G1126" s="1291">
        <f t="shared" si="17"/>
        <v>191497</v>
      </c>
      <c r="I1126" s="895"/>
    </row>
    <row r="1127" spans="1:9" ht="15.75">
      <c r="A1127" s="1304" t="s">
        <v>3201</v>
      </c>
      <c r="B1127" s="1305">
        <v>140</v>
      </c>
      <c r="C1127" s="1305">
        <v>260</v>
      </c>
      <c r="D1127" s="1305">
        <v>4500</v>
      </c>
      <c r="E1127" s="1522">
        <v>10492</v>
      </c>
      <c r="F1127" s="1527">
        <v>195675</v>
      </c>
      <c r="G1127" s="1291">
        <f t="shared" si="17"/>
        <v>195675</v>
      </c>
      <c r="I1127" s="895"/>
    </row>
    <row r="1128" spans="1:9" ht="15.75">
      <c r="A1128" s="1304" t="s">
        <v>3202</v>
      </c>
      <c r="B1128" s="1305">
        <v>140</v>
      </c>
      <c r="C1128" s="1305">
        <v>260</v>
      </c>
      <c r="D1128" s="1305">
        <v>4600</v>
      </c>
      <c r="E1128" s="1522">
        <v>10736</v>
      </c>
      <c r="F1128" s="1527">
        <v>199853</v>
      </c>
      <c r="G1128" s="1291">
        <f t="shared" si="17"/>
        <v>199853</v>
      </c>
      <c r="I1128" s="895"/>
    </row>
    <row r="1129" spans="1:9" ht="15.75">
      <c r="A1129" s="1304" t="s">
        <v>3203</v>
      </c>
      <c r="B1129" s="1305">
        <v>140</v>
      </c>
      <c r="C1129" s="1305">
        <v>260</v>
      </c>
      <c r="D1129" s="1305">
        <v>4700</v>
      </c>
      <c r="E1129" s="1522">
        <v>10980</v>
      </c>
      <c r="F1129" s="1527">
        <v>204029</v>
      </c>
      <c r="G1129" s="1291">
        <f t="shared" si="17"/>
        <v>204029</v>
      </c>
      <c r="I1129" s="895"/>
    </row>
    <row r="1130" spans="1:9" ht="15.75">
      <c r="A1130" s="1304" t="s">
        <v>3204</v>
      </c>
      <c r="B1130" s="1305">
        <v>140</v>
      </c>
      <c r="C1130" s="1305">
        <v>260</v>
      </c>
      <c r="D1130" s="1305">
        <v>4800</v>
      </c>
      <c r="E1130" s="1522">
        <v>11224</v>
      </c>
      <c r="F1130" s="1527">
        <v>208205</v>
      </c>
      <c r="G1130" s="1291">
        <f t="shared" si="17"/>
        <v>208205</v>
      </c>
      <c r="I1130" s="895"/>
    </row>
    <row r="1131" spans="1:9" ht="15.75">
      <c r="A1131" s="1304" t="s">
        <v>3205</v>
      </c>
      <c r="B1131" s="1305">
        <v>140</v>
      </c>
      <c r="C1131" s="1305">
        <v>260</v>
      </c>
      <c r="D1131" s="1305">
        <v>4900</v>
      </c>
      <c r="E1131" s="1522">
        <v>11468</v>
      </c>
      <c r="F1131" s="1527">
        <v>212384</v>
      </c>
      <c r="G1131" s="1291">
        <f t="shared" si="17"/>
        <v>212384</v>
      </c>
      <c r="I1131" s="895"/>
    </row>
    <row r="1132" spans="1:9" ht="16.5" thickBot="1">
      <c r="A1132" s="1306" t="s">
        <v>3206</v>
      </c>
      <c r="B1132" s="1296">
        <v>140</v>
      </c>
      <c r="C1132" s="1296">
        <v>260</v>
      </c>
      <c r="D1132" s="1296">
        <v>5000</v>
      </c>
      <c r="E1132" s="1523">
        <v>11712</v>
      </c>
      <c r="F1132" s="1527">
        <v>216562</v>
      </c>
      <c r="G1132" s="1292">
        <f t="shared" si="17"/>
        <v>216562</v>
      </c>
      <c r="I1132" s="895"/>
    </row>
    <row r="1133" spans="1:9" ht="15.75">
      <c r="A1133" s="1302" t="s">
        <v>3207</v>
      </c>
      <c r="B1133" s="1303">
        <v>140</v>
      </c>
      <c r="C1133" s="1303">
        <v>300</v>
      </c>
      <c r="D1133" s="1303">
        <v>800</v>
      </c>
      <c r="E1133" s="1521">
        <v>1743</v>
      </c>
      <c r="F1133" s="1527">
        <v>47879</v>
      </c>
      <c r="G1133" s="1290">
        <f t="shared" si="17"/>
        <v>47879</v>
      </c>
      <c r="I1133" s="895"/>
    </row>
    <row r="1134" spans="1:9" ht="15.75">
      <c r="A1134" s="1304" t="s">
        <v>3208</v>
      </c>
      <c r="B1134" s="1305">
        <v>140</v>
      </c>
      <c r="C1134" s="1305">
        <v>300</v>
      </c>
      <c r="D1134" s="1305">
        <v>900</v>
      </c>
      <c r="E1134" s="1522">
        <v>2034</v>
      </c>
      <c r="F1134" s="1527">
        <v>52809</v>
      </c>
      <c r="G1134" s="1291">
        <f t="shared" si="17"/>
        <v>52809</v>
      </c>
      <c r="I1134" s="895"/>
    </row>
    <row r="1135" spans="1:9" ht="15.75">
      <c r="A1135" s="1304" t="s">
        <v>3209</v>
      </c>
      <c r="B1135" s="1305">
        <v>140</v>
      </c>
      <c r="C1135" s="1305">
        <v>300</v>
      </c>
      <c r="D1135" s="1305">
        <v>1000</v>
      </c>
      <c r="E1135" s="1522">
        <v>2324</v>
      </c>
      <c r="F1135" s="1527">
        <v>57744</v>
      </c>
      <c r="G1135" s="1291">
        <f t="shared" si="17"/>
        <v>57744</v>
      </c>
      <c r="I1135" s="895"/>
    </row>
    <row r="1136" spans="1:9" ht="15.75">
      <c r="A1136" s="1304" t="s">
        <v>3210</v>
      </c>
      <c r="B1136" s="1305">
        <v>140</v>
      </c>
      <c r="C1136" s="1305">
        <v>300</v>
      </c>
      <c r="D1136" s="1305">
        <v>1100</v>
      </c>
      <c r="E1136" s="1522">
        <v>2615</v>
      </c>
      <c r="F1136" s="1527">
        <v>62675</v>
      </c>
      <c r="G1136" s="1291">
        <f t="shared" si="17"/>
        <v>62675</v>
      </c>
      <c r="I1136" s="895"/>
    </row>
    <row r="1137" spans="1:9" ht="15.75">
      <c r="A1137" s="1304" t="s">
        <v>3211</v>
      </c>
      <c r="B1137" s="1305">
        <v>140</v>
      </c>
      <c r="C1137" s="1305">
        <v>300</v>
      </c>
      <c r="D1137" s="1305">
        <v>1200</v>
      </c>
      <c r="E1137" s="1522">
        <v>2905</v>
      </c>
      <c r="F1137" s="1527">
        <v>67607</v>
      </c>
      <c r="G1137" s="1291">
        <f t="shared" si="17"/>
        <v>67607</v>
      </c>
      <c r="I1137" s="895"/>
    </row>
    <row r="1138" spans="1:9" ht="15.75">
      <c r="A1138" s="1304" t="s">
        <v>3212</v>
      </c>
      <c r="B1138" s="1305">
        <v>140</v>
      </c>
      <c r="C1138" s="1305">
        <v>300</v>
      </c>
      <c r="D1138" s="1305">
        <v>1300</v>
      </c>
      <c r="E1138" s="1522">
        <v>3196</v>
      </c>
      <c r="F1138" s="1527">
        <v>72540</v>
      </c>
      <c r="G1138" s="1291">
        <f t="shared" si="17"/>
        <v>72540</v>
      </c>
      <c r="I1138" s="895"/>
    </row>
    <row r="1139" spans="1:9" ht="15.75">
      <c r="A1139" s="1304" t="s">
        <v>3213</v>
      </c>
      <c r="B1139" s="1305">
        <v>140</v>
      </c>
      <c r="C1139" s="1305">
        <v>300</v>
      </c>
      <c r="D1139" s="1305">
        <v>1400</v>
      </c>
      <c r="E1139" s="1522">
        <v>3486</v>
      </c>
      <c r="F1139" s="1527">
        <v>77475</v>
      </c>
      <c r="G1139" s="1291">
        <f t="shared" si="17"/>
        <v>77475</v>
      </c>
      <c r="I1139" s="895"/>
    </row>
    <row r="1140" spans="1:9" ht="15.75">
      <c r="A1140" s="1304" t="s">
        <v>3214</v>
      </c>
      <c r="B1140" s="1305">
        <v>140</v>
      </c>
      <c r="C1140" s="1305">
        <v>300</v>
      </c>
      <c r="D1140" s="1305">
        <v>1500</v>
      </c>
      <c r="E1140" s="1522">
        <v>3777</v>
      </c>
      <c r="F1140" s="1527">
        <v>82405</v>
      </c>
      <c r="G1140" s="1291">
        <f t="shared" si="17"/>
        <v>82405</v>
      </c>
      <c r="I1140" s="895"/>
    </row>
    <row r="1141" spans="1:9" ht="15.75">
      <c r="A1141" s="1304" t="s">
        <v>3215</v>
      </c>
      <c r="B1141" s="1305">
        <v>140</v>
      </c>
      <c r="C1141" s="1305">
        <v>300</v>
      </c>
      <c r="D1141" s="1305">
        <v>1600</v>
      </c>
      <c r="E1141" s="1522">
        <v>4067</v>
      </c>
      <c r="F1141" s="1527">
        <v>87340</v>
      </c>
      <c r="G1141" s="1291">
        <f t="shared" si="17"/>
        <v>87340</v>
      </c>
      <c r="I1141" s="895"/>
    </row>
    <row r="1142" spans="1:9" ht="15.75">
      <c r="A1142" s="1304" t="s">
        <v>3216</v>
      </c>
      <c r="B1142" s="1305">
        <v>140</v>
      </c>
      <c r="C1142" s="1305">
        <v>300</v>
      </c>
      <c r="D1142" s="1305">
        <v>1700</v>
      </c>
      <c r="E1142" s="1522">
        <v>4358</v>
      </c>
      <c r="F1142" s="1527">
        <v>92270</v>
      </c>
      <c r="G1142" s="1291">
        <f t="shared" si="17"/>
        <v>92270</v>
      </c>
      <c r="I1142" s="895"/>
    </row>
    <row r="1143" spans="1:9" ht="15.75">
      <c r="A1143" s="1304" t="s">
        <v>3217</v>
      </c>
      <c r="B1143" s="1305">
        <v>140</v>
      </c>
      <c r="C1143" s="1305">
        <v>300</v>
      </c>
      <c r="D1143" s="1305">
        <v>1800</v>
      </c>
      <c r="E1143" s="1522">
        <v>4648</v>
      </c>
      <c r="F1143" s="1527">
        <v>97205</v>
      </c>
      <c r="G1143" s="1291">
        <f t="shared" si="17"/>
        <v>97205</v>
      </c>
      <c r="I1143" s="895"/>
    </row>
    <row r="1144" spans="1:9" ht="15.75">
      <c r="A1144" s="1304" t="s">
        <v>3218</v>
      </c>
      <c r="B1144" s="1305">
        <v>140</v>
      </c>
      <c r="C1144" s="1305">
        <v>300</v>
      </c>
      <c r="D1144" s="1305">
        <v>1900</v>
      </c>
      <c r="E1144" s="1522">
        <v>4939</v>
      </c>
      <c r="F1144" s="1527">
        <v>102136</v>
      </c>
      <c r="G1144" s="1291">
        <f t="shared" si="17"/>
        <v>102136</v>
      </c>
      <c r="I1144" s="895"/>
    </row>
    <row r="1145" spans="1:9" ht="15.75">
      <c r="A1145" s="1304" t="s">
        <v>3219</v>
      </c>
      <c r="B1145" s="1305">
        <v>140</v>
      </c>
      <c r="C1145" s="1305">
        <v>300</v>
      </c>
      <c r="D1145" s="1305">
        <v>2000</v>
      </c>
      <c r="E1145" s="1522">
        <v>5229</v>
      </c>
      <c r="F1145" s="1527">
        <v>107071</v>
      </c>
      <c r="G1145" s="1291">
        <f t="shared" si="17"/>
        <v>107071</v>
      </c>
      <c r="I1145" s="895"/>
    </row>
    <row r="1146" spans="1:9" ht="15.75">
      <c r="A1146" s="1304" t="s">
        <v>3220</v>
      </c>
      <c r="B1146" s="1305">
        <v>140</v>
      </c>
      <c r="C1146" s="1305">
        <v>300</v>
      </c>
      <c r="D1146" s="1305">
        <v>2100</v>
      </c>
      <c r="E1146" s="1522">
        <v>5520</v>
      </c>
      <c r="F1146" s="1527">
        <v>112001</v>
      </c>
      <c r="G1146" s="1291">
        <f t="shared" si="17"/>
        <v>112001</v>
      </c>
      <c r="I1146" s="895"/>
    </row>
    <row r="1147" spans="1:9" ht="15.75">
      <c r="A1147" s="1304" t="s">
        <v>3221</v>
      </c>
      <c r="B1147" s="1305">
        <v>140</v>
      </c>
      <c r="C1147" s="1305">
        <v>300</v>
      </c>
      <c r="D1147" s="1305">
        <v>2200</v>
      </c>
      <c r="E1147" s="1522">
        <v>5810</v>
      </c>
      <c r="F1147" s="1527">
        <v>116936</v>
      </c>
      <c r="G1147" s="1291">
        <f t="shared" si="17"/>
        <v>116936</v>
      </c>
      <c r="I1147" s="895"/>
    </row>
    <row r="1148" spans="1:9" ht="15.75">
      <c r="A1148" s="1304" t="s">
        <v>3222</v>
      </c>
      <c r="B1148" s="1305">
        <v>140</v>
      </c>
      <c r="C1148" s="1305">
        <v>300</v>
      </c>
      <c r="D1148" s="1305">
        <v>2300</v>
      </c>
      <c r="E1148" s="1522">
        <v>6101</v>
      </c>
      <c r="F1148" s="1527">
        <v>121866</v>
      </c>
      <c r="G1148" s="1291">
        <f t="shared" si="17"/>
        <v>121866</v>
      </c>
      <c r="I1148" s="895"/>
    </row>
    <row r="1149" spans="1:9" ht="15.75">
      <c r="A1149" s="1304" t="s">
        <v>3223</v>
      </c>
      <c r="B1149" s="1305">
        <v>140</v>
      </c>
      <c r="C1149" s="1305">
        <v>300</v>
      </c>
      <c r="D1149" s="1305">
        <v>2400</v>
      </c>
      <c r="E1149" s="1522">
        <v>6391</v>
      </c>
      <c r="F1149" s="1527">
        <v>126801</v>
      </c>
      <c r="G1149" s="1291">
        <f t="shared" si="17"/>
        <v>126801</v>
      </c>
      <c r="I1149" s="895"/>
    </row>
    <row r="1150" spans="1:9" ht="15.75">
      <c r="A1150" s="1304" t="s">
        <v>3224</v>
      </c>
      <c r="B1150" s="1305">
        <v>140</v>
      </c>
      <c r="C1150" s="1305">
        <v>300</v>
      </c>
      <c r="D1150" s="1305">
        <v>2500</v>
      </c>
      <c r="E1150" s="1522">
        <v>6682</v>
      </c>
      <c r="F1150" s="1527">
        <v>131732</v>
      </c>
      <c r="G1150" s="1291">
        <f t="shared" si="17"/>
        <v>131732</v>
      </c>
      <c r="I1150" s="895"/>
    </row>
    <row r="1151" spans="1:9" ht="15.75">
      <c r="A1151" s="1304" t="s">
        <v>3225</v>
      </c>
      <c r="B1151" s="1305">
        <v>140</v>
      </c>
      <c r="C1151" s="1305">
        <v>300</v>
      </c>
      <c r="D1151" s="1305">
        <v>2600</v>
      </c>
      <c r="E1151" s="1522">
        <v>6972</v>
      </c>
      <c r="F1151" s="1527">
        <v>136667</v>
      </c>
      <c r="G1151" s="1291">
        <f t="shared" si="17"/>
        <v>136667</v>
      </c>
      <c r="I1151" s="895"/>
    </row>
    <row r="1152" spans="1:9" ht="15.75">
      <c r="A1152" s="1304" t="s">
        <v>3226</v>
      </c>
      <c r="B1152" s="1305">
        <v>140</v>
      </c>
      <c r="C1152" s="1305">
        <v>300</v>
      </c>
      <c r="D1152" s="1305">
        <v>2700</v>
      </c>
      <c r="E1152" s="1522">
        <v>7263</v>
      </c>
      <c r="F1152" s="1527">
        <v>141597</v>
      </c>
      <c r="G1152" s="1291">
        <f t="shared" si="17"/>
        <v>141597</v>
      </c>
      <c r="I1152" s="895"/>
    </row>
    <row r="1153" spans="1:9" ht="15.75">
      <c r="A1153" s="1304" t="s">
        <v>3227</v>
      </c>
      <c r="B1153" s="1305">
        <v>140</v>
      </c>
      <c r="C1153" s="1305">
        <v>300</v>
      </c>
      <c r="D1153" s="1305">
        <v>2800</v>
      </c>
      <c r="E1153" s="1522">
        <v>7553</v>
      </c>
      <c r="F1153" s="1527">
        <v>146532</v>
      </c>
      <c r="G1153" s="1291">
        <f t="shared" si="17"/>
        <v>146532</v>
      </c>
      <c r="I1153" s="895"/>
    </row>
    <row r="1154" spans="1:9" ht="15.75">
      <c r="A1154" s="1304" t="s">
        <v>3228</v>
      </c>
      <c r="B1154" s="1305">
        <v>140</v>
      </c>
      <c r="C1154" s="1305">
        <v>300</v>
      </c>
      <c r="D1154" s="1305">
        <v>2900</v>
      </c>
      <c r="E1154" s="1522">
        <v>7844</v>
      </c>
      <c r="F1154" s="1527">
        <v>151462</v>
      </c>
      <c r="G1154" s="1291">
        <f t="shared" si="17"/>
        <v>151462</v>
      </c>
      <c r="I1154" s="895"/>
    </row>
    <row r="1155" spans="1:9" ht="15.75">
      <c r="A1155" s="1304" t="s">
        <v>3229</v>
      </c>
      <c r="B1155" s="1305">
        <v>140</v>
      </c>
      <c r="C1155" s="1305">
        <v>300</v>
      </c>
      <c r="D1155" s="1305">
        <v>3000</v>
      </c>
      <c r="E1155" s="1522">
        <v>8134</v>
      </c>
      <c r="F1155" s="1527">
        <v>156397</v>
      </c>
      <c r="G1155" s="1291">
        <f t="shared" si="17"/>
        <v>156397</v>
      </c>
      <c r="I1155" s="895"/>
    </row>
    <row r="1156" spans="1:9" ht="15.75">
      <c r="A1156" s="1304" t="s">
        <v>3230</v>
      </c>
      <c r="B1156" s="1305">
        <v>140</v>
      </c>
      <c r="C1156" s="1305">
        <v>300</v>
      </c>
      <c r="D1156" s="1305">
        <v>3100</v>
      </c>
      <c r="E1156" s="1522">
        <v>8425</v>
      </c>
      <c r="F1156" s="1527">
        <v>161328</v>
      </c>
      <c r="G1156" s="1291">
        <f t="shared" si="17"/>
        <v>161328</v>
      </c>
      <c r="I1156" s="895"/>
    </row>
    <row r="1157" spans="1:9" ht="15.75">
      <c r="A1157" s="1304" t="s">
        <v>3231</v>
      </c>
      <c r="B1157" s="1305">
        <v>140</v>
      </c>
      <c r="C1157" s="1305">
        <v>300</v>
      </c>
      <c r="D1157" s="1305">
        <v>3200</v>
      </c>
      <c r="E1157" s="1522">
        <v>8715</v>
      </c>
      <c r="F1157" s="1527">
        <v>166263</v>
      </c>
      <c r="G1157" s="1291">
        <f t="shared" si="17"/>
        <v>166263</v>
      </c>
      <c r="I1157" s="895"/>
    </row>
    <row r="1158" spans="1:9" ht="15.75">
      <c r="A1158" s="1304" t="s">
        <v>3232</v>
      </c>
      <c r="B1158" s="1305">
        <v>140</v>
      </c>
      <c r="C1158" s="1305">
        <v>300</v>
      </c>
      <c r="D1158" s="1305">
        <v>3300</v>
      </c>
      <c r="E1158" s="1522">
        <v>9006</v>
      </c>
      <c r="F1158" s="1527">
        <v>171193</v>
      </c>
      <c r="G1158" s="1291">
        <f t="shared" si="17"/>
        <v>171193</v>
      </c>
      <c r="I1158" s="895"/>
    </row>
    <row r="1159" spans="1:9" ht="15.75">
      <c r="A1159" s="1304" t="s">
        <v>3233</v>
      </c>
      <c r="B1159" s="1305">
        <v>140</v>
      </c>
      <c r="C1159" s="1305">
        <v>300</v>
      </c>
      <c r="D1159" s="1305">
        <v>3400</v>
      </c>
      <c r="E1159" s="1522">
        <v>9296</v>
      </c>
      <c r="F1159" s="1527">
        <v>176128</v>
      </c>
      <c r="G1159" s="1291">
        <f t="shared" si="17"/>
        <v>176128</v>
      </c>
      <c r="I1159" s="895"/>
    </row>
    <row r="1160" spans="1:9" ht="15.75">
      <c r="A1160" s="1304" t="s">
        <v>3234</v>
      </c>
      <c r="B1160" s="1305">
        <v>140</v>
      </c>
      <c r="C1160" s="1305">
        <v>300</v>
      </c>
      <c r="D1160" s="1305">
        <v>3500</v>
      </c>
      <c r="E1160" s="1522">
        <v>9587</v>
      </c>
      <c r="F1160" s="1527">
        <v>181058</v>
      </c>
      <c r="G1160" s="1291">
        <f t="shared" si="17"/>
        <v>181058</v>
      </c>
      <c r="I1160" s="895"/>
    </row>
    <row r="1161" spans="1:9" ht="15.75">
      <c r="A1161" s="1304" t="s">
        <v>3235</v>
      </c>
      <c r="B1161" s="1305">
        <v>140</v>
      </c>
      <c r="C1161" s="1305">
        <v>300</v>
      </c>
      <c r="D1161" s="1305">
        <v>3600</v>
      </c>
      <c r="E1161" s="1522">
        <v>9877</v>
      </c>
      <c r="F1161" s="1527">
        <v>185993</v>
      </c>
      <c r="G1161" s="1291">
        <f t="shared" si="17"/>
        <v>185993</v>
      </c>
      <c r="I1161" s="895"/>
    </row>
    <row r="1162" spans="1:9" ht="15.75">
      <c r="A1162" s="1304" t="s">
        <v>3236</v>
      </c>
      <c r="B1162" s="1305">
        <v>140</v>
      </c>
      <c r="C1162" s="1305">
        <v>300</v>
      </c>
      <c r="D1162" s="1305">
        <v>3700</v>
      </c>
      <c r="E1162" s="1522">
        <v>10168</v>
      </c>
      <c r="F1162" s="1527">
        <v>190923</v>
      </c>
      <c r="G1162" s="1291">
        <f t="shared" si="17"/>
        <v>190923</v>
      </c>
      <c r="I1162" s="895"/>
    </row>
    <row r="1163" spans="1:9" ht="15.75">
      <c r="A1163" s="1304" t="s">
        <v>3237</v>
      </c>
      <c r="B1163" s="1305">
        <v>140</v>
      </c>
      <c r="C1163" s="1305">
        <v>300</v>
      </c>
      <c r="D1163" s="1305">
        <v>3800</v>
      </c>
      <c r="E1163" s="1522">
        <v>10458</v>
      </c>
      <c r="F1163" s="1527">
        <v>195858</v>
      </c>
      <c r="G1163" s="1291">
        <f t="shared" si="17"/>
        <v>195858</v>
      </c>
      <c r="I1163" s="895"/>
    </row>
    <row r="1164" spans="1:9" ht="15.75">
      <c r="A1164" s="1304" t="s">
        <v>3238</v>
      </c>
      <c r="B1164" s="1305">
        <v>140</v>
      </c>
      <c r="C1164" s="1305">
        <v>300</v>
      </c>
      <c r="D1164" s="1305">
        <v>3900</v>
      </c>
      <c r="E1164" s="1522">
        <v>10749</v>
      </c>
      <c r="F1164" s="1527">
        <v>200789</v>
      </c>
      <c r="G1164" s="1291">
        <f t="shared" si="17"/>
        <v>200789</v>
      </c>
      <c r="I1164" s="895"/>
    </row>
    <row r="1165" spans="1:9" ht="15.75">
      <c r="A1165" s="1304" t="s">
        <v>3239</v>
      </c>
      <c r="B1165" s="1305">
        <v>140</v>
      </c>
      <c r="C1165" s="1305">
        <v>300</v>
      </c>
      <c r="D1165" s="1305">
        <v>4000</v>
      </c>
      <c r="E1165" s="1522">
        <v>11039</v>
      </c>
      <c r="F1165" s="1527">
        <v>205724</v>
      </c>
      <c r="G1165" s="1291">
        <f t="shared" ref="G1165:G1228" si="18">(F1165-F1165*$B$4)</f>
        <v>205724</v>
      </c>
      <c r="I1165" s="895"/>
    </row>
    <row r="1166" spans="1:9" ht="15.75">
      <c r="A1166" s="1304" t="s">
        <v>3240</v>
      </c>
      <c r="B1166" s="1305">
        <v>140</v>
      </c>
      <c r="C1166" s="1305">
        <v>300</v>
      </c>
      <c r="D1166" s="1305">
        <v>4100</v>
      </c>
      <c r="E1166" s="1522">
        <v>11330</v>
      </c>
      <c r="F1166" s="1527">
        <v>210654</v>
      </c>
      <c r="G1166" s="1291">
        <f t="shared" si="18"/>
        <v>210654</v>
      </c>
      <c r="I1166" s="895"/>
    </row>
    <row r="1167" spans="1:9" ht="15.75">
      <c r="A1167" s="1304" t="s">
        <v>3241</v>
      </c>
      <c r="B1167" s="1305">
        <v>140</v>
      </c>
      <c r="C1167" s="1305">
        <v>300</v>
      </c>
      <c r="D1167" s="1305">
        <v>4200</v>
      </c>
      <c r="E1167" s="1522">
        <v>11620</v>
      </c>
      <c r="F1167" s="1527">
        <v>215589</v>
      </c>
      <c r="G1167" s="1291">
        <f t="shared" si="18"/>
        <v>215589</v>
      </c>
      <c r="I1167" s="895"/>
    </row>
    <row r="1168" spans="1:9" ht="15.75">
      <c r="A1168" s="1304" t="s">
        <v>3242</v>
      </c>
      <c r="B1168" s="1305">
        <v>140</v>
      </c>
      <c r="C1168" s="1305">
        <v>300</v>
      </c>
      <c r="D1168" s="1305">
        <v>4300</v>
      </c>
      <c r="E1168" s="1522">
        <v>11911</v>
      </c>
      <c r="F1168" s="1527">
        <v>220519</v>
      </c>
      <c r="G1168" s="1291">
        <f t="shared" si="18"/>
        <v>220519</v>
      </c>
      <c r="I1168" s="895"/>
    </row>
    <row r="1169" spans="1:9" ht="15.75">
      <c r="A1169" s="1304" t="s">
        <v>3243</v>
      </c>
      <c r="B1169" s="1305">
        <v>140</v>
      </c>
      <c r="C1169" s="1305">
        <v>300</v>
      </c>
      <c r="D1169" s="1305">
        <v>4400</v>
      </c>
      <c r="E1169" s="1522">
        <v>12201</v>
      </c>
      <c r="F1169" s="1527">
        <v>225454</v>
      </c>
      <c r="G1169" s="1291">
        <f t="shared" si="18"/>
        <v>225454</v>
      </c>
      <c r="I1169" s="895"/>
    </row>
    <row r="1170" spans="1:9" ht="15.75">
      <c r="A1170" s="1304" t="s">
        <v>3244</v>
      </c>
      <c r="B1170" s="1305">
        <v>140</v>
      </c>
      <c r="C1170" s="1305">
        <v>300</v>
      </c>
      <c r="D1170" s="1305">
        <v>4500</v>
      </c>
      <c r="E1170" s="1522">
        <v>12492</v>
      </c>
      <c r="F1170" s="1527">
        <v>230385</v>
      </c>
      <c r="G1170" s="1291">
        <f t="shared" si="18"/>
        <v>230385</v>
      </c>
      <c r="I1170" s="895"/>
    </row>
    <row r="1171" spans="1:9" ht="15.75">
      <c r="A1171" s="1304" t="s">
        <v>3245</v>
      </c>
      <c r="B1171" s="1305">
        <v>140</v>
      </c>
      <c r="C1171" s="1305">
        <v>300</v>
      </c>
      <c r="D1171" s="1305">
        <v>4600</v>
      </c>
      <c r="E1171" s="1522">
        <v>12782</v>
      </c>
      <c r="F1171" s="1527">
        <v>235320</v>
      </c>
      <c r="G1171" s="1291">
        <f t="shared" si="18"/>
        <v>235320</v>
      </c>
      <c r="I1171" s="895"/>
    </row>
    <row r="1172" spans="1:9" ht="15.75">
      <c r="A1172" s="1304" t="s">
        <v>3246</v>
      </c>
      <c r="B1172" s="1305">
        <v>140</v>
      </c>
      <c r="C1172" s="1305">
        <v>300</v>
      </c>
      <c r="D1172" s="1305">
        <v>4700</v>
      </c>
      <c r="E1172" s="1522">
        <v>13073</v>
      </c>
      <c r="F1172" s="1527">
        <v>240250</v>
      </c>
      <c r="G1172" s="1291">
        <f t="shared" si="18"/>
        <v>240250</v>
      </c>
      <c r="I1172" s="895"/>
    </row>
    <row r="1173" spans="1:9" ht="15.75">
      <c r="A1173" s="1304" t="s">
        <v>3247</v>
      </c>
      <c r="B1173" s="1305">
        <v>140</v>
      </c>
      <c r="C1173" s="1305">
        <v>300</v>
      </c>
      <c r="D1173" s="1305">
        <v>4800</v>
      </c>
      <c r="E1173" s="1522">
        <v>13363</v>
      </c>
      <c r="F1173" s="1527">
        <v>245183</v>
      </c>
      <c r="G1173" s="1291">
        <f t="shared" si="18"/>
        <v>245183</v>
      </c>
      <c r="I1173" s="895"/>
    </row>
    <row r="1174" spans="1:9" ht="15.75">
      <c r="A1174" s="1304" t="s">
        <v>3248</v>
      </c>
      <c r="B1174" s="1305">
        <v>140</v>
      </c>
      <c r="C1174" s="1305">
        <v>300</v>
      </c>
      <c r="D1174" s="1305">
        <v>4900</v>
      </c>
      <c r="E1174" s="1522">
        <v>13654</v>
      </c>
      <c r="F1174" s="1527">
        <v>250115</v>
      </c>
      <c r="G1174" s="1291">
        <f t="shared" si="18"/>
        <v>250115</v>
      </c>
      <c r="I1174" s="895"/>
    </row>
    <row r="1175" spans="1:9" ht="16.5" thickBot="1">
      <c r="A1175" s="1306" t="s">
        <v>3249</v>
      </c>
      <c r="B1175" s="1296">
        <v>140</v>
      </c>
      <c r="C1175" s="1296">
        <v>300</v>
      </c>
      <c r="D1175" s="1296">
        <v>5000</v>
      </c>
      <c r="E1175" s="1523">
        <v>13944</v>
      </c>
      <c r="F1175" s="1527">
        <v>255048</v>
      </c>
      <c r="G1175" s="1292">
        <f t="shared" si="18"/>
        <v>255048</v>
      </c>
      <c r="I1175" s="895"/>
    </row>
    <row r="1176" spans="1:9" ht="15.75">
      <c r="A1176" s="1302" t="s">
        <v>3250</v>
      </c>
      <c r="B1176" s="1303">
        <v>140</v>
      </c>
      <c r="C1176" s="1303">
        <v>380</v>
      </c>
      <c r="D1176" s="1303">
        <v>800</v>
      </c>
      <c r="E1176" s="1521">
        <v>1952</v>
      </c>
      <c r="F1176" s="1527">
        <v>55516</v>
      </c>
      <c r="G1176" s="1290">
        <f t="shared" si="18"/>
        <v>55516</v>
      </c>
      <c r="I1176" s="895"/>
    </row>
    <row r="1177" spans="1:9" ht="15.75">
      <c r="A1177" s="1304" t="s">
        <v>3251</v>
      </c>
      <c r="B1177" s="1305">
        <v>140</v>
      </c>
      <c r="C1177" s="1305">
        <v>380</v>
      </c>
      <c r="D1177" s="1305">
        <v>900</v>
      </c>
      <c r="E1177" s="1522">
        <v>2277</v>
      </c>
      <c r="F1177" s="1527">
        <v>61286</v>
      </c>
      <c r="G1177" s="1291">
        <f t="shared" si="18"/>
        <v>61286</v>
      </c>
      <c r="I1177" s="895"/>
    </row>
    <row r="1178" spans="1:9" ht="15.75">
      <c r="A1178" s="1304" t="s">
        <v>3252</v>
      </c>
      <c r="B1178" s="1305">
        <v>140</v>
      </c>
      <c r="C1178" s="1305">
        <v>380</v>
      </c>
      <c r="D1178" s="1305">
        <v>1000</v>
      </c>
      <c r="E1178" s="1522">
        <v>2603</v>
      </c>
      <c r="F1178" s="1527">
        <v>67055</v>
      </c>
      <c r="G1178" s="1291">
        <f t="shared" si="18"/>
        <v>67055</v>
      </c>
      <c r="I1178" s="895"/>
    </row>
    <row r="1179" spans="1:9" ht="15.75">
      <c r="A1179" s="1304" t="s">
        <v>3253</v>
      </c>
      <c r="B1179" s="1305">
        <v>140</v>
      </c>
      <c r="C1179" s="1305">
        <v>380</v>
      </c>
      <c r="D1179" s="1305">
        <v>1100</v>
      </c>
      <c r="E1179" s="1522">
        <v>2928</v>
      </c>
      <c r="F1179" s="1527">
        <v>72827</v>
      </c>
      <c r="G1179" s="1291">
        <f t="shared" si="18"/>
        <v>72827</v>
      </c>
      <c r="I1179" s="895"/>
    </row>
    <row r="1180" spans="1:9" ht="15.75">
      <c r="A1180" s="1304" t="s">
        <v>3254</v>
      </c>
      <c r="B1180" s="1305">
        <v>140</v>
      </c>
      <c r="C1180" s="1305">
        <v>380</v>
      </c>
      <c r="D1180" s="1305">
        <v>1200</v>
      </c>
      <c r="E1180" s="1522">
        <v>3253</v>
      </c>
      <c r="F1180" s="1527">
        <v>78598</v>
      </c>
      <c r="G1180" s="1291">
        <f t="shared" si="18"/>
        <v>78598</v>
      </c>
      <c r="I1180" s="895"/>
    </row>
    <row r="1181" spans="1:9" ht="15.75">
      <c r="A1181" s="1304" t="s">
        <v>3255</v>
      </c>
      <c r="B1181" s="1305">
        <v>140</v>
      </c>
      <c r="C1181" s="1305">
        <v>380</v>
      </c>
      <c r="D1181" s="1305">
        <v>1300</v>
      </c>
      <c r="E1181" s="1522">
        <v>3579</v>
      </c>
      <c r="F1181" s="1527">
        <v>84367</v>
      </c>
      <c r="G1181" s="1291">
        <f t="shared" si="18"/>
        <v>84367</v>
      </c>
      <c r="I1181" s="895"/>
    </row>
    <row r="1182" spans="1:9" ht="15.75">
      <c r="A1182" s="1304" t="s">
        <v>3256</v>
      </c>
      <c r="B1182" s="1305">
        <v>140</v>
      </c>
      <c r="C1182" s="1305">
        <v>380</v>
      </c>
      <c r="D1182" s="1305">
        <v>1400</v>
      </c>
      <c r="E1182" s="1522">
        <v>3904</v>
      </c>
      <c r="F1182" s="1527">
        <v>90137</v>
      </c>
      <c r="G1182" s="1291">
        <f t="shared" si="18"/>
        <v>90137</v>
      </c>
      <c r="I1182" s="895"/>
    </row>
    <row r="1183" spans="1:9" ht="15.75">
      <c r="A1183" s="1304" t="s">
        <v>3257</v>
      </c>
      <c r="B1183" s="1305">
        <v>140</v>
      </c>
      <c r="C1183" s="1305">
        <v>380</v>
      </c>
      <c r="D1183" s="1305">
        <v>1500</v>
      </c>
      <c r="E1183" s="1522">
        <v>4229</v>
      </c>
      <c r="F1183" s="1527">
        <v>95908</v>
      </c>
      <c r="G1183" s="1291">
        <f t="shared" si="18"/>
        <v>95908</v>
      </c>
      <c r="I1183" s="895"/>
    </row>
    <row r="1184" spans="1:9" ht="15.75">
      <c r="A1184" s="1304" t="s">
        <v>3258</v>
      </c>
      <c r="B1184" s="1305">
        <v>140</v>
      </c>
      <c r="C1184" s="1305">
        <v>380</v>
      </c>
      <c r="D1184" s="1305">
        <v>1600</v>
      </c>
      <c r="E1184" s="1522">
        <v>4555</v>
      </c>
      <c r="F1184" s="1527">
        <v>101680</v>
      </c>
      <c r="G1184" s="1291">
        <f t="shared" si="18"/>
        <v>101680</v>
      </c>
      <c r="I1184" s="895"/>
    </row>
    <row r="1185" spans="1:9" ht="15.75">
      <c r="A1185" s="1304" t="s">
        <v>3259</v>
      </c>
      <c r="B1185" s="1305">
        <v>140</v>
      </c>
      <c r="C1185" s="1305">
        <v>380</v>
      </c>
      <c r="D1185" s="1305">
        <v>1700</v>
      </c>
      <c r="E1185" s="1522">
        <v>4880</v>
      </c>
      <c r="F1185" s="1527">
        <v>107449</v>
      </c>
      <c r="G1185" s="1291">
        <f t="shared" si="18"/>
        <v>107449</v>
      </c>
      <c r="I1185" s="895"/>
    </row>
    <row r="1186" spans="1:9" ht="15.75">
      <c r="A1186" s="1304" t="s">
        <v>3260</v>
      </c>
      <c r="B1186" s="1305">
        <v>140</v>
      </c>
      <c r="C1186" s="1305">
        <v>380</v>
      </c>
      <c r="D1186" s="1305">
        <v>1800</v>
      </c>
      <c r="E1186" s="1522">
        <v>5205</v>
      </c>
      <c r="F1186" s="1527">
        <v>113218</v>
      </c>
      <c r="G1186" s="1291">
        <f t="shared" si="18"/>
        <v>113218</v>
      </c>
      <c r="I1186" s="895"/>
    </row>
    <row r="1187" spans="1:9" ht="15.75">
      <c r="A1187" s="1304" t="s">
        <v>3261</v>
      </c>
      <c r="B1187" s="1305">
        <v>140</v>
      </c>
      <c r="C1187" s="1305">
        <v>380</v>
      </c>
      <c r="D1187" s="1305">
        <v>1900</v>
      </c>
      <c r="E1187" s="1522">
        <v>5531</v>
      </c>
      <c r="F1187" s="1527">
        <v>118990</v>
      </c>
      <c r="G1187" s="1291">
        <f t="shared" si="18"/>
        <v>118990</v>
      </c>
      <c r="I1187" s="895"/>
    </row>
    <row r="1188" spans="1:9" ht="15.75">
      <c r="A1188" s="1304" t="s">
        <v>3262</v>
      </c>
      <c r="B1188" s="1305">
        <v>140</v>
      </c>
      <c r="C1188" s="1305">
        <v>380</v>
      </c>
      <c r="D1188" s="1305">
        <v>2000</v>
      </c>
      <c r="E1188" s="1522">
        <v>5856</v>
      </c>
      <c r="F1188" s="1527">
        <v>124762</v>
      </c>
      <c r="G1188" s="1291">
        <f t="shared" si="18"/>
        <v>124762</v>
      </c>
      <c r="I1188" s="895"/>
    </row>
    <row r="1189" spans="1:9" ht="15.75">
      <c r="A1189" s="1304" t="s">
        <v>3263</v>
      </c>
      <c r="B1189" s="1305">
        <v>140</v>
      </c>
      <c r="C1189" s="1305">
        <v>380</v>
      </c>
      <c r="D1189" s="1305">
        <v>2100</v>
      </c>
      <c r="E1189" s="1522">
        <v>6181</v>
      </c>
      <c r="F1189" s="1527">
        <v>130531</v>
      </c>
      <c r="G1189" s="1291">
        <f t="shared" si="18"/>
        <v>130531</v>
      </c>
      <c r="I1189" s="895"/>
    </row>
    <row r="1190" spans="1:9" ht="15.75">
      <c r="A1190" s="1304" t="s">
        <v>3264</v>
      </c>
      <c r="B1190" s="1305">
        <v>140</v>
      </c>
      <c r="C1190" s="1305">
        <v>380</v>
      </c>
      <c r="D1190" s="1305">
        <v>2200</v>
      </c>
      <c r="E1190" s="1522">
        <v>6507</v>
      </c>
      <c r="F1190" s="1527">
        <v>136300</v>
      </c>
      <c r="G1190" s="1291">
        <f t="shared" si="18"/>
        <v>136300</v>
      </c>
      <c r="I1190" s="895"/>
    </row>
    <row r="1191" spans="1:9" ht="15.75">
      <c r="A1191" s="1304" t="s">
        <v>3265</v>
      </c>
      <c r="B1191" s="1305">
        <v>140</v>
      </c>
      <c r="C1191" s="1305">
        <v>380</v>
      </c>
      <c r="D1191" s="1305">
        <v>2300</v>
      </c>
      <c r="E1191" s="1522">
        <v>6832</v>
      </c>
      <c r="F1191" s="1527">
        <v>142072</v>
      </c>
      <c r="G1191" s="1291">
        <f t="shared" si="18"/>
        <v>142072</v>
      </c>
      <c r="I1191" s="895"/>
    </row>
    <row r="1192" spans="1:9" ht="15.75">
      <c r="A1192" s="1304" t="s">
        <v>3266</v>
      </c>
      <c r="B1192" s="1305">
        <v>140</v>
      </c>
      <c r="C1192" s="1305">
        <v>380</v>
      </c>
      <c r="D1192" s="1305">
        <v>2400</v>
      </c>
      <c r="E1192" s="1522">
        <v>7157</v>
      </c>
      <c r="F1192" s="1527">
        <v>147843</v>
      </c>
      <c r="G1192" s="1291">
        <f t="shared" si="18"/>
        <v>147843</v>
      </c>
      <c r="I1192" s="895"/>
    </row>
    <row r="1193" spans="1:9" ht="15.75">
      <c r="A1193" s="1304" t="s">
        <v>3267</v>
      </c>
      <c r="B1193" s="1305">
        <v>140</v>
      </c>
      <c r="C1193" s="1305">
        <v>380</v>
      </c>
      <c r="D1193" s="1305">
        <v>2500</v>
      </c>
      <c r="E1193" s="1522">
        <v>7483</v>
      </c>
      <c r="F1193" s="1527">
        <v>153612</v>
      </c>
      <c r="G1193" s="1291">
        <f t="shared" si="18"/>
        <v>153612</v>
      </c>
      <c r="I1193" s="895"/>
    </row>
    <row r="1194" spans="1:9" ht="15.75">
      <c r="A1194" s="1304" t="s">
        <v>3268</v>
      </c>
      <c r="B1194" s="1305">
        <v>140</v>
      </c>
      <c r="C1194" s="1305">
        <v>380</v>
      </c>
      <c r="D1194" s="1305">
        <v>2600</v>
      </c>
      <c r="E1194" s="1522">
        <v>7808</v>
      </c>
      <c r="F1194" s="1527">
        <v>159382</v>
      </c>
      <c r="G1194" s="1291">
        <f t="shared" si="18"/>
        <v>159382</v>
      </c>
      <c r="I1194" s="895"/>
    </row>
    <row r="1195" spans="1:9" ht="15.75">
      <c r="A1195" s="1304" t="s">
        <v>3269</v>
      </c>
      <c r="B1195" s="1305">
        <v>140</v>
      </c>
      <c r="C1195" s="1305">
        <v>380</v>
      </c>
      <c r="D1195" s="1305">
        <v>2700</v>
      </c>
      <c r="E1195" s="1522">
        <v>8133</v>
      </c>
      <c r="F1195" s="1527">
        <v>165153</v>
      </c>
      <c r="G1195" s="1291">
        <f t="shared" si="18"/>
        <v>165153</v>
      </c>
      <c r="I1195" s="895"/>
    </row>
    <row r="1196" spans="1:9" ht="15.75">
      <c r="A1196" s="1304" t="s">
        <v>3270</v>
      </c>
      <c r="B1196" s="1305">
        <v>140</v>
      </c>
      <c r="C1196" s="1305">
        <v>380</v>
      </c>
      <c r="D1196" s="1305">
        <v>2800</v>
      </c>
      <c r="E1196" s="1522">
        <v>8459</v>
      </c>
      <c r="F1196" s="1527">
        <v>170925</v>
      </c>
      <c r="G1196" s="1291">
        <f t="shared" si="18"/>
        <v>170925</v>
      </c>
      <c r="I1196" s="895"/>
    </row>
    <row r="1197" spans="1:9" ht="15.75">
      <c r="A1197" s="1304" t="s">
        <v>3271</v>
      </c>
      <c r="B1197" s="1305">
        <v>140</v>
      </c>
      <c r="C1197" s="1305">
        <v>380</v>
      </c>
      <c r="D1197" s="1305">
        <v>2900</v>
      </c>
      <c r="E1197" s="1522">
        <v>8784</v>
      </c>
      <c r="F1197" s="1527">
        <v>176694</v>
      </c>
      <c r="G1197" s="1291">
        <f t="shared" si="18"/>
        <v>176694</v>
      </c>
      <c r="I1197" s="895"/>
    </row>
    <row r="1198" spans="1:9" ht="15.75">
      <c r="A1198" s="1304" t="s">
        <v>3272</v>
      </c>
      <c r="B1198" s="1305">
        <v>140</v>
      </c>
      <c r="C1198" s="1305">
        <v>380</v>
      </c>
      <c r="D1198" s="1305">
        <v>3000</v>
      </c>
      <c r="E1198" s="1522">
        <v>9109</v>
      </c>
      <c r="F1198" s="1527">
        <v>182463</v>
      </c>
      <c r="G1198" s="1291">
        <f t="shared" si="18"/>
        <v>182463</v>
      </c>
      <c r="I1198" s="895"/>
    </row>
    <row r="1199" spans="1:9" ht="15.75">
      <c r="A1199" s="1304" t="s">
        <v>3273</v>
      </c>
      <c r="B1199" s="1305">
        <v>140</v>
      </c>
      <c r="C1199" s="1305">
        <v>380</v>
      </c>
      <c r="D1199" s="1305">
        <v>3100</v>
      </c>
      <c r="E1199" s="1522">
        <v>9435</v>
      </c>
      <c r="F1199" s="1527">
        <v>188235</v>
      </c>
      <c r="G1199" s="1291">
        <f t="shared" si="18"/>
        <v>188235</v>
      </c>
      <c r="I1199" s="895"/>
    </row>
    <row r="1200" spans="1:9" ht="15.75">
      <c r="A1200" s="1304" t="s">
        <v>3274</v>
      </c>
      <c r="B1200" s="1305">
        <v>140</v>
      </c>
      <c r="C1200" s="1305">
        <v>380</v>
      </c>
      <c r="D1200" s="1305">
        <v>3200</v>
      </c>
      <c r="E1200" s="1522">
        <v>9760</v>
      </c>
      <c r="F1200" s="1527">
        <v>194007</v>
      </c>
      <c r="G1200" s="1291">
        <f t="shared" si="18"/>
        <v>194007</v>
      </c>
      <c r="I1200" s="895"/>
    </row>
    <row r="1201" spans="1:9" ht="15.75">
      <c r="A1201" s="1304" t="s">
        <v>3275</v>
      </c>
      <c r="B1201" s="1305">
        <v>140</v>
      </c>
      <c r="C1201" s="1305">
        <v>380</v>
      </c>
      <c r="D1201" s="1305">
        <v>3300</v>
      </c>
      <c r="E1201" s="1522">
        <v>10085</v>
      </c>
      <c r="F1201" s="1527">
        <v>199776</v>
      </c>
      <c r="G1201" s="1291">
        <f t="shared" si="18"/>
        <v>199776</v>
      </c>
      <c r="I1201" s="895"/>
    </row>
    <row r="1202" spans="1:9" ht="15.75">
      <c r="A1202" s="1304" t="s">
        <v>3276</v>
      </c>
      <c r="B1202" s="1305">
        <v>140</v>
      </c>
      <c r="C1202" s="1305">
        <v>380</v>
      </c>
      <c r="D1202" s="1305">
        <v>3400</v>
      </c>
      <c r="E1202" s="1522">
        <v>10411</v>
      </c>
      <c r="F1202" s="1527">
        <v>205545</v>
      </c>
      <c r="G1202" s="1291">
        <f t="shared" si="18"/>
        <v>205545</v>
      </c>
      <c r="I1202" s="895"/>
    </row>
    <row r="1203" spans="1:9" ht="15.75">
      <c r="A1203" s="1304" t="s">
        <v>3277</v>
      </c>
      <c r="B1203" s="1305">
        <v>140</v>
      </c>
      <c r="C1203" s="1305">
        <v>380</v>
      </c>
      <c r="D1203" s="1305">
        <v>3500</v>
      </c>
      <c r="E1203" s="1522">
        <v>10736</v>
      </c>
      <c r="F1203" s="1527">
        <v>211317</v>
      </c>
      <c r="G1203" s="1291">
        <f t="shared" si="18"/>
        <v>211317</v>
      </c>
      <c r="I1203" s="895"/>
    </row>
    <row r="1204" spans="1:9" ht="15.75">
      <c r="A1204" s="1304" t="s">
        <v>3278</v>
      </c>
      <c r="B1204" s="1305">
        <v>140</v>
      </c>
      <c r="C1204" s="1305">
        <v>380</v>
      </c>
      <c r="D1204" s="1305">
        <v>3600</v>
      </c>
      <c r="E1204" s="1522">
        <v>11061</v>
      </c>
      <c r="F1204" s="1527">
        <v>217088</v>
      </c>
      <c r="G1204" s="1291">
        <f t="shared" si="18"/>
        <v>217088</v>
      </c>
      <c r="I1204" s="895"/>
    </row>
    <row r="1205" spans="1:9" ht="15.75">
      <c r="A1205" s="1304" t="s">
        <v>3279</v>
      </c>
      <c r="B1205" s="1305">
        <v>140</v>
      </c>
      <c r="C1205" s="1305">
        <v>380</v>
      </c>
      <c r="D1205" s="1305">
        <v>3700</v>
      </c>
      <c r="E1205" s="1522">
        <v>11387</v>
      </c>
      <c r="F1205" s="1527">
        <v>222858</v>
      </c>
      <c r="G1205" s="1291">
        <f t="shared" si="18"/>
        <v>222858</v>
      </c>
      <c r="I1205" s="895"/>
    </row>
    <row r="1206" spans="1:9" ht="15.75">
      <c r="A1206" s="1304" t="s">
        <v>3280</v>
      </c>
      <c r="B1206" s="1305">
        <v>140</v>
      </c>
      <c r="C1206" s="1305">
        <v>380</v>
      </c>
      <c r="D1206" s="1305">
        <v>3800</v>
      </c>
      <c r="E1206" s="1522">
        <v>11712</v>
      </c>
      <c r="F1206" s="1527">
        <v>228627</v>
      </c>
      <c r="G1206" s="1291">
        <f t="shared" si="18"/>
        <v>228627</v>
      </c>
      <c r="I1206" s="895"/>
    </row>
    <row r="1207" spans="1:9" ht="15.75">
      <c r="A1207" s="1304" t="s">
        <v>3281</v>
      </c>
      <c r="B1207" s="1305">
        <v>140</v>
      </c>
      <c r="C1207" s="1305">
        <v>380</v>
      </c>
      <c r="D1207" s="1305">
        <v>3900</v>
      </c>
      <c r="E1207" s="1522">
        <v>12037</v>
      </c>
      <c r="F1207" s="1527">
        <v>234398</v>
      </c>
      <c r="G1207" s="1291">
        <f t="shared" si="18"/>
        <v>234398</v>
      </c>
      <c r="I1207" s="895"/>
    </row>
    <row r="1208" spans="1:9" ht="15.75">
      <c r="A1208" s="1304" t="s">
        <v>3282</v>
      </c>
      <c r="B1208" s="1305">
        <v>140</v>
      </c>
      <c r="C1208" s="1305">
        <v>380</v>
      </c>
      <c r="D1208" s="1305">
        <v>4000</v>
      </c>
      <c r="E1208" s="1522">
        <v>12363</v>
      </c>
      <c r="F1208" s="1527">
        <v>240170</v>
      </c>
      <c r="G1208" s="1291">
        <f t="shared" si="18"/>
        <v>240170</v>
      </c>
      <c r="I1208" s="895"/>
    </row>
    <row r="1209" spans="1:9" ht="15.75">
      <c r="A1209" s="1304" t="s">
        <v>3283</v>
      </c>
      <c r="B1209" s="1305">
        <v>140</v>
      </c>
      <c r="C1209" s="1305">
        <v>380</v>
      </c>
      <c r="D1209" s="1305">
        <v>4100</v>
      </c>
      <c r="E1209" s="1522">
        <v>12688</v>
      </c>
      <c r="F1209" s="1527">
        <v>245939</v>
      </c>
      <c r="G1209" s="1291">
        <f t="shared" si="18"/>
        <v>245939</v>
      </c>
      <c r="I1209" s="895"/>
    </row>
    <row r="1210" spans="1:9" ht="15.75">
      <c r="A1210" s="1304" t="s">
        <v>3284</v>
      </c>
      <c r="B1210" s="1305">
        <v>140</v>
      </c>
      <c r="C1210" s="1305">
        <v>380</v>
      </c>
      <c r="D1210" s="1305">
        <v>4200</v>
      </c>
      <c r="E1210" s="1522">
        <v>13013</v>
      </c>
      <c r="F1210" s="1527">
        <v>251709</v>
      </c>
      <c r="G1210" s="1291">
        <f t="shared" si="18"/>
        <v>251709</v>
      </c>
      <c r="I1210" s="895"/>
    </row>
    <row r="1211" spans="1:9" ht="15.75">
      <c r="A1211" s="1304" t="s">
        <v>3285</v>
      </c>
      <c r="B1211" s="1305">
        <v>140</v>
      </c>
      <c r="C1211" s="1305">
        <v>380</v>
      </c>
      <c r="D1211" s="1305">
        <v>4300</v>
      </c>
      <c r="E1211" s="1522">
        <v>13339</v>
      </c>
      <c r="F1211" s="1527">
        <v>257480</v>
      </c>
      <c r="G1211" s="1291">
        <f t="shared" si="18"/>
        <v>257480</v>
      </c>
      <c r="I1211" s="895"/>
    </row>
    <row r="1212" spans="1:9" ht="15.75">
      <c r="A1212" s="1304" t="s">
        <v>3286</v>
      </c>
      <c r="B1212" s="1305">
        <v>140</v>
      </c>
      <c r="C1212" s="1305">
        <v>380</v>
      </c>
      <c r="D1212" s="1305">
        <v>4400</v>
      </c>
      <c r="E1212" s="1522">
        <v>13664</v>
      </c>
      <c r="F1212" s="1527">
        <v>263252</v>
      </c>
      <c r="G1212" s="1291">
        <f t="shared" si="18"/>
        <v>263252</v>
      </c>
      <c r="I1212" s="895"/>
    </row>
    <row r="1213" spans="1:9" ht="15.75">
      <c r="A1213" s="1304" t="s">
        <v>3287</v>
      </c>
      <c r="B1213" s="1305">
        <v>140</v>
      </c>
      <c r="C1213" s="1305">
        <v>380</v>
      </c>
      <c r="D1213" s="1305">
        <v>4500</v>
      </c>
      <c r="E1213" s="1522">
        <v>13989</v>
      </c>
      <c r="F1213" s="1527">
        <v>269021</v>
      </c>
      <c r="G1213" s="1291">
        <f t="shared" si="18"/>
        <v>269021</v>
      </c>
      <c r="I1213" s="895"/>
    </row>
    <row r="1214" spans="1:9" ht="15.75">
      <c r="A1214" s="1304" t="s">
        <v>3288</v>
      </c>
      <c r="B1214" s="1305">
        <v>140</v>
      </c>
      <c r="C1214" s="1305">
        <v>380</v>
      </c>
      <c r="D1214" s="1305">
        <v>4600</v>
      </c>
      <c r="E1214" s="1522">
        <v>14315</v>
      </c>
      <c r="F1214" s="1527">
        <v>274790</v>
      </c>
      <c r="G1214" s="1291">
        <f t="shared" si="18"/>
        <v>274790</v>
      </c>
      <c r="I1214" s="895"/>
    </row>
    <row r="1215" spans="1:9" ht="15.75">
      <c r="A1215" s="1304" t="s">
        <v>3289</v>
      </c>
      <c r="B1215" s="1305">
        <v>140</v>
      </c>
      <c r="C1215" s="1305">
        <v>380</v>
      </c>
      <c r="D1215" s="1305">
        <v>4700</v>
      </c>
      <c r="E1215" s="1522">
        <v>14640</v>
      </c>
      <c r="F1215" s="1527">
        <v>280562</v>
      </c>
      <c r="G1215" s="1291">
        <f t="shared" si="18"/>
        <v>280562</v>
      </c>
      <c r="I1215" s="895"/>
    </row>
    <row r="1216" spans="1:9" ht="15.75">
      <c r="A1216" s="1304" t="s">
        <v>3290</v>
      </c>
      <c r="B1216" s="1305">
        <v>140</v>
      </c>
      <c r="C1216" s="1305">
        <v>380</v>
      </c>
      <c r="D1216" s="1305">
        <v>4800</v>
      </c>
      <c r="E1216" s="1522">
        <v>14965</v>
      </c>
      <c r="F1216" s="1527">
        <v>286333</v>
      </c>
      <c r="G1216" s="1291">
        <f t="shared" si="18"/>
        <v>286333</v>
      </c>
      <c r="I1216" s="895"/>
    </row>
    <row r="1217" spans="1:9" ht="15.75">
      <c r="A1217" s="1304" t="s">
        <v>3291</v>
      </c>
      <c r="B1217" s="1305">
        <v>140</v>
      </c>
      <c r="C1217" s="1305">
        <v>380</v>
      </c>
      <c r="D1217" s="1305">
        <v>4900</v>
      </c>
      <c r="E1217" s="1522">
        <v>15291</v>
      </c>
      <c r="F1217" s="1527">
        <v>292103</v>
      </c>
      <c r="G1217" s="1291">
        <f t="shared" si="18"/>
        <v>292103</v>
      </c>
      <c r="I1217" s="895"/>
    </row>
    <row r="1218" spans="1:9" ht="16.5" thickBot="1">
      <c r="A1218" s="1306" t="s">
        <v>3292</v>
      </c>
      <c r="B1218" s="1296">
        <v>140</v>
      </c>
      <c r="C1218" s="1296">
        <v>380</v>
      </c>
      <c r="D1218" s="1296">
        <v>5000</v>
      </c>
      <c r="E1218" s="1523">
        <v>15616</v>
      </c>
      <c r="F1218" s="1527">
        <v>297872</v>
      </c>
      <c r="G1218" s="1292">
        <f t="shared" si="18"/>
        <v>297872</v>
      </c>
      <c r="I1218" s="895"/>
    </row>
    <row r="1219" spans="1:9" ht="15.75">
      <c r="A1219" s="1302" t="s">
        <v>3293</v>
      </c>
      <c r="B1219" s="1303">
        <v>80</v>
      </c>
      <c r="C1219" s="1303">
        <v>260</v>
      </c>
      <c r="D1219" s="1303">
        <v>800</v>
      </c>
      <c r="E1219" s="1521">
        <v>935</v>
      </c>
      <c r="F1219" s="1527">
        <v>47405</v>
      </c>
      <c r="G1219" s="1290">
        <f t="shared" si="18"/>
        <v>47405</v>
      </c>
      <c r="I1219" s="895"/>
    </row>
    <row r="1220" spans="1:9" ht="15.75">
      <c r="A1220" s="1304" t="s">
        <v>3294</v>
      </c>
      <c r="B1220" s="1305">
        <v>80</v>
      </c>
      <c r="C1220" s="1305">
        <v>260</v>
      </c>
      <c r="D1220" s="1305">
        <v>900</v>
      </c>
      <c r="E1220" s="1522">
        <v>1169</v>
      </c>
      <c r="F1220" s="1527">
        <v>50964</v>
      </c>
      <c r="G1220" s="1291">
        <f t="shared" si="18"/>
        <v>50964</v>
      </c>
      <c r="I1220" s="895"/>
    </row>
    <row r="1221" spans="1:9" ht="15.75">
      <c r="A1221" s="1304" t="s">
        <v>3295</v>
      </c>
      <c r="B1221" s="1305">
        <v>80</v>
      </c>
      <c r="C1221" s="1305">
        <v>260</v>
      </c>
      <c r="D1221" s="1305">
        <v>1000</v>
      </c>
      <c r="E1221" s="1522">
        <v>1403</v>
      </c>
      <c r="F1221" s="1527">
        <v>54524</v>
      </c>
      <c r="G1221" s="1291">
        <f t="shared" si="18"/>
        <v>54524</v>
      </c>
      <c r="I1221" s="895"/>
    </row>
    <row r="1222" spans="1:9" ht="15.75">
      <c r="A1222" s="1304" t="s">
        <v>3296</v>
      </c>
      <c r="B1222" s="1305">
        <v>80</v>
      </c>
      <c r="C1222" s="1305">
        <v>260</v>
      </c>
      <c r="D1222" s="1305">
        <v>1100</v>
      </c>
      <c r="E1222" s="1522">
        <v>1636</v>
      </c>
      <c r="F1222" s="1527">
        <v>58083</v>
      </c>
      <c r="G1222" s="1291">
        <f t="shared" si="18"/>
        <v>58083</v>
      </c>
      <c r="I1222" s="895"/>
    </row>
    <row r="1223" spans="1:9" ht="15.75">
      <c r="A1223" s="1304" t="s">
        <v>3297</v>
      </c>
      <c r="B1223" s="1305">
        <v>80</v>
      </c>
      <c r="C1223" s="1305">
        <v>260</v>
      </c>
      <c r="D1223" s="1305">
        <v>1200</v>
      </c>
      <c r="E1223" s="1522">
        <v>1870</v>
      </c>
      <c r="F1223" s="1527">
        <v>61642</v>
      </c>
      <c r="G1223" s="1291">
        <f t="shared" si="18"/>
        <v>61642</v>
      </c>
      <c r="I1223" s="895"/>
    </row>
    <row r="1224" spans="1:9" ht="15.75">
      <c r="A1224" s="1304" t="s">
        <v>3298</v>
      </c>
      <c r="B1224" s="1305">
        <v>80</v>
      </c>
      <c r="C1224" s="1305">
        <v>260</v>
      </c>
      <c r="D1224" s="1305">
        <v>1300</v>
      </c>
      <c r="E1224" s="1522">
        <v>2104</v>
      </c>
      <c r="F1224" s="1527">
        <v>65202</v>
      </c>
      <c r="G1224" s="1291">
        <f t="shared" si="18"/>
        <v>65202</v>
      </c>
      <c r="I1224" s="895"/>
    </row>
    <row r="1225" spans="1:9" ht="15.75">
      <c r="A1225" s="1304" t="s">
        <v>3299</v>
      </c>
      <c r="B1225" s="1305">
        <v>80</v>
      </c>
      <c r="C1225" s="1305">
        <v>260</v>
      </c>
      <c r="D1225" s="1305">
        <v>1400</v>
      </c>
      <c r="E1225" s="1522">
        <v>2338</v>
      </c>
      <c r="F1225" s="1527">
        <v>68761</v>
      </c>
      <c r="G1225" s="1291">
        <f t="shared" si="18"/>
        <v>68761</v>
      </c>
      <c r="I1225" s="895"/>
    </row>
    <row r="1226" spans="1:9" ht="15.75">
      <c r="A1226" s="1304" t="s">
        <v>3300</v>
      </c>
      <c r="B1226" s="1305">
        <v>80</v>
      </c>
      <c r="C1226" s="1305">
        <v>260</v>
      </c>
      <c r="D1226" s="1305">
        <v>1500</v>
      </c>
      <c r="E1226" s="1522">
        <v>2571</v>
      </c>
      <c r="F1226" s="1527">
        <v>72320</v>
      </c>
      <c r="G1226" s="1291">
        <f t="shared" si="18"/>
        <v>72320</v>
      </c>
      <c r="I1226" s="895"/>
    </row>
    <row r="1227" spans="1:9" ht="15.75">
      <c r="A1227" s="1304" t="s">
        <v>3301</v>
      </c>
      <c r="B1227" s="1305">
        <v>80</v>
      </c>
      <c r="C1227" s="1305">
        <v>260</v>
      </c>
      <c r="D1227" s="1305">
        <v>1600</v>
      </c>
      <c r="E1227" s="1522">
        <v>2805</v>
      </c>
      <c r="F1227" s="1527">
        <v>75880</v>
      </c>
      <c r="G1227" s="1291">
        <f t="shared" si="18"/>
        <v>75880</v>
      </c>
      <c r="I1227" s="895"/>
    </row>
    <row r="1228" spans="1:9" ht="15.75">
      <c r="A1228" s="1304" t="s">
        <v>3302</v>
      </c>
      <c r="B1228" s="1305">
        <v>80</v>
      </c>
      <c r="C1228" s="1305">
        <v>260</v>
      </c>
      <c r="D1228" s="1305">
        <v>1700</v>
      </c>
      <c r="E1228" s="1522">
        <v>3039</v>
      </c>
      <c r="F1228" s="1527">
        <v>79439</v>
      </c>
      <c r="G1228" s="1291">
        <f t="shared" si="18"/>
        <v>79439</v>
      </c>
      <c r="I1228" s="895"/>
    </row>
    <row r="1229" spans="1:9" ht="15.75">
      <c r="A1229" s="1304" t="s">
        <v>3303</v>
      </c>
      <c r="B1229" s="1305">
        <v>80</v>
      </c>
      <c r="C1229" s="1305">
        <v>260</v>
      </c>
      <c r="D1229" s="1305">
        <v>1800</v>
      </c>
      <c r="E1229" s="1522">
        <v>3273</v>
      </c>
      <c r="F1229" s="1527">
        <v>82998</v>
      </c>
      <c r="G1229" s="1291">
        <f t="shared" ref="G1229:G1292" si="19">(F1229-F1229*$B$4)</f>
        <v>82998</v>
      </c>
      <c r="I1229" s="895"/>
    </row>
    <row r="1230" spans="1:9" ht="15.75">
      <c r="A1230" s="1304" t="s">
        <v>3304</v>
      </c>
      <c r="B1230" s="1305">
        <v>80</v>
      </c>
      <c r="C1230" s="1305">
        <v>260</v>
      </c>
      <c r="D1230" s="1305">
        <v>1900</v>
      </c>
      <c r="E1230" s="1522">
        <v>3506</v>
      </c>
      <c r="F1230" s="1527">
        <v>86558</v>
      </c>
      <c r="G1230" s="1291">
        <f t="shared" si="19"/>
        <v>86558</v>
      </c>
      <c r="I1230" s="895"/>
    </row>
    <row r="1231" spans="1:9" ht="15.75">
      <c r="A1231" s="1304" t="s">
        <v>3305</v>
      </c>
      <c r="B1231" s="1305">
        <v>80</v>
      </c>
      <c r="C1231" s="1305">
        <v>260</v>
      </c>
      <c r="D1231" s="1305">
        <v>2000</v>
      </c>
      <c r="E1231" s="1522">
        <v>3740</v>
      </c>
      <c r="F1231" s="1527">
        <v>90117</v>
      </c>
      <c r="G1231" s="1291">
        <f t="shared" si="19"/>
        <v>90117</v>
      </c>
      <c r="I1231" s="895"/>
    </row>
    <row r="1232" spans="1:9" ht="15.75">
      <c r="A1232" s="1304" t="s">
        <v>3306</v>
      </c>
      <c r="B1232" s="1305">
        <v>80</v>
      </c>
      <c r="C1232" s="1305">
        <v>260</v>
      </c>
      <c r="D1232" s="1305">
        <v>2100</v>
      </c>
      <c r="E1232" s="1522">
        <v>3974</v>
      </c>
      <c r="F1232" s="1527">
        <v>93676</v>
      </c>
      <c r="G1232" s="1291">
        <f t="shared" si="19"/>
        <v>93676</v>
      </c>
      <c r="I1232" s="895"/>
    </row>
    <row r="1233" spans="1:9" ht="15.75">
      <c r="A1233" s="1304" t="s">
        <v>3307</v>
      </c>
      <c r="B1233" s="1305">
        <v>80</v>
      </c>
      <c r="C1233" s="1305">
        <v>260</v>
      </c>
      <c r="D1233" s="1305">
        <v>2200</v>
      </c>
      <c r="E1233" s="1522">
        <v>4208</v>
      </c>
      <c r="F1233" s="1527">
        <v>97236</v>
      </c>
      <c r="G1233" s="1291">
        <f t="shared" si="19"/>
        <v>97236</v>
      </c>
      <c r="I1233" s="895"/>
    </row>
    <row r="1234" spans="1:9" ht="15.75">
      <c r="A1234" s="1304" t="s">
        <v>3308</v>
      </c>
      <c r="B1234" s="1305">
        <v>80</v>
      </c>
      <c r="C1234" s="1305">
        <v>260</v>
      </c>
      <c r="D1234" s="1305">
        <v>2300</v>
      </c>
      <c r="E1234" s="1522">
        <v>4441</v>
      </c>
      <c r="F1234" s="1527">
        <v>100795</v>
      </c>
      <c r="G1234" s="1291">
        <f t="shared" si="19"/>
        <v>100795</v>
      </c>
      <c r="I1234" s="895"/>
    </row>
    <row r="1235" spans="1:9" ht="15.75">
      <c r="A1235" s="1304" t="s">
        <v>3309</v>
      </c>
      <c r="B1235" s="1305">
        <v>80</v>
      </c>
      <c r="C1235" s="1305">
        <v>260</v>
      </c>
      <c r="D1235" s="1305">
        <v>2600</v>
      </c>
      <c r="E1235" s="1522">
        <v>5143</v>
      </c>
      <c r="F1235" s="1527">
        <v>111473</v>
      </c>
      <c r="G1235" s="1291">
        <f t="shared" si="19"/>
        <v>111473</v>
      </c>
      <c r="I1235" s="895"/>
    </row>
    <row r="1236" spans="1:9" ht="15.75">
      <c r="A1236" s="1304" t="s">
        <v>3310</v>
      </c>
      <c r="B1236" s="1305">
        <v>80</v>
      </c>
      <c r="C1236" s="1305">
        <v>260</v>
      </c>
      <c r="D1236" s="1305">
        <v>2500</v>
      </c>
      <c r="E1236" s="1522">
        <v>4909</v>
      </c>
      <c r="F1236" s="1527">
        <v>107913</v>
      </c>
      <c r="G1236" s="1291">
        <f t="shared" si="19"/>
        <v>107913</v>
      </c>
      <c r="I1236" s="895"/>
    </row>
    <row r="1237" spans="1:9" ht="15.75">
      <c r="A1237" s="1304" t="s">
        <v>3311</v>
      </c>
      <c r="B1237" s="1305">
        <v>80</v>
      </c>
      <c r="C1237" s="1305">
        <v>260</v>
      </c>
      <c r="D1237" s="1305">
        <v>2700</v>
      </c>
      <c r="E1237" s="1522">
        <v>5376</v>
      </c>
      <c r="F1237" s="1527">
        <v>115032</v>
      </c>
      <c r="G1237" s="1291">
        <f t="shared" si="19"/>
        <v>115032</v>
      </c>
      <c r="I1237" s="895"/>
    </row>
    <row r="1238" spans="1:9" ht="15.75">
      <c r="A1238" s="1304" t="s">
        <v>3312</v>
      </c>
      <c r="B1238" s="1305">
        <v>80</v>
      </c>
      <c r="C1238" s="1305">
        <v>260</v>
      </c>
      <c r="D1238" s="1305">
        <v>2800</v>
      </c>
      <c r="E1238" s="1522">
        <v>5610</v>
      </c>
      <c r="F1238" s="1527">
        <v>118591</v>
      </c>
      <c r="G1238" s="1291">
        <f t="shared" si="19"/>
        <v>118591</v>
      </c>
      <c r="I1238" s="895"/>
    </row>
    <row r="1239" spans="1:9" ht="15.75">
      <c r="A1239" s="1304" t="s">
        <v>3313</v>
      </c>
      <c r="B1239" s="1305">
        <v>80</v>
      </c>
      <c r="C1239" s="1305">
        <v>260</v>
      </c>
      <c r="D1239" s="1305">
        <v>2900</v>
      </c>
      <c r="E1239" s="1522">
        <v>5844</v>
      </c>
      <c r="F1239" s="1527">
        <v>122151</v>
      </c>
      <c r="G1239" s="1291">
        <f t="shared" si="19"/>
        <v>122151</v>
      </c>
      <c r="I1239" s="895"/>
    </row>
    <row r="1240" spans="1:9" ht="15.75">
      <c r="A1240" s="1304" t="s">
        <v>3314</v>
      </c>
      <c r="B1240" s="1305">
        <v>80</v>
      </c>
      <c r="C1240" s="1305">
        <v>260</v>
      </c>
      <c r="D1240" s="1305">
        <v>3000</v>
      </c>
      <c r="E1240" s="1522">
        <v>6078</v>
      </c>
      <c r="F1240" s="1527">
        <v>125710</v>
      </c>
      <c r="G1240" s="1291">
        <f t="shared" si="19"/>
        <v>125710</v>
      </c>
      <c r="I1240" s="895"/>
    </row>
    <row r="1241" spans="1:9" ht="15.75">
      <c r="A1241" s="1304" t="s">
        <v>3315</v>
      </c>
      <c r="B1241" s="1305">
        <v>80</v>
      </c>
      <c r="C1241" s="1305">
        <v>260</v>
      </c>
      <c r="D1241" s="1305">
        <v>3100</v>
      </c>
      <c r="E1241" s="1522">
        <v>6311</v>
      </c>
      <c r="F1241" s="1527">
        <v>129269</v>
      </c>
      <c r="G1241" s="1291">
        <f t="shared" si="19"/>
        <v>129269</v>
      </c>
      <c r="I1241" s="895"/>
    </row>
    <row r="1242" spans="1:9" ht="15.75">
      <c r="A1242" s="1304" t="s">
        <v>3316</v>
      </c>
      <c r="B1242" s="1305">
        <v>80</v>
      </c>
      <c r="C1242" s="1305">
        <v>260</v>
      </c>
      <c r="D1242" s="1305">
        <v>3200</v>
      </c>
      <c r="E1242" s="1522">
        <v>6545</v>
      </c>
      <c r="F1242" s="1527">
        <v>132829</v>
      </c>
      <c r="G1242" s="1291">
        <f t="shared" si="19"/>
        <v>132829</v>
      </c>
      <c r="I1242" s="895"/>
    </row>
    <row r="1243" spans="1:9" ht="15.75">
      <c r="A1243" s="1304" t="s">
        <v>3317</v>
      </c>
      <c r="B1243" s="1305">
        <v>80</v>
      </c>
      <c r="C1243" s="1305">
        <v>260</v>
      </c>
      <c r="D1243" s="1305">
        <v>3400</v>
      </c>
      <c r="E1243" s="1522">
        <v>7013</v>
      </c>
      <c r="F1243" s="1527">
        <v>139947</v>
      </c>
      <c r="G1243" s="1291">
        <f t="shared" si="19"/>
        <v>139947</v>
      </c>
      <c r="I1243" s="895"/>
    </row>
    <row r="1244" spans="1:9" ht="15.75">
      <c r="A1244" s="1304" t="s">
        <v>3318</v>
      </c>
      <c r="B1244" s="1305">
        <v>80</v>
      </c>
      <c r="C1244" s="1305">
        <v>260</v>
      </c>
      <c r="D1244" s="1305">
        <v>3500</v>
      </c>
      <c r="E1244" s="1522">
        <v>7246</v>
      </c>
      <c r="F1244" s="1527">
        <v>143507</v>
      </c>
      <c r="G1244" s="1291">
        <f t="shared" si="19"/>
        <v>143507</v>
      </c>
      <c r="I1244" s="895"/>
    </row>
    <row r="1245" spans="1:9" ht="15.75">
      <c r="A1245" s="1304" t="s">
        <v>3319</v>
      </c>
      <c r="B1245" s="1305">
        <v>80</v>
      </c>
      <c r="C1245" s="1305">
        <v>260</v>
      </c>
      <c r="D1245" s="1305">
        <v>3600</v>
      </c>
      <c r="E1245" s="1522">
        <v>7480</v>
      </c>
      <c r="F1245" s="1527">
        <v>147066</v>
      </c>
      <c r="G1245" s="1291">
        <f t="shared" si="19"/>
        <v>147066</v>
      </c>
      <c r="I1245" s="895"/>
    </row>
    <row r="1246" spans="1:9" ht="15.75">
      <c r="A1246" s="1304" t="s">
        <v>3320</v>
      </c>
      <c r="B1246" s="1305">
        <v>80</v>
      </c>
      <c r="C1246" s="1305">
        <v>260</v>
      </c>
      <c r="D1246" s="1305">
        <v>3700</v>
      </c>
      <c r="E1246" s="1522">
        <v>7714</v>
      </c>
      <c r="F1246" s="1527">
        <v>150625</v>
      </c>
      <c r="G1246" s="1291">
        <f t="shared" si="19"/>
        <v>150625</v>
      </c>
      <c r="I1246" s="895"/>
    </row>
    <row r="1247" spans="1:9" ht="16.5" thickBot="1">
      <c r="A1247" s="1306" t="s">
        <v>3321</v>
      </c>
      <c r="B1247" s="1529">
        <v>80</v>
      </c>
      <c r="C1247" s="1529">
        <v>260</v>
      </c>
      <c r="D1247" s="1529">
        <v>3800</v>
      </c>
      <c r="E1247" s="1523">
        <v>7948</v>
      </c>
      <c r="F1247" s="1527">
        <v>154184</v>
      </c>
      <c r="G1247" s="1292">
        <f t="shared" si="19"/>
        <v>154184</v>
      </c>
      <c r="I1247" s="895"/>
    </row>
    <row r="1248" spans="1:9" ht="15.75">
      <c r="A1248" s="1302" t="s">
        <v>3322</v>
      </c>
      <c r="B1248" s="1303">
        <v>80</v>
      </c>
      <c r="C1248" s="1303">
        <v>300</v>
      </c>
      <c r="D1248" s="1303">
        <v>800</v>
      </c>
      <c r="E1248" s="1521">
        <v>1140</v>
      </c>
      <c r="F1248" s="1527">
        <v>51133</v>
      </c>
      <c r="G1248" s="1290">
        <f t="shared" si="19"/>
        <v>51133</v>
      </c>
      <c r="I1248" s="895"/>
    </row>
    <row r="1249" spans="1:9" ht="15.75">
      <c r="A1249" s="1304" t="s">
        <v>3323</v>
      </c>
      <c r="B1249" s="1305">
        <v>80</v>
      </c>
      <c r="C1249" s="1305">
        <v>300</v>
      </c>
      <c r="D1249" s="1305">
        <v>900</v>
      </c>
      <c r="E1249" s="1522">
        <v>1425</v>
      </c>
      <c r="F1249" s="1527">
        <v>55119</v>
      </c>
      <c r="G1249" s="1291">
        <f t="shared" si="19"/>
        <v>55119</v>
      </c>
      <c r="I1249" s="895"/>
    </row>
    <row r="1250" spans="1:9" ht="15.75">
      <c r="A1250" s="1304" t="s">
        <v>3324</v>
      </c>
      <c r="B1250" s="1305">
        <v>80</v>
      </c>
      <c r="C1250" s="1305">
        <v>300</v>
      </c>
      <c r="D1250" s="1305">
        <v>1000</v>
      </c>
      <c r="E1250" s="1522">
        <v>1710</v>
      </c>
      <c r="F1250" s="1527">
        <v>59105</v>
      </c>
      <c r="G1250" s="1291">
        <f t="shared" si="19"/>
        <v>59105</v>
      </c>
      <c r="I1250" s="895"/>
    </row>
    <row r="1251" spans="1:9" ht="15.75">
      <c r="A1251" s="1304" t="s">
        <v>3325</v>
      </c>
      <c r="B1251" s="1305">
        <v>80</v>
      </c>
      <c r="C1251" s="1305">
        <v>300</v>
      </c>
      <c r="D1251" s="1305">
        <v>1100</v>
      </c>
      <c r="E1251" s="1522">
        <v>1995</v>
      </c>
      <c r="F1251" s="1527">
        <v>63091</v>
      </c>
      <c r="G1251" s="1291">
        <f t="shared" si="19"/>
        <v>63091</v>
      </c>
      <c r="I1251" s="895"/>
    </row>
    <row r="1252" spans="1:9" ht="15.75">
      <c r="A1252" s="1304" t="s">
        <v>3326</v>
      </c>
      <c r="B1252" s="1305">
        <v>80</v>
      </c>
      <c r="C1252" s="1305">
        <v>300</v>
      </c>
      <c r="D1252" s="1305">
        <v>1200</v>
      </c>
      <c r="E1252" s="1522">
        <v>2280</v>
      </c>
      <c r="F1252" s="1527">
        <v>67078</v>
      </c>
      <c r="G1252" s="1291">
        <f t="shared" si="19"/>
        <v>67078</v>
      </c>
      <c r="I1252" s="895"/>
    </row>
    <row r="1253" spans="1:9" ht="15.75">
      <c r="A1253" s="1304" t="s">
        <v>3327</v>
      </c>
      <c r="B1253" s="1305">
        <v>80</v>
      </c>
      <c r="C1253" s="1305">
        <v>300</v>
      </c>
      <c r="D1253" s="1305">
        <v>1300</v>
      </c>
      <c r="E1253" s="1522">
        <v>2565</v>
      </c>
      <c r="F1253" s="1527">
        <v>71064</v>
      </c>
      <c r="G1253" s="1291">
        <f t="shared" si="19"/>
        <v>71064</v>
      </c>
      <c r="I1253" s="895"/>
    </row>
    <row r="1254" spans="1:9" ht="15.75">
      <c r="A1254" s="1304" t="s">
        <v>3328</v>
      </c>
      <c r="B1254" s="1305">
        <v>80</v>
      </c>
      <c r="C1254" s="1305">
        <v>300</v>
      </c>
      <c r="D1254" s="1305">
        <v>1400</v>
      </c>
      <c r="E1254" s="1522">
        <v>2850</v>
      </c>
      <c r="F1254" s="1527">
        <v>75050</v>
      </c>
      <c r="G1254" s="1291">
        <f t="shared" si="19"/>
        <v>75050</v>
      </c>
      <c r="I1254" s="895"/>
    </row>
    <row r="1255" spans="1:9" ht="15.75">
      <c r="A1255" s="1304" t="s">
        <v>3329</v>
      </c>
      <c r="B1255" s="1305">
        <v>80</v>
      </c>
      <c r="C1255" s="1305">
        <v>300</v>
      </c>
      <c r="D1255" s="1305">
        <v>1500</v>
      </c>
      <c r="E1255" s="1522">
        <v>3135</v>
      </c>
      <c r="F1255" s="1527">
        <v>79037</v>
      </c>
      <c r="G1255" s="1291">
        <f t="shared" si="19"/>
        <v>79037</v>
      </c>
      <c r="I1255" s="895"/>
    </row>
    <row r="1256" spans="1:9" ht="15.75">
      <c r="A1256" s="1304" t="s">
        <v>3330</v>
      </c>
      <c r="B1256" s="1305">
        <v>80</v>
      </c>
      <c r="C1256" s="1305">
        <v>300</v>
      </c>
      <c r="D1256" s="1305">
        <v>1600</v>
      </c>
      <c r="E1256" s="1522">
        <v>3420</v>
      </c>
      <c r="F1256" s="1527">
        <v>83023</v>
      </c>
      <c r="G1256" s="1291">
        <f t="shared" si="19"/>
        <v>83023</v>
      </c>
      <c r="I1256" s="895"/>
    </row>
    <row r="1257" spans="1:9" ht="15.75">
      <c r="A1257" s="1304" t="s">
        <v>3331</v>
      </c>
      <c r="B1257" s="1305">
        <v>80</v>
      </c>
      <c r="C1257" s="1305">
        <v>300</v>
      </c>
      <c r="D1257" s="1305">
        <v>1700</v>
      </c>
      <c r="E1257" s="1522">
        <v>3705</v>
      </c>
      <c r="F1257" s="1527">
        <v>87009</v>
      </c>
      <c r="G1257" s="1291">
        <f t="shared" si="19"/>
        <v>87009</v>
      </c>
      <c r="I1257" s="895"/>
    </row>
    <row r="1258" spans="1:9" ht="15.75">
      <c r="A1258" s="1304" t="s">
        <v>3332</v>
      </c>
      <c r="B1258" s="1305">
        <v>80</v>
      </c>
      <c r="C1258" s="1305">
        <v>300</v>
      </c>
      <c r="D1258" s="1305">
        <v>1800</v>
      </c>
      <c r="E1258" s="1522">
        <v>3990</v>
      </c>
      <c r="F1258" s="1527">
        <v>90996</v>
      </c>
      <c r="G1258" s="1291">
        <f t="shared" si="19"/>
        <v>90996</v>
      </c>
      <c r="I1258" s="895"/>
    </row>
    <row r="1259" spans="1:9" ht="15.75">
      <c r="A1259" s="1304" t="s">
        <v>3333</v>
      </c>
      <c r="B1259" s="1305">
        <v>80</v>
      </c>
      <c r="C1259" s="1305">
        <v>300</v>
      </c>
      <c r="D1259" s="1305">
        <v>1900</v>
      </c>
      <c r="E1259" s="1522">
        <v>4275</v>
      </c>
      <c r="F1259" s="1527">
        <v>94982</v>
      </c>
      <c r="G1259" s="1291">
        <f t="shared" si="19"/>
        <v>94982</v>
      </c>
      <c r="I1259" s="895"/>
    </row>
    <row r="1260" spans="1:9" ht="15.75">
      <c r="A1260" s="1304" t="s">
        <v>3334</v>
      </c>
      <c r="B1260" s="1305">
        <v>80</v>
      </c>
      <c r="C1260" s="1305">
        <v>300</v>
      </c>
      <c r="D1260" s="1305">
        <v>2000</v>
      </c>
      <c r="E1260" s="1522">
        <v>4560</v>
      </c>
      <c r="F1260" s="1527">
        <v>98968</v>
      </c>
      <c r="G1260" s="1291">
        <f t="shared" si="19"/>
        <v>98968</v>
      </c>
      <c r="I1260" s="895"/>
    </row>
    <row r="1261" spans="1:9" ht="15.75">
      <c r="A1261" s="1304" t="s">
        <v>3335</v>
      </c>
      <c r="B1261" s="1305">
        <v>80</v>
      </c>
      <c r="C1261" s="1305">
        <v>300</v>
      </c>
      <c r="D1261" s="1305">
        <v>2100</v>
      </c>
      <c r="E1261" s="1522">
        <v>4845</v>
      </c>
      <c r="F1261" s="1527">
        <v>102954</v>
      </c>
      <c r="G1261" s="1291">
        <f t="shared" si="19"/>
        <v>102954</v>
      </c>
      <c r="I1261" s="895"/>
    </row>
    <row r="1262" spans="1:9" ht="15.75">
      <c r="A1262" s="1304" t="s">
        <v>3336</v>
      </c>
      <c r="B1262" s="1305">
        <v>80</v>
      </c>
      <c r="C1262" s="1305">
        <v>300</v>
      </c>
      <c r="D1262" s="1305">
        <v>2200</v>
      </c>
      <c r="E1262" s="1522">
        <v>5130</v>
      </c>
      <c r="F1262" s="1527">
        <v>106941</v>
      </c>
      <c r="G1262" s="1291">
        <f t="shared" si="19"/>
        <v>106941</v>
      </c>
      <c r="I1262" s="895"/>
    </row>
    <row r="1263" spans="1:9" ht="15.75">
      <c r="A1263" s="1304" t="s">
        <v>3337</v>
      </c>
      <c r="B1263" s="1305">
        <v>80</v>
      </c>
      <c r="C1263" s="1305">
        <v>300</v>
      </c>
      <c r="D1263" s="1305">
        <v>2300</v>
      </c>
      <c r="E1263" s="1522">
        <v>5415</v>
      </c>
      <c r="F1263" s="1527">
        <v>110927</v>
      </c>
      <c r="G1263" s="1291">
        <f t="shared" si="19"/>
        <v>110927</v>
      </c>
      <c r="I1263" s="895"/>
    </row>
    <row r="1264" spans="1:9" ht="15.75">
      <c r="A1264" s="1304" t="s">
        <v>3338</v>
      </c>
      <c r="B1264" s="1305">
        <v>80</v>
      </c>
      <c r="C1264" s="1305">
        <v>300</v>
      </c>
      <c r="D1264" s="1305">
        <v>3000</v>
      </c>
      <c r="E1264" s="1522">
        <v>7410</v>
      </c>
      <c r="F1264" s="1527">
        <v>138831</v>
      </c>
      <c r="G1264" s="1291">
        <f t="shared" si="19"/>
        <v>138831</v>
      </c>
      <c r="I1264" s="895"/>
    </row>
    <row r="1265" spans="1:9" ht="15.75">
      <c r="A1265" s="1304" t="s">
        <v>3339</v>
      </c>
      <c r="B1265" s="1305">
        <v>80</v>
      </c>
      <c r="C1265" s="1305">
        <v>300</v>
      </c>
      <c r="D1265" s="1305">
        <v>2500</v>
      </c>
      <c r="E1265" s="1522">
        <v>5985</v>
      </c>
      <c r="F1265" s="1527">
        <v>118900</v>
      </c>
      <c r="G1265" s="1291">
        <f t="shared" si="19"/>
        <v>118900</v>
      </c>
      <c r="I1265" s="895"/>
    </row>
    <row r="1266" spans="1:9" ht="15.75">
      <c r="A1266" s="1304" t="s">
        <v>3340</v>
      </c>
      <c r="B1266" s="1305">
        <v>80</v>
      </c>
      <c r="C1266" s="1305">
        <v>300</v>
      </c>
      <c r="D1266" s="1305">
        <v>2600</v>
      </c>
      <c r="E1266" s="1522">
        <v>6270</v>
      </c>
      <c r="F1266" s="1527">
        <v>122886</v>
      </c>
      <c r="G1266" s="1291">
        <f t="shared" si="19"/>
        <v>122886</v>
      </c>
      <c r="I1266" s="895"/>
    </row>
    <row r="1267" spans="1:9" ht="15.75">
      <c r="A1267" s="1304" t="s">
        <v>3341</v>
      </c>
      <c r="B1267" s="1305">
        <v>80</v>
      </c>
      <c r="C1267" s="1305">
        <v>300</v>
      </c>
      <c r="D1267" s="1305">
        <v>2700</v>
      </c>
      <c r="E1267" s="1522">
        <v>6555</v>
      </c>
      <c r="F1267" s="1527">
        <v>126872</v>
      </c>
      <c r="G1267" s="1291">
        <f t="shared" si="19"/>
        <v>126872</v>
      </c>
      <c r="I1267" s="895"/>
    </row>
    <row r="1268" spans="1:9" ht="15.75">
      <c r="A1268" s="1304" t="s">
        <v>3342</v>
      </c>
      <c r="B1268" s="1305">
        <v>80</v>
      </c>
      <c r="C1268" s="1305">
        <v>300</v>
      </c>
      <c r="D1268" s="1305">
        <v>2800</v>
      </c>
      <c r="E1268" s="1522">
        <v>6840</v>
      </c>
      <c r="F1268" s="1527">
        <v>130858</v>
      </c>
      <c r="G1268" s="1291">
        <f t="shared" si="19"/>
        <v>130858</v>
      </c>
      <c r="I1268" s="895"/>
    </row>
    <row r="1269" spans="1:9" ht="15.75">
      <c r="A1269" s="1304" t="s">
        <v>3343</v>
      </c>
      <c r="B1269" s="1305">
        <v>80</v>
      </c>
      <c r="C1269" s="1305">
        <v>300</v>
      </c>
      <c r="D1269" s="1305">
        <v>2900</v>
      </c>
      <c r="E1269" s="1522">
        <v>7125</v>
      </c>
      <c r="F1269" s="1527">
        <v>134845</v>
      </c>
      <c r="G1269" s="1291">
        <f t="shared" si="19"/>
        <v>134845</v>
      </c>
      <c r="I1269" s="895"/>
    </row>
    <row r="1270" spans="1:9" ht="15.75">
      <c r="A1270" s="1304" t="s">
        <v>3344</v>
      </c>
      <c r="B1270" s="1305">
        <v>80</v>
      </c>
      <c r="C1270" s="1305">
        <v>300</v>
      </c>
      <c r="D1270" s="1305">
        <v>3100</v>
      </c>
      <c r="E1270" s="1522">
        <v>7695</v>
      </c>
      <c r="F1270" s="1527">
        <v>142817</v>
      </c>
      <c r="G1270" s="1291">
        <f t="shared" si="19"/>
        <v>142817</v>
      </c>
      <c r="I1270" s="895"/>
    </row>
    <row r="1271" spans="1:9" ht="15.75">
      <c r="A1271" s="1304" t="s">
        <v>3345</v>
      </c>
      <c r="B1271" s="1305">
        <v>80</v>
      </c>
      <c r="C1271" s="1305">
        <v>300</v>
      </c>
      <c r="D1271" s="1305">
        <v>3300</v>
      </c>
      <c r="E1271" s="1522">
        <v>8265</v>
      </c>
      <c r="F1271" s="1527">
        <v>150790</v>
      </c>
      <c r="G1271" s="1291">
        <f t="shared" si="19"/>
        <v>150790</v>
      </c>
      <c r="I1271" s="895"/>
    </row>
    <row r="1272" spans="1:9" ht="15.75">
      <c r="A1272" s="1304" t="s">
        <v>3346</v>
      </c>
      <c r="B1272" s="1305">
        <v>80</v>
      </c>
      <c r="C1272" s="1305">
        <v>300</v>
      </c>
      <c r="D1272" s="1305">
        <v>3400</v>
      </c>
      <c r="E1272" s="1522">
        <v>8550</v>
      </c>
      <c r="F1272" s="1527">
        <v>154776</v>
      </c>
      <c r="G1272" s="1291">
        <f t="shared" si="19"/>
        <v>154776</v>
      </c>
      <c r="I1272" s="895"/>
    </row>
    <row r="1273" spans="1:9" ht="15.75">
      <c r="A1273" s="1304" t="s">
        <v>3347</v>
      </c>
      <c r="B1273" s="1305">
        <v>80</v>
      </c>
      <c r="C1273" s="1305">
        <v>300</v>
      </c>
      <c r="D1273" s="1305">
        <v>3500</v>
      </c>
      <c r="E1273" s="1522">
        <v>8835</v>
      </c>
      <c r="F1273" s="1527">
        <v>158763</v>
      </c>
      <c r="G1273" s="1291">
        <f t="shared" si="19"/>
        <v>158763</v>
      </c>
      <c r="I1273" s="895"/>
    </row>
    <row r="1274" spans="1:9" ht="15.75">
      <c r="A1274" s="1304" t="s">
        <v>3348</v>
      </c>
      <c r="B1274" s="1305">
        <v>80</v>
      </c>
      <c r="C1274" s="1305">
        <v>300</v>
      </c>
      <c r="D1274" s="1305">
        <v>3600</v>
      </c>
      <c r="E1274" s="1522">
        <v>9120</v>
      </c>
      <c r="F1274" s="1527">
        <v>162749</v>
      </c>
      <c r="G1274" s="1291">
        <f t="shared" si="19"/>
        <v>162749</v>
      </c>
      <c r="I1274" s="895"/>
    </row>
    <row r="1275" spans="1:9" ht="15.75">
      <c r="A1275" s="1304" t="s">
        <v>3349</v>
      </c>
      <c r="B1275" s="1305">
        <v>80</v>
      </c>
      <c r="C1275" s="1305">
        <v>300</v>
      </c>
      <c r="D1275" s="1305">
        <v>3700</v>
      </c>
      <c r="E1275" s="1522">
        <v>9405</v>
      </c>
      <c r="F1275" s="1527">
        <v>166735</v>
      </c>
      <c r="G1275" s="1291">
        <f t="shared" si="19"/>
        <v>166735</v>
      </c>
      <c r="I1275" s="895"/>
    </row>
    <row r="1276" spans="1:9" ht="16.5" thickBot="1">
      <c r="A1276" s="1306" t="s">
        <v>3350</v>
      </c>
      <c r="B1276" s="1529">
        <v>80</v>
      </c>
      <c r="C1276" s="1529">
        <v>300</v>
      </c>
      <c r="D1276" s="1529">
        <v>3800</v>
      </c>
      <c r="E1276" s="1523">
        <v>9690</v>
      </c>
      <c r="F1276" s="1527">
        <v>170721</v>
      </c>
      <c r="G1276" s="1292">
        <f t="shared" si="19"/>
        <v>170721</v>
      </c>
      <c r="I1276" s="895"/>
    </row>
    <row r="1277" spans="1:9" ht="15.75">
      <c r="A1277" s="1302" t="s">
        <v>3351</v>
      </c>
      <c r="B1277" s="1303">
        <v>80</v>
      </c>
      <c r="C1277" s="1303">
        <v>380</v>
      </c>
      <c r="D1277" s="1303">
        <v>800</v>
      </c>
      <c r="E1277" s="1521">
        <v>1309</v>
      </c>
      <c r="F1277" s="1527">
        <v>56028</v>
      </c>
      <c r="G1277" s="1290">
        <f t="shared" si="19"/>
        <v>56028</v>
      </c>
      <c r="I1277" s="895"/>
    </row>
    <row r="1278" spans="1:9" ht="15.75">
      <c r="A1278" s="1304" t="s">
        <v>3352</v>
      </c>
      <c r="B1278" s="1305">
        <v>80</v>
      </c>
      <c r="C1278" s="1305">
        <v>380</v>
      </c>
      <c r="D1278" s="1305">
        <v>900</v>
      </c>
      <c r="E1278" s="1522">
        <v>1636</v>
      </c>
      <c r="F1278" s="1527">
        <v>60546</v>
      </c>
      <c r="G1278" s="1291">
        <f t="shared" si="19"/>
        <v>60546</v>
      </c>
      <c r="I1278" s="895"/>
    </row>
    <row r="1279" spans="1:9" ht="15.75">
      <c r="A1279" s="1304" t="s">
        <v>3353</v>
      </c>
      <c r="B1279" s="1305">
        <v>80</v>
      </c>
      <c r="C1279" s="1305">
        <v>380</v>
      </c>
      <c r="D1279" s="1305">
        <v>1000</v>
      </c>
      <c r="E1279" s="1522">
        <v>1964</v>
      </c>
      <c r="F1279" s="1527">
        <v>65065</v>
      </c>
      <c r="G1279" s="1291">
        <f t="shared" si="19"/>
        <v>65065</v>
      </c>
      <c r="I1279" s="895"/>
    </row>
    <row r="1280" spans="1:9" ht="15.75">
      <c r="A1280" s="1304" t="s">
        <v>3354</v>
      </c>
      <c r="B1280" s="1305">
        <v>80</v>
      </c>
      <c r="C1280" s="1305">
        <v>380</v>
      </c>
      <c r="D1280" s="1305">
        <v>1100</v>
      </c>
      <c r="E1280" s="1522">
        <v>2291</v>
      </c>
      <c r="F1280" s="1527">
        <v>69584</v>
      </c>
      <c r="G1280" s="1291">
        <f t="shared" si="19"/>
        <v>69584</v>
      </c>
      <c r="I1280" s="895"/>
    </row>
    <row r="1281" spans="1:9" ht="15.75">
      <c r="A1281" s="1304" t="s">
        <v>3355</v>
      </c>
      <c r="B1281" s="1305">
        <v>80</v>
      </c>
      <c r="C1281" s="1305">
        <v>380</v>
      </c>
      <c r="D1281" s="1305">
        <v>1200</v>
      </c>
      <c r="E1281" s="1522">
        <v>2618</v>
      </c>
      <c r="F1281" s="1527">
        <v>74102</v>
      </c>
      <c r="G1281" s="1291">
        <f t="shared" si="19"/>
        <v>74102</v>
      </c>
      <c r="I1281" s="895"/>
    </row>
    <row r="1282" spans="1:9" ht="15.75">
      <c r="A1282" s="1304" t="s">
        <v>3356</v>
      </c>
      <c r="B1282" s="1305">
        <v>80</v>
      </c>
      <c r="C1282" s="1305">
        <v>380</v>
      </c>
      <c r="D1282" s="1305">
        <v>1300</v>
      </c>
      <c r="E1282" s="1522">
        <v>2945</v>
      </c>
      <c r="F1282" s="1527">
        <v>78621</v>
      </c>
      <c r="G1282" s="1291">
        <f t="shared" si="19"/>
        <v>78621</v>
      </c>
      <c r="I1282" s="895"/>
    </row>
    <row r="1283" spans="1:9" ht="15.75">
      <c r="A1283" s="1304" t="s">
        <v>3357</v>
      </c>
      <c r="B1283" s="1305">
        <v>80</v>
      </c>
      <c r="C1283" s="1305">
        <v>380</v>
      </c>
      <c r="D1283" s="1305">
        <v>1400</v>
      </c>
      <c r="E1283" s="1522">
        <v>3273</v>
      </c>
      <c r="F1283" s="1527">
        <v>83139</v>
      </c>
      <c r="G1283" s="1291">
        <f t="shared" si="19"/>
        <v>83139</v>
      </c>
      <c r="I1283" s="895"/>
    </row>
    <row r="1284" spans="1:9" ht="15.75">
      <c r="A1284" s="1304" t="s">
        <v>3358</v>
      </c>
      <c r="B1284" s="1305">
        <v>80</v>
      </c>
      <c r="C1284" s="1305">
        <v>380</v>
      </c>
      <c r="D1284" s="1305">
        <v>1500</v>
      </c>
      <c r="E1284" s="1522">
        <v>3800</v>
      </c>
      <c r="F1284" s="1527">
        <v>87658</v>
      </c>
      <c r="G1284" s="1291">
        <f t="shared" si="19"/>
        <v>87658</v>
      </c>
      <c r="I1284" s="895"/>
    </row>
    <row r="1285" spans="1:9" ht="15.75">
      <c r="A1285" s="1304" t="s">
        <v>3359</v>
      </c>
      <c r="B1285" s="1305">
        <v>80</v>
      </c>
      <c r="C1285" s="1305">
        <v>380</v>
      </c>
      <c r="D1285" s="1305">
        <v>1600</v>
      </c>
      <c r="E1285" s="1522">
        <v>3927</v>
      </c>
      <c r="F1285" s="1527">
        <v>92177</v>
      </c>
      <c r="G1285" s="1291">
        <f t="shared" si="19"/>
        <v>92177</v>
      </c>
      <c r="I1285" s="895"/>
    </row>
    <row r="1286" spans="1:9" ht="15.75">
      <c r="A1286" s="1304" t="s">
        <v>3360</v>
      </c>
      <c r="B1286" s="1305">
        <v>80</v>
      </c>
      <c r="C1286" s="1305">
        <v>380</v>
      </c>
      <c r="D1286" s="1305">
        <v>1700</v>
      </c>
      <c r="E1286" s="1522">
        <v>4254</v>
      </c>
      <c r="F1286" s="1527">
        <v>96695</v>
      </c>
      <c r="G1286" s="1291">
        <f t="shared" si="19"/>
        <v>96695</v>
      </c>
      <c r="I1286" s="895"/>
    </row>
    <row r="1287" spans="1:9" ht="15.75">
      <c r="A1287" s="1304" t="s">
        <v>3361</v>
      </c>
      <c r="B1287" s="1305">
        <v>80</v>
      </c>
      <c r="C1287" s="1305">
        <v>380</v>
      </c>
      <c r="D1287" s="1305">
        <v>1800</v>
      </c>
      <c r="E1287" s="1522">
        <v>4582</v>
      </c>
      <c r="F1287" s="1527">
        <v>101214</v>
      </c>
      <c r="G1287" s="1291">
        <f t="shared" si="19"/>
        <v>101214</v>
      </c>
      <c r="I1287" s="895"/>
    </row>
    <row r="1288" spans="1:9" ht="15.75">
      <c r="A1288" s="1304" t="s">
        <v>3362</v>
      </c>
      <c r="B1288" s="1305">
        <v>80</v>
      </c>
      <c r="C1288" s="1305">
        <v>380</v>
      </c>
      <c r="D1288" s="1305">
        <v>1900</v>
      </c>
      <c r="E1288" s="1522">
        <v>4909</v>
      </c>
      <c r="F1288" s="1527">
        <v>105733</v>
      </c>
      <c r="G1288" s="1291">
        <f t="shared" si="19"/>
        <v>105733</v>
      </c>
      <c r="I1288" s="895"/>
    </row>
    <row r="1289" spans="1:9" ht="15.75">
      <c r="A1289" s="1304" t="s">
        <v>3363</v>
      </c>
      <c r="B1289" s="1305">
        <v>80</v>
      </c>
      <c r="C1289" s="1305">
        <v>380</v>
      </c>
      <c r="D1289" s="1305">
        <v>2000</v>
      </c>
      <c r="E1289" s="1522">
        <v>5236</v>
      </c>
      <c r="F1289" s="1527">
        <v>110251</v>
      </c>
      <c r="G1289" s="1291">
        <f t="shared" si="19"/>
        <v>110251</v>
      </c>
      <c r="I1289" s="895"/>
    </row>
    <row r="1290" spans="1:9" ht="15.75">
      <c r="A1290" s="1304" t="s">
        <v>3364</v>
      </c>
      <c r="B1290" s="1305">
        <v>80</v>
      </c>
      <c r="C1290" s="1305">
        <v>380</v>
      </c>
      <c r="D1290" s="1305">
        <v>2100</v>
      </c>
      <c r="E1290" s="1522">
        <v>5563</v>
      </c>
      <c r="F1290" s="1527">
        <v>114770</v>
      </c>
      <c r="G1290" s="1291">
        <f t="shared" si="19"/>
        <v>114770</v>
      </c>
      <c r="I1290" s="895"/>
    </row>
    <row r="1291" spans="1:9" ht="15.75">
      <c r="A1291" s="1304" t="s">
        <v>3365</v>
      </c>
      <c r="B1291" s="1305">
        <v>80</v>
      </c>
      <c r="C1291" s="1305">
        <v>380</v>
      </c>
      <c r="D1291" s="1305">
        <v>2200</v>
      </c>
      <c r="E1291" s="1522">
        <v>5891</v>
      </c>
      <c r="F1291" s="1527">
        <v>119288</v>
      </c>
      <c r="G1291" s="1291">
        <f t="shared" si="19"/>
        <v>119288</v>
      </c>
      <c r="I1291" s="895"/>
    </row>
    <row r="1292" spans="1:9" ht="15.75">
      <c r="A1292" s="1304" t="s">
        <v>3366</v>
      </c>
      <c r="B1292" s="1305">
        <v>80</v>
      </c>
      <c r="C1292" s="1305">
        <v>380</v>
      </c>
      <c r="D1292" s="1305">
        <v>2300</v>
      </c>
      <c r="E1292" s="1522">
        <v>6218</v>
      </c>
      <c r="F1292" s="1527">
        <v>123807</v>
      </c>
      <c r="G1292" s="1291">
        <f t="shared" si="19"/>
        <v>123807</v>
      </c>
      <c r="I1292" s="895"/>
    </row>
    <row r="1293" spans="1:9" ht="15.75">
      <c r="A1293" s="1304" t="s">
        <v>3367</v>
      </c>
      <c r="B1293" s="1305">
        <v>80</v>
      </c>
      <c r="C1293" s="1305">
        <v>380</v>
      </c>
      <c r="D1293" s="1305">
        <v>2400</v>
      </c>
      <c r="E1293" s="1522">
        <v>6545</v>
      </c>
      <c r="F1293" s="1527">
        <v>128326</v>
      </c>
      <c r="G1293" s="1291">
        <f t="shared" ref="G1293:G1356" si="20">(F1293-F1293*$B$4)</f>
        <v>128326</v>
      </c>
      <c r="I1293" s="895"/>
    </row>
    <row r="1294" spans="1:9" ht="15.75">
      <c r="A1294" s="1304" t="s">
        <v>3368</v>
      </c>
      <c r="B1294" s="1305">
        <v>80</v>
      </c>
      <c r="C1294" s="1305">
        <v>380</v>
      </c>
      <c r="D1294" s="1305">
        <v>2500</v>
      </c>
      <c r="E1294" s="1522">
        <v>6872</v>
      </c>
      <c r="F1294" s="1527">
        <v>132844</v>
      </c>
      <c r="G1294" s="1291">
        <f t="shared" si="20"/>
        <v>132844</v>
      </c>
      <c r="I1294" s="895"/>
    </row>
    <row r="1295" spans="1:9" ht="15.75">
      <c r="A1295" s="1304" t="s">
        <v>3369</v>
      </c>
      <c r="B1295" s="1305">
        <v>80</v>
      </c>
      <c r="C1295" s="1305">
        <v>380</v>
      </c>
      <c r="D1295" s="1305">
        <v>2600</v>
      </c>
      <c r="E1295" s="1522">
        <v>7200</v>
      </c>
      <c r="F1295" s="1527">
        <v>137363</v>
      </c>
      <c r="G1295" s="1291">
        <f t="shared" si="20"/>
        <v>137363</v>
      </c>
      <c r="I1295" s="895"/>
    </row>
    <row r="1296" spans="1:9" ht="15.75">
      <c r="A1296" s="1304" t="s">
        <v>3370</v>
      </c>
      <c r="B1296" s="1305">
        <v>80</v>
      </c>
      <c r="C1296" s="1305">
        <v>380</v>
      </c>
      <c r="D1296" s="1305">
        <v>2700</v>
      </c>
      <c r="E1296" s="1522">
        <v>7527</v>
      </c>
      <c r="F1296" s="1527">
        <v>141882</v>
      </c>
      <c r="G1296" s="1291">
        <f t="shared" si="20"/>
        <v>141882</v>
      </c>
      <c r="I1296" s="895"/>
    </row>
    <row r="1297" spans="1:9" ht="15.75">
      <c r="A1297" s="1304" t="s">
        <v>3371</v>
      </c>
      <c r="B1297" s="1305">
        <v>80</v>
      </c>
      <c r="C1297" s="1305">
        <v>380</v>
      </c>
      <c r="D1297" s="1305">
        <v>2800</v>
      </c>
      <c r="E1297" s="1522">
        <v>7854</v>
      </c>
      <c r="F1297" s="1527">
        <v>146400</v>
      </c>
      <c r="G1297" s="1291">
        <f t="shared" si="20"/>
        <v>146400</v>
      </c>
      <c r="I1297" s="895"/>
    </row>
    <row r="1298" spans="1:9" ht="15.75">
      <c r="A1298" s="1304" t="s">
        <v>3372</v>
      </c>
      <c r="B1298" s="1305">
        <v>80</v>
      </c>
      <c r="C1298" s="1305">
        <v>380</v>
      </c>
      <c r="D1298" s="1305">
        <v>2900</v>
      </c>
      <c r="E1298" s="1522">
        <v>8181</v>
      </c>
      <c r="F1298" s="1527">
        <v>150919</v>
      </c>
      <c r="G1298" s="1291">
        <f t="shared" si="20"/>
        <v>150919</v>
      </c>
      <c r="I1298" s="895"/>
    </row>
    <row r="1299" spans="1:9" ht="15.75">
      <c r="A1299" s="1304" t="s">
        <v>3373</v>
      </c>
      <c r="B1299" s="1305">
        <v>80</v>
      </c>
      <c r="C1299" s="1305">
        <v>380</v>
      </c>
      <c r="D1299" s="1305">
        <v>3000</v>
      </c>
      <c r="E1299" s="1522">
        <v>8509</v>
      </c>
      <c r="F1299" s="1527">
        <v>155437</v>
      </c>
      <c r="G1299" s="1291">
        <f t="shared" si="20"/>
        <v>155437</v>
      </c>
      <c r="I1299" s="895"/>
    </row>
    <row r="1300" spans="1:9" ht="15.75">
      <c r="A1300" s="1304" t="s">
        <v>3374</v>
      </c>
      <c r="B1300" s="1305">
        <v>80</v>
      </c>
      <c r="C1300" s="1305">
        <v>380</v>
      </c>
      <c r="D1300" s="1305">
        <v>3100</v>
      </c>
      <c r="E1300" s="1522">
        <v>8836</v>
      </c>
      <c r="F1300" s="1527">
        <v>159956</v>
      </c>
      <c r="G1300" s="1291">
        <f t="shared" si="20"/>
        <v>159956</v>
      </c>
      <c r="I1300" s="895"/>
    </row>
    <row r="1301" spans="1:9" ht="15.75">
      <c r="A1301" s="1304" t="s">
        <v>3375</v>
      </c>
      <c r="B1301" s="1305">
        <v>80</v>
      </c>
      <c r="C1301" s="1305">
        <v>380</v>
      </c>
      <c r="D1301" s="1305">
        <v>3200</v>
      </c>
      <c r="E1301" s="1522">
        <v>9163</v>
      </c>
      <c r="F1301" s="1527">
        <v>164475</v>
      </c>
      <c r="G1301" s="1291">
        <f t="shared" si="20"/>
        <v>164475</v>
      </c>
      <c r="I1301" s="895"/>
    </row>
    <row r="1302" spans="1:9" ht="15.75">
      <c r="A1302" s="1304" t="s">
        <v>3376</v>
      </c>
      <c r="B1302" s="1305">
        <v>80</v>
      </c>
      <c r="C1302" s="1305">
        <v>380</v>
      </c>
      <c r="D1302" s="1305">
        <v>3300</v>
      </c>
      <c r="E1302" s="1522">
        <v>9490</v>
      </c>
      <c r="F1302" s="1527">
        <v>168993</v>
      </c>
      <c r="G1302" s="1291">
        <f t="shared" si="20"/>
        <v>168993</v>
      </c>
      <c r="I1302" s="895"/>
    </row>
    <row r="1303" spans="1:9" ht="15.75">
      <c r="A1303" s="1304" t="s">
        <v>3377</v>
      </c>
      <c r="B1303" s="1305">
        <v>80</v>
      </c>
      <c r="C1303" s="1305">
        <v>380</v>
      </c>
      <c r="D1303" s="1305">
        <v>3400</v>
      </c>
      <c r="E1303" s="1522">
        <v>9818</v>
      </c>
      <c r="F1303" s="1527">
        <v>173512</v>
      </c>
      <c r="G1303" s="1291">
        <f t="shared" si="20"/>
        <v>173512</v>
      </c>
      <c r="I1303" s="895"/>
    </row>
    <row r="1304" spans="1:9" ht="15.75">
      <c r="A1304" s="1304" t="s">
        <v>3378</v>
      </c>
      <c r="B1304" s="1305">
        <v>80</v>
      </c>
      <c r="C1304" s="1305">
        <v>380</v>
      </c>
      <c r="D1304" s="1305">
        <v>3500</v>
      </c>
      <c r="E1304" s="1522">
        <v>10145</v>
      </c>
      <c r="F1304" s="1527">
        <v>178031</v>
      </c>
      <c r="G1304" s="1291">
        <f t="shared" si="20"/>
        <v>178031</v>
      </c>
      <c r="I1304" s="895"/>
    </row>
    <row r="1305" spans="1:9" ht="15.75">
      <c r="A1305" s="1304" t="s">
        <v>3379</v>
      </c>
      <c r="B1305" s="1305">
        <v>80</v>
      </c>
      <c r="C1305" s="1305">
        <v>380</v>
      </c>
      <c r="D1305" s="1305">
        <v>3600</v>
      </c>
      <c r="E1305" s="1522">
        <v>10472</v>
      </c>
      <c r="F1305" s="1527">
        <v>182549</v>
      </c>
      <c r="G1305" s="1291">
        <f t="shared" si="20"/>
        <v>182549</v>
      </c>
      <c r="I1305" s="895"/>
    </row>
    <row r="1306" spans="1:9" ht="15.75">
      <c r="A1306" s="1304" t="s">
        <v>3380</v>
      </c>
      <c r="B1306" s="1305">
        <v>80</v>
      </c>
      <c r="C1306" s="1305">
        <v>380</v>
      </c>
      <c r="D1306" s="1305">
        <v>3700</v>
      </c>
      <c r="E1306" s="1522">
        <v>10799</v>
      </c>
      <c r="F1306" s="1527">
        <v>187068</v>
      </c>
      <c r="G1306" s="1291">
        <f t="shared" si="20"/>
        <v>187068</v>
      </c>
      <c r="I1306" s="895"/>
    </row>
    <row r="1307" spans="1:9" ht="16.5" thickBot="1">
      <c r="A1307" s="1306" t="s">
        <v>3381</v>
      </c>
      <c r="B1307" s="1529">
        <v>80</v>
      </c>
      <c r="C1307" s="1529">
        <v>380</v>
      </c>
      <c r="D1307" s="1529">
        <v>3800</v>
      </c>
      <c r="E1307" s="1523">
        <v>11127</v>
      </c>
      <c r="F1307" s="1527">
        <v>191586</v>
      </c>
      <c r="G1307" s="1292">
        <f t="shared" si="20"/>
        <v>191586</v>
      </c>
      <c r="I1307" s="895"/>
    </row>
    <row r="1308" spans="1:9" ht="15.75">
      <c r="A1308" s="1302" t="s">
        <v>3382</v>
      </c>
      <c r="B1308" s="1303">
        <v>120</v>
      </c>
      <c r="C1308" s="1303">
        <v>260</v>
      </c>
      <c r="D1308" s="1303">
        <v>800</v>
      </c>
      <c r="E1308" s="1521">
        <v>1120</v>
      </c>
      <c r="F1308" s="1527">
        <v>47890</v>
      </c>
      <c r="G1308" s="1290">
        <f t="shared" si="20"/>
        <v>47890</v>
      </c>
      <c r="I1308" s="895"/>
    </row>
    <row r="1309" spans="1:9" ht="15.75">
      <c r="A1309" s="1304" t="s">
        <v>3383</v>
      </c>
      <c r="B1309" s="1305">
        <v>120</v>
      </c>
      <c r="C1309" s="1305">
        <v>260</v>
      </c>
      <c r="D1309" s="1305">
        <v>900</v>
      </c>
      <c r="E1309" s="1522">
        <v>1307</v>
      </c>
      <c r="F1309" s="1527">
        <v>51497</v>
      </c>
      <c r="G1309" s="1291">
        <f t="shared" si="20"/>
        <v>51497</v>
      </c>
      <c r="I1309" s="895"/>
    </row>
    <row r="1310" spans="1:9" ht="15.75">
      <c r="A1310" s="1304" t="s">
        <v>3384</v>
      </c>
      <c r="B1310" s="1305">
        <v>120</v>
      </c>
      <c r="C1310" s="1305">
        <v>260</v>
      </c>
      <c r="D1310" s="1305">
        <v>1000</v>
      </c>
      <c r="E1310" s="1522">
        <v>1493</v>
      </c>
      <c r="F1310" s="1527">
        <v>55103</v>
      </c>
      <c r="G1310" s="1291">
        <f t="shared" si="20"/>
        <v>55103</v>
      </c>
      <c r="I1310" s="895"/>
    </row>
    <row r="1311" spans="1:9" ht="15.75">
      <c r="A1311" s="1304" t="s">
        <v>3385</v>
      </c>
      <c r="B1311" s="1305">
        <v>120</v>
      </c>
      <c r="C1311" s="1305">
        <v>260</v>
      </c>
      <c r="D1311" s="1305">
        <v>1100</v>
      </c>
      <c r="E1311" s="1522">
        <v>1680</v>
      </c>
      <c r="F1311" s="1527">
        <v>58710</v>
      </c>
      <c r="G1311" s="1291">
        <f t="shared" si="20"/>
        <v>58710</v>
      </c>
      <c r="I1311" s="895"/>
    </row>
    <row r="1312" spans="1:9" ht="15.75">
      <c r="A1312" s="1304" t="s">
        <v>3386</v>
      </c>
      <c r="B1312" s="1305">
        <v>120</v>
      </c>
      <c r="C1312" s="1305">
        <v>260</v>
      </c>
      <c r="D1312" s="1305">
        <v>1200</v>
      </c>
      <c r="E1312" s="1522">
        <v>1867</v>
      </c>
      <c r="F1312" s="1527">
        <v>62316</v>
      </c>
      <c r="G1312" s="1291">
        <f t="shared" si="20"/>
        <v>62316</v>
      </c>
      <c r="I1312" s="895"/>
    </row>
    <row r="1313" spans="1:9" ht="15.75">
      <c r="A1313" s="1304" t="s">
        <v>3387</v>
      </c>
      <c r="B1313" s="1305">
        <v>120</v>
      </c>
      <c r="C1313" s="1305">
        <v>260</v>
      </c>
      <c r="D1313" s="1305">
        <v>1300</v>
      </c>
      <c r="E1313" s="1522">
        <v>2053</v>
      </c>
      <c r="F1313" s="1527">
        <v>65922</v>
      </c>
      <c r="G1313" s="1291">
        <f t="shared" si="20"/>
        <v>65922</v>
      </c>
      <c r="I1313" s="895"/>
    </row>
    <row r="1314" spans="1:9" ht="15.75">
      <c r="A1314" s="1304" t="s">
        <v>3388</v>
      </c>
      <c r="B1314" s="1305">
        <v>120</v>
      </c>
      <c r="C1314" s="1305">
        <v>260</v>
      </c>
      <c r="D1314" s="1305">
        <v>1400</v>
      </c>
      <c r="E1314" s="1522">
        <v>2240</v>
      </c>
      <c r="F1314" s="1527">
        <v>69529</v>
      </c>
      <c r="G1314" s="1291">
        <f t="shared" si="20"/>
        <v>69529</v>
      </c>
      <c r="I1314" s="895"/>
    </row>
    <row r="1315" spans="1:9" ht="15.75">
      <c r="A1315" s="1304" t="s">
        <v>3389</v>
      </c>
      <c r="B1315" s="1305">
        <v>120</v>
      </c>
      <c r="C1315" s="1305">
        <v>260</v>
      </c>
      <c r="D1315" s="1305">
        <v>1500</v>
      </c>
      <c r="E1315" s="1522">
        <v>2427</v>
      </c>
      <c r="F1315" s="1527">
        <v>73135</v>
      </c>
      <c r="G1315" s="1291">
        <f t="shared" si="20"/>
        <v>73135</v>
      </c>
      <c r="I1315" s="895"/>
    </row>
    <row r="1316" spans="1:9" ht="15.75">
      <c r="A1316" s="1304" t="s">
        <v>3390</v>
      </c>
      <c r="B1316" s="1305">
        <v>120</v>
      </c>
      <c r="C1316" s="1305">
        <v>260</v>
      </c>
      <c r="D1316" s="1305">
        <v>1600</v>
      </c>
      <c r="E1316" s="1522">
        <v>2613</v>
      </c>
      <c r="F1316" s="1527">
        <v>76741</v>
      </c>
      <c r="G1316" s="1291">
        <f t="shared" si="20"/>
        <v>76741</v>
      </c>
      <c r="I1316" s="895"/>
    </row>
    <row r="1317" spans="1:9" ht="15.75">
      <c r="A1317" s="1304" t="s">
        <v>3391</v>
      </c>
      <c r="B1317" s="1305">
        <v>120</v>
      </c>
      <c r="C1317" s="1305">
        <v>260</v>
      </c>
      <c r="D1317" s="1305">
        <v>1700</v>
      </c>
      <c r="E1317" s="1522">
        <v>2800</v>
      </c>
      <c r="F1317" s="1527">
        <v>80348</v>
      </c>
      <c r="G1317" s="1291">
        <f t="shared" si="20"/>
        <v>80348</v>
      </c>
      <c r="I1317" s="895"/>
    </row>
    <row r="1318" spans="1:9" ht="15.75">
      <c r="A1318" s="1304" t="s">
        <v>3392</v>
      </c>
      <c r="B1318" s="1305">
        <v>120</v>
      </c>
      <c r="C1318" s="1305">
        <v>260</v>
      </c>
      <c r="D1318" s="1305">
        <v>1800</v>
      </c>
      <c r="E1318" s="1522">
        <v>2987</v>
      </c>
      <c r="F1318" s="1527">
        <v>83954</v>
      </c>
      <c r="G1318" s="1291">
        <f t="shared" si="20"/>
        <v>83954</v>
      </c>
      <c r="I1318" s="895"/>
    </row>
    <row r="1319" spans="1:9" ht="15.75">
      <c r="A1319" s="1304" t="s">
        <v>3393</v>
      </c>
      <c r="B1319" s="1305">
        <v>120</v>
      </c>
      <c r="C1319" s="1305">
        <v>260</v>
      </c>
      <c r="D1319" s="1305">
        <v>1900</v>
      </c>
      <c r="E1319" s="1522">
        <v>3173</v>
      </c>
      <c r="F1319" s="1527">
        <v>87561</v>
      </c>
      <c r="G1319" s="1291">
        <f t="shared" si="20"/>
        <v>87561</v>
      </c>
      <c r="I1319" s="895"/>
    </row>
    <row r="1320" spans="1:9" ht="15.75">
      <c r="A1320" s="1304" t="s">
        <v>3394</v>
      </c>
      <c r="B1320" s="1305">
        <v>120</v>
      </c>
      <c r="C1320" s="1305">
        <v>260</v>
      </c>
      <c r="D1320" s="1305">
        <v>2000</v>
      </c>
      <c r="E1320" s="1522">
        <v>3360</v>
      </c>
      <c r="F1320" s="1527">
        <v>91167</v>
      </c>
      <c r="G1320" s="1291">
        <f t="shared" si="20"/>
        <v>91167</v>
      </c>
      <c r="I1320" s="895"/>
    </row>
    <row r="1321" spans="1:9" ht="15.75">
      <c r="A1321" s="1304" t="s">
        <v>3395</v>
      </c>
      <c r="B1321" s="1305">
        <v>120</v>
      </c>
      <c r="C1321" s="1305">
        <v>260</v>
      </c>
      <c r="D1321" s="1305">
        <v>2100</v>
      </c>
      <c r="E1321" s="1522">
        <v>3547</v>
      </c>
      <c r="F1321" s="1527">
        <v>94773</v>
      </c>
      <c r="G1321" s="1291">
        <f t="shared" si="20"/>
        <v>94773</v>
      </c>
      <c r="I1321" s="895"/>
    </row>
    <row r="1322" spans="1:9" ht="15.75">
      <c r="A1322" s="1304" t="s">
        <v>3396</v>
      </c>
      <c r="B1322" s="1305">
        <v>120</v>
      </c>
      <c r="C1322" s="1305">
        <v>260</v>
      </c>
      <c r="D1322" s="1305">
        <v>2200</v>
      </c>
      <c r="E1322" s="1522">
        <v>3733</v>
      </c>
      <c r="F1322" s="1527">
        <v>98380</v>
      </c>
      <c r="G1322" s="1291">
        <f t="shared" si="20"/>
        <v>98380</v>
      </c>
      <c r="I1322" s="895"/>
    </row>
    <row r="1323" spans="1:9" ht="15.75">
      <c r="A1323" s="1304" t="s">
        <v>3397</v>
      </c>
      <c r="B1323" s="1305">
        <v>120</v>
      </c>
      <c r="C1323" s="1305">
        <v>260</v>
      </c>
      <c r="D1323" s="1305">
        <v>2300</v>
      </c>
      <c r="E1323" s="1522">
        <v>3920</v>
      </c>
      <c r="F1323" s="1527">
        <v>101986</v>
      </c>
      <c r="G1323" s="1291">
        <f t="shared" si="20"/>
        <v>101986</v>
      </c>
      <c r="I1323" s="895"/>
    </row>
    <row r="1324" spans="1:9" ht="15.75">
      <c r="A1324" s="1304" t="s">
        <v>3398</v>
      </c>
      <c r="B1324" s="1305">
        <v>120</v>
      </c>
      <c r="C1324" s="1305">
        <v>260</v>
      </c>
      <c r="D1324" s="1305">
        <v>2400</v>
      </c>
      <c r="E1324" s="1522">
        <v>4107</v>
      </c>
      <c r="F1324" s="1527">
        <v>105593</v>
      </c>
      <c r="G1324" s="1291">
        <f t="shared" si="20"/>
        <v>105593</v>
      </c>
      <c r="I1324" s="895"/>
    </row>
    <row r="1325" spans="1:9" ht="15.75">
      <c r="A1325" s="1304" t="s">
        <v>3399</v>
      </c>
      <c r="B1325" s="1305">
        <v>120</v>
      </c>
      <c r="C1325" s="1305">
        <v>260</v>
      </c>
      <c r="D1325" s="1305">
        <v>2500</v>
      </c>
      <c r="E1325" s="1522">
        <v>4293</v>
      </c>
      <c r="F1325" s="1527">
        <v>109199</v>
      </c>
      <c r="G1325" s="1291">
        <f t="shared" si="20"/>
        <v>109199</v>
      </c>
      <c r="I1325" s="895"/>
    </row>
    <row r="1326" spans="1:9" ht="15.75">
      <c r="A1326" s="1304" t="s">
        <v>3400</v>
      </c>
      <c r="B1326" s="1305">
        <v>120</v>
      </c>
      <c r="C1326" s="1305">
        <v>260</v>
      </c>
      <c r="D1326" s="1305">
        <v>2600</v>
      </c>
      <c r="E1326" s="1522">
        <v>4480</v>
      </c>
      <c r="F1326" s="1527">
        <v>112805</v>
      </c>
      <c r="G1326" s="1291">
        <f t="shared" si="20"/>
        <v>112805</v>
      </c>
      <c r="I1326" s="895"/>
    </row>
    <row r="1327" spans="1:9" ht="15.75">
      <c r="A1327" s="1304" t="s">
        <v>3401</v>
      </c>
      <c r="B1327" s="1305">
        <v>120</v>
      </c>
      <c r="C1327" s="1305">
        <v>260</v>
      </c>
      <c r="D1327" s="1305">
        <v>2700</v>
      </c>
      <c r="E1327" s="1522">
        <v>4667</v>
      </c>
      <c r="F1327" s="1527">
        <v>116412</v>
      </c>
      <c r="G1327" s="1291">
        <f t="shared" si="20"/>
        <v>116412</v>
      </c>
      <c r="I1327" s="895"/>
    </row>
    <row r="1328" spans="1:9" ht="15.75">
      <c r="A1328" s="1304" t="s">
        <v>3402</v>
      </c>
      <c r="B1328" s="1305">
        <v>120</v>
      </c>
      <c r="C1328" s="1305">
        <v>260</v>
      </c>
      <c r="D1328" s="1305">
        <v>2800</v>
      </c>
      <c r="E1328" s="1522">
        <v>4853</v>
      </c>
      <c r="F1328" s="1527">
        <v>120018</v>
      </c>
      <c r="G1328" s="1291">
        <f t="shared" si="20"/>
        <v>120018</v>
      </c>
      <c r="I1328" s="895"/>
    </row>
    <row r="1329" spans="1:9" ht="15.75">
      <c r="A1329" s="1304" t="s">
        <v>3403</v>
      </c>
      <c r="B1329" s="1305">
        <v>120</v>
      </c>
      <c r="C1329" s="1305">
        <v>260</v>
      </c>
      <c r="D1329" s="1305">
        <v>2900</v>
      </c>
      <c r="E1329" s="1522">
        <v>5040</v>
      </c>
      <c r="F1329" s="1527">
        <v>123624</v>
      </c>
      <c r="G1329" s="1291">
        <f t="shared" si="20"/>
        <v>123624</v>
      </c>
      <c r="I1329" s="895"/>
    </row>
    <row r="1330" spans="1:9" ht="15.75">
      <c r="A1330" s="1304" t="s">
        <v>3404</v>
      </c>
      <c r="B1330" s="1305">
        <v>120</v>
      </c>
      <c r="C1330" s="1305">
        <v>260</v>
      </c>
      <c r="D1330" s="1305">
        <v>3000</v>
      </c>
      <c r="E1330" s="1522">
        <v>5227</v>
      </c>
      <c r="F1330" s="1527">
        <v>127231</v>
      </c>
      <c r="G1330" s="1291">
        <f t="shared" si="20"/>
        <v>127231</v>
      </c>
      <c r="I1330" s="895"/>
    </row>
    <row r="1331" spans="1:9" ht="15.75">
      <c r="A1331" s="1304" t="s">
        <v>3405</v>
      </c>
      <c r="B1331" s="1305">
        <v>120</v>
      </c>
      <c r="C1331" s="1305">
        <v>260</v>
      </c>
      <c r="D1331" s="1305">
        <v>3100</v>
      </c>
      <c r="E1331" s="1522">
        <v>5413</v>
      </c>
      <c r="F1331" s="1527">
        <v>130837</v>
      </c>
      <c r="G1331" s="1291">
        <f t="shared" si="20"/>
        <v>130837</v>
      </c>
      <c r="I1331" s="895"/>
    </row>
    <row r="1332" spans="1:9" ht="15.75">
      <c r="A1332" s="1304" t="s">
        <v>3406</v>
      </c>
      <c r="B1332" s="1305">
        <v>120</v>
      </c>
      <c r="C1332" s="1305">
        <v>260</v>
      </c>
      <c r="D1332" s="1305">
        <v>3200</v>
      </c>
      <c r="E1332" s="1522">
        <v>5600</v>
      </c>
      <c r="F1332" s="1527">
        <v>134444</v>
      </c>
      <c r="G1332" s="1291">
        <f t="shared" si="20"/>
        <v>134444</v>
      </c>
      <c r="I1332" s="895"/>
    </row>
    <row r="1333" spans="1:9" ht="15.75">
      <c r="A1333" s="1304" t="s">
        <v>3407</v>
      </c>
      <c r="B1333" s="1305">
        <v>120</v>
      </c>
      <c r="C1333" s="1305">
        <v>260</v>
      </c>
      <c r="D1333" s="1305">
        <v>3300</v>
      </c>
      <c r="E1333" s="1522">
        <v>5787</v>
      </c>
      <c r="F1333" s="1527">
        <v>138050</v>
      </c>
      <c r="G1333" s="1291">
        <f t="shared" si="20"/>
        <v>138050</v>
      </c>
      <c r="I1333" s="895"/>
    </row>
    <row r="1334" spans="1:9" ht="15.75">
      <c r="A1334" s="1304" t="s">
        <v>3408</v>
      </c>
      <c r="B1334" s="1305">
        <v>120</v>
      </c>
      <c r="C1334" s="1305">
        <v>260</v>
      </c>
      <c r="D1334" s="1305">
        <v>3400</v>
      </c>
      <c r="E1334" s="1522">
        <v>5973</v>
      </c>
      <c r="F1334" s="1527">
        <v>141656</v>
      </c>
      <c r="G1334" s="1291">
        <f t="shared" si="20"/>
        <v>141656</v>
      </c>
      <c r="I1334" s="895"/>
    </row>
    <row r="1335" spans="1:9" ht="15.75">
      <c r="A1335" s="1304" t="s">
        <v>3409</v>
      </c>
      <c r="B1335" s="1305">
        <v>120</v>
      </c>
      <c r="C1335" s="1305">
        <v>260</v>
      </c>
      <c r="D1335" s="1305">
        <v>3500</v>
      </c>
      <c r="E1335" s="1522">
        <v>6160</v>
      </c>
      <c r="F1335" s="1527">
        <v>145263</v>
      </c>
      <c r="G1335" s="1291">
        <f t="shared" si="20"/>
        <v>145263</v>
      </c>
      <c r="I1335" s="895"/>
    </row>
    <row r="1336" spans="1:9" ht="15.75">
      <c r="A1336" s="1304" t="s">
        <v>3410</v>
      </c>
      <c r="B1336" s="1305">
        <v>120</v>
      </c>
      <c r="C1336" s="1305">
        <v>260</v>
      </c>
      <c r="D1336" s="1305">
        <v>3600</v>
      </c>
      <c r="E1336" s="1522">
        <v>6347</v>
      </c>
      <c r="F1336" s="1527">
        <v>148869</v>
      </c>
      <c r="G1336" s="1291">
        <f t="shared" si="20"/>
        <v>148869</v>
      </c>
      <c r="I1336" s="895"/>
    </row>
    <row r="1337" spans="1:9" ht="15.75">
      <c r="A1337" s="1304" t="s">
        <v>3411</v>
      </c>
      <c r="B1337" s="1305">
        <v>120</v>
      </c>
      <c r="C1337" s="1305">
        <v>260</v>
      </c>
      <c r="D1337" s="1305">
        <v>3700</v>
      </c>
      <c r="E1337" s="1522">
        <v>6533</v>
      </c>
      <c r="F1337" s="1527">
        <v>152475</v>
      </c>
      <c r="G1337" s="1291">
        <f t="shared" si="20"/>
        <v>152475</v>
      </c>
      <c r="I1337" s="895"/>
    </row>
    <row r="1338" spans="1:9" ht="15.75">
      <c r="A1338" s="1304" t="s">
        <v>3412</v>
      </c>
      <c r="B1338" s="1305">
        <v>120</v>
      </c>
      <c r="C1338" s="1305">
        <v>260</v>
      </c>
      <c r="D1338" s="1305">
        <v>3800</v>
      </c>
      <c r="E1338" s="1522">
        <v>6720</v>
      </c>
      <c r="F1338" s="1527">
        <v>156082</v>
      </c>
      <c r="G1338" s="1291">
        <f t="shared" si="20"/>
        <v>156082</v>
      </c>
      <c r="I1338" s="895"/>
    </row>
    <row r="1339" spans="1:9" ht="15.75">
      <c r="A1339" s="1304" t="s">
        <v>3413</v>
      </c>
      <c r="B1339" s="1305">
        <v>120</v>
      </c>
      <c r="C1339" s="1305">
        <v>260</v>
      </c>
      <c r="D1339" s="1305">
        <v>3900</v>
      </c>
      <c r="E1339" s="1522">
        <v>6907</v>
      </c>
      <c r="F1339" s="1527">
        <v>159688</v>
      </c>
      <c r="G1339" s="1291">
        <f t="shared" si="20"/>
        <v>159688</v>
      </c>
      <c r="I1339" s="895"/>
    </row>
    <row r="1340" spans="1:9" ht="15.75">
      <c r="A1340" s="1304" t="s">
        <v>3414</v>
      </c>
      <c r="B1340" s="1305">
        <v>120</v>
      </c>
      <c r="C1340" s="1305">
        <v>260</v>
      </c>
      <c r="D1340" s="1305">
        <v>4000</v>
      </c>
      <c r="E1340" s="1522">
        <v>7093</v>
      </c>
      <c r="F1340" s="1527">
        <v>163295</v>
      </c>
      <c r="G1340" s="1291">
        <f t="shared" si="20"/>
        <v>163295</v>
      </c>
      <c r="I1340" s="895"/>
    </row>
    <row r="1341" spans="1:9" ht="15.75">
      <c r="A1341" s="1304" t="s">
        <v>3415</v>
      </c>
      <c r="B1341" s="1305">
        <v>120</v>
      </c>
      <c r="C1341" s="1305">
        <v>260</v>
      </c>
      <c r="D1341" s="1305">
        <v>4100</v>
      </c>
      <c r="E1341" s="1522">
        <v>7280</v>
      </c>
      <c r="F1341" s="1527">
        <v>166901</v>
      </c>
      <c r="G1341" s="1291">
        <f t="shared" si="20"/>
        <v>166901</v>
      </c>
      <c r="I1341" s="895"/>
    </row>
    <row r="1342" spans="1:9" ht="15.75">
      <c r="A1342" s="1304" t="s">
        <v>3416</v>
      </c>
      <c r="B1342" s="1305">
        <v>120</v>
      </c>
      <c r="C1342" s="1305">
        <v>260</v>
      </c>
      <c r="D1342" s="1305">
        <v>4200</v>
      </c>
      <c r="E1342" s="1522">
        <v>7467</v>
      </c>
      <c r="F1342" s="1527">
        <v>170507</v>
      </c>
      <c r="G1342" s="1291">
        <f t="shared" si="20"/>
        <v>170507</v>
      </c>
      <c r="I1342" s="895"/>
    </row>
    <row r="1343" spans="1:9" ht="15.75">
      <c r="A1343" s="1304" t="s">
        <v>3417</v>
      </c>
      <c r="B1343" s="1305">
        <v>120</v>
      </c>
      <c r="C1343" s="1305">
        <v>260</v>
      </c>
      <c r="D1343" s="1305">
        <v>4300</v>
      </c>
      <c r="E1343" s="1522">
        <v>7653</v>
      </c>
      <c r="F1343" s="1527">
        <v>174114</v>
      </c>
      <c r="G1343" s="1291">
        <f t="shared" si="20"/>
        <v>174114</v>
      </c>
      <c r="I1343" s="895"/>
    </row>
    <row r="1344" spans="1:9" ht="15.75">
      <c r="A1344" s="1304" t="s">
        <v>3418</v>
      </c>
      <c r="B1344" s="1305">
        <v>120</v>
      </c>
      <c r="C1344" s="1305">
        <v>260</v>
      </c>
      <c r="D1344" s="1305">
        <v>4400</v>
      </c>
      <c r="E1344" s="1522">
        <v>7840</v>
      </c>
      <c r="F1344" s="1527">
        <v>177720</v>
      </c>
      <c r="G1344" s="1291">
        <f t="shared" si="20"/>
        <v>177720</v>
      </c>
      <c r="I1344" s="895"/>
    </row>
    <row r="1345" spans="1:9" ht="15.75">
      <c r="A1345" s="1304" t="s">
        <v>3419</v>
      </c>
      <c r="B1345" s="1305">
        <v>120</v>
      </c>
      <c r="C1345" s="1305">
        <v>260</v>
      </c>
      <c r="D1345" s="1305">
        <v>4500</v>
      </c>
      <c r="E1345" s="1522">
        <v>8027</v>
      </c>
      <c r="F1345" s="1527">
        <v>181326</v>
      </c>
      <c r="G1345" s="1291">
        <f t="shared" si="20"/>
        <v>181326</v>
      </c>
      <c r="I1345" s="895"/>
    </row>
    <row r="1346" spans="1:9" ht="15.75">
      <c r="A1346" s="1304" t="s">
        <v>3420</v>
      </c>
      <c r="B1346" s="1305">
        <v>120</v>
      </c>
      <c r="C1346" s="1305">
        <v>260</v>
      </c>
      <c r="D1346" s="1305">
        <v>4600</v>
      </c>
      <c r="E1346" s="1522">
        <v>8213</v>
      </c>
      <c r="F1346" s="1527">
        <v>184933</v>
      </c>
      <c r="G1346" s="1291">
        <f t="shared" si="20"/>
        <v>184933</v>
      </c>
      <c r="I1346" s="895"/>
    </row>
    <row r="1347" spans="1:9" ht="15.75">
      <c r="A1347" s="1304" t="s">
        <v>3421</v>
      </c>
      <c r="B1347" s="1305">
        <v>120</v>
      </c>
      <c r="C1347" s="1305">
        <v>260</v>
      </c>
      <c r="D1347" s="1305">
        <v>4700</v>
      </c>
      <c r="E1347" s="1522">
        <v>8400</v>
      </c>
      <c r="F1347" s="1527">
        <v>188539</v>
      </c>
      <c r="G1347" s="1291">
        <f t="shared" si="20"/>
        <v>188539</v>
      </c>
      <c r="I1347" s="895"/>
    </row>
    <row r="1348" spans="1:9" ht="15.75">
      <c r="A1348" s="1304" t="s">
        <v>3422</v>
      </c>
      <c r="B1348" s="1305">
        <v>120</v>
      </c>
      <c r="C1348" s="1305">
        <v>260</v>
      </c>
      <c r="D1348" s="1305">
        <v>4800</v>
      </c>
      <c r="E1348" s="1522">
        <v>8587</v>
      </c>
      <c r="F1348" s="1527">
        <v>192146</v>
      </c>
      <c r="G1348" s="1291">
        <f t="shared" si="20"/>
        <v>192146</v>
      </c>
      <c r="I1348" s="895"/>
    </row>
    <row r="1349" spans="1:9" ht="15.75">
      <c r="A1349" s="1304" t="s">
        <v>3423</v>
      </c>
      <c r="B1349" s="1305">
        <v>120</v>
      </c>
      <c r="C1349" s="1305">
        <v>260</v>
      </c>
      <c r="D1349" s="1305">
        <v>4900</v>
      </c>
      <c r="E1349" s="1522">
        <v>8774</v>
      </c>
      <c r="F1349" s="1527">
        <v>195752</v>
      </c>
      <c r="G1349" s="1291">
        <f t="shared" si="20"/>
        <v>195752</v>
      </c>
      <c r="I1349" s="895"/>
    </row>
    <row r="1350" spans="1:9" ht="16.5" thickBot="1">
      <c r="A1350" s="1306" t="s">
        <v>3424</v>
      </c>
      <c r="B1350" s="1296">
        <v>120</v>
      </c>
      <c r="C1350" s="1296">
        <v>260</v>
      </c>
      <c r="D1350" s="1296">
        <v>5000</v>
      </c>
      <c r="E1350" s="1523">
        <v>8960</v>
      </c>
      <c r="F1350" s="1527">
        <v>199358</v>
      </c>
      <c r="G1350" s="1292">
        <f t="shared" si="20"/>
        <v>199358</v>
      </c>
      <c r="I1350" s="895"/>
    </row>
    <row r="1351" spans="1:9" ht="15.75">
      <c r="A1351" s="1302" t="s">
        <v>3425</v>
      </c>
      <c r="B1351" s="1303">
        <v>120</v>
      </c>
      <c r="C1351" s="1303">
        <v>300</v>
      </c>
      <c r="D1351" s="1303">
        <v>800</v>
      </c>
      <c r="E1351" s="1521">
        <v>1365</v>
      </c>
      <c r="F1351" s="1527">
        <v>53746</v>
      </c>
      <c r="G1351" s="1290">
        <f t="shared" si="20"/>
        <v>53746</v>
      </c>
      <c r="I1351" s="895"/>
    </row>
    <row r="1352" spans="1:9" ht="15.75">
      <c r="A1352" s="1304" t="s">
        <v>3426</v>
      </c>
      <c r="B1352" s="1305">
        <v>120</v>
      </c>
      <c r="C1352" s="1305">
        <v>300</v>
      </c>
      <c r="D1352" s="1305">
        <v>900</v>
      </c>
      <c r="E1352" s="1522">
        <v>1593</v>
      </c>
      <c r="F1352" s="1527">
        <v>57992</v>
      </c>
      <c r="G1352" s="1291">
        <f t="shared" si="20"/>
        <v>57992</v>
      </c>
      <c r="I1352" s="895"/>
    </row>
    <row r="1353" spans="1:9" ht="15.75">
      <c r="A1353" s="1304" t="s">
        <v>3427</v>
      </c>
      <c r="B1353" s="1305">
        <v>120</v>
      </c>
      <c r="C1353" s="1305">
        <v>300</v>
      </c>
      <c r="D1353" s="1305">
        <v>1000</v>
      </c>
      <c r="E1353" s="1522">
        <v>1820</v>
      </c>
      <c r="F1353" s="1527">
        <v>62239</v>
      </c>
      <c r="G1353" s="1291">
        <f t="shared" si="20"/>
        <v>62239</v>
      </c>
      <c r="I1353" s="895"/>
    </row>
    <row r="1354" spans="1:9" ht="15.75">
      <c r="A1354" s="1304" t="s">
        <v>3428</v>
      </c>
      <c r="B1354" s="1305">
        <v>120</v>
      </c>
      <c r="C1354" s="1305">
        <v>300</v>
      </c>
      <c r="D1354" s="1305">
        <v>1100</v>
      </c>
      <c r="E1354" s="1522">
        <v>2048</v>
      </c>
      <c r="F1354" s="1527">
        <v>66485</v>
      </c>
      <c r="G1354" s="1291">
        <f t="shared" si="20"/>
        <v>66485</v>
      </c>
      <c r="I1354" s="895"/>
    </row>
    <row r="1355" spans="1:9" ht="15.75">
      <c r="A1355" s="1304" t="s">
        <v>3429</v>
      </c>
      <c r="B1355" s="1305">
        <v>120</v>
      </c>
      <c r="C1355" s="1305">
        <v>300</v>
      </c>
      <c r="D1355" s="1305">
        <v>1200</v>
      </c>
      <c r="E1355" s="1522">
        <v>2275</v>
      </c>
      <c r="F1355" s="1527">
        <v>70731</v>
      </c>
      <c r="G1355" s="1291">
        <f t="shared" si="20"/>
        <v>70731</v>
      </c>
      <c r="I1355" s="895"/>
    </row>
    <row r="1356" spans="1:9" ht="15.75">
      <c r="A1356" s="1304" t="s">
        <v>3430</v>
      </c>
      <c r="B1356" s="1305">
        <v>120</v>
      </c>
      <c r="C1356" s="1305">
        <v>300</v>
      </c>
      <c r="D1356" s="1305">
        <v>1300</v>
      </c>
      <c r="E1356" s="1522">
        <v>2503</v>
      </c>
      <c r="F1356" s="1527">
        <v>74978</v>
      </c>
      <c r="G1356" s="1291">
        <f t="shared" si="20"/>
        <v>74978</v>
      </c>
      <c r="I1356" s="895"/>
    </row>
    <row r="1357" spans="1:9" ht="15.75">
      <c r="A1357" s="1304" t="s">
        <v>3431</v>
      </c>
      <c r="B1357" s="1305">
        <v>120</v>
      </c>
      <c r="C1357" s="1305">
        <v>300</v>
      </c>
      <c r="D1357" s="1305">
        <v>1400</v>
      </c>
      <c r="E1357" s="1522">
        <v>2730</v>
      </c>
      <c r="F1357" s="1527">
        <v>79224</v>
      </c>
      <c r="G1357" s="1291">
        <f t="shared" ref="G1357:G1420" si="21">(F1357-F1357*$B$4)</f>
        <v>79224</v>
      </c>
      <c r="I1357" s="895"/>
    </row>
    <row r="1358" spans="1:9" ht="15.75">
      <c r="A1358" s="1304" t="s">
        <v>3432</v>
      </c>
      <c r="B1358" s="1305">
        <v>120</v>
      </c>
      <c r="C1358" s="1305">
        <v>300</v>
      </c>
      <c r="D1358" s="1305">
        <v>1500</v>
      </c>
      <c r="E1358" s="1522">
        <v>2958</v>
      </c>
      <c r="F1358" s="1527">
        <v>83470</v>
      </c>
      <c r="G1358" s="1291">
        <f t="shared" si="21"/>
        <v>83470</v>
      </c>
      <c r="I1358" s="895"/>
    </row>
    <row r="1359" spans="1:9" ht="15.75">
      <c r="A1359" s="1304" t="s">
        <v>3433</v>
      </c>
      <c r="B1359" s="1305">
        <v>120</v>
      </c>
      <c r="C1359" s="1305">
        <v>300</v>
      </c>
      <c r="D1359" s="1305">
        <v>1600</v>
      </c>
      <c r="E1359" s="1522">
        <v>3185</v>
      </c>
      <c r="F1359" s="1527">
        <v>87716</v>
      </c>
      <c r="G1359" s="1291">
        <f t="shared" si="21"/>
        <v>87716</v>
      </c>
      <c r="I1359" s="895"/>
    </row>
    <row r="1360" spans="1:9" ht="15.75">
      <c r="A1360" s="1304" t="s">
        <v>3434</v>
      </c>
      <c r="B1360" s="1305">
        <v>120</v>
      </c>
      <c r="C1360" s="1305">
        <v>300</v>
      </c>
      <c r="D1360" s="1305">
        <v>1700</v>
      </c>
      <c r="E1360" s="1522">
        <v>3413</v>
      </c>
      <c r="F1360" s="1527">
        <v>91963</v>
      </c>
      <c r="G1360" s="1291">
        <f t="shared" si="21"/>
        <v>91963</v>
      </c>
      <c r="I1360" s="895"/>
    </row>
    <row r="1361" spans="1:9" ht="15.75">
      <c r="A1361" s="1304" t="s">
        <v>3435</v>
      </c>
      <c r="B1361" s="1305">
        <v>120</v>
      </c>
      <c r="C1361" s="1305">
        <v>300</v>
      </c>
      <c r="D1361" s="1305">
        <v>1800</v>
      </c>
      <c r="E1361" s="1522">
        <v>3640</v>
      </c>
      <c r="F1361" s="1527">
        <v>96209</v>
      </c>
      <c r="G1361" s="1291">
        <f t="shared" si="21"/>
        <v>96209</v>
      </c>
      <c r="I1361" s="895"/>
    </row>
    <row r="1362" spans="1:9" ht="15.75">
      <c r="A1362" s="1304" t="s">
        <v>3436</v>
      </c>
      <c r="B1362" s="1305">
        <v>120</v>
      </c>
      <c r="C1362" s="1305">
        <v>300</v>
      </c>
      <c r="D1362" s="1305">
        <v>1900</v>
      </c>
      <c r="E1362" s="1522">
        <v>3868</v>
      </c>
      <c r="F1362" s="1527">
        <v>100455</v>
      </c>
      <c r="G1362" s="1291">
        <f t="shared" si="21"/>
        <v>100455</v>
      </c>
      <c r="I1362" s="895"/>
    </row>
    <row r="1363" spans="1:9" ht="15.75">
      <c r="A1363" s="1304" t="s">
        <v>3437</v>
      </c>
      <c r="B1363" s="1305">
        <v>120</v>
      </c>
      <c r="C1363" s="1305">
        <v>300</v>
      </c>
      <c r="D1363" s="1305">
        <v>2000</v>
      </c>
      <c r="E1363" s="1522">
        <v>4095</v>
      </c>
      <c r="F1363" s="1527">
        <v>104702</v>
      </c>
      <c r="G1363" s="1291">
        <f t="shared" si="21"/>
        <v>104702</v>
      </c>
      <c r="I1363" s="895"/>
    </row>
    <row r="1364" spans="1:9" ht="15.75">
      <c r="A1364" s="1304" t="s">
        <v>3438</v>
      </c>
      <c r="B1364" s="1305">
        <v>120</v>
      </c>
      <c r="C1364" s="1305">
        <v>300</v>
      </c>
      <c r="D1364" s="1305">
        <v>2100</v>
      </c>
      <c r="E1364" s="1522">
        <v>4323</v>
      </c>
      <c r="F1364" s="1527">
        <v>108948</v>
      </c>
      <c r="G1364" s="1291">
        <f t="shared" si="21"/>
        <v>108948</v>
      </c>
      <c r="I1364" s="895"/>
    </row>
    <row r="1365" spans="1:9" ht="15.75">
      <c r="A1365" s="1304" t="s">
        <v>3439</v>
      </c>
      <c r="B1365" s="1305">
        <v>120</v>
      </c>
      <c r="C1365" s="1305">
        <v>300</v>
      </c>
      <c r="D1365" s="1305">
        <v>2200</v>
      </c>
      <c r="E1365" s="1522">
        <v>4550</v>
      </c>
      <c r="F1365" s="1527">
        <v>113194</v>
      </c>
      <c r="G1365" s="1291">
        <f t="shared" si="21"/>
        <v>113194</v>
      </c>
      <c r="I1365" s="895"/>
    </row>
    <row r="1366" spans="1:9" ht="15.75">
      <c r="A1366" s="1304" t="s">
        <v>3440</v>
      </c>
      <c r="B1366" s="1305">
        <v>120</v>
      </c>
      <c r="C1366" s="1305">
        <v>300</v>
      </c>
      <c r="D1366" s="1305">
        <v>2300</v>
      </c>
      <c r="E1366" s="1522">
        <v>4778</v>
      </c>
      <c r="F1366" s="1527">
        <v>117440</v>
      </c>
      <c r="G1366" s="1291">
        <f t="shared" si="21"/>
        <v>117440</v>
      </c>
      <c r="I1366" s="895"/>
    </row>
    <row r="1367" spans="1:9" ht="15.75">
      <c r="A1367" s="1304" t="s">
        <v>3441</v>
      </c>
      <c r="B1367" s="1305">
        <v>120</v>
      </c>
      <c r="C1367" s="1305">
        <v>300</v>
      </c>
      <c r="D1367" s="1305">
        <v>2400</v>
      </c>
      <c r="E1367" s="1522">
        <v>5005</v>
      </c>
      <c r="F1367" s="1527">
        <v>121687</v>
      </c>
      <c r="G1367" s="1291">
        <f t="shared" si="21"/>
        <v>121687</v>
      </c>
      <c r="I1367" s="895"/>
    </row>
    <row r="1368" spans="1:9" ht="15.75">
      <c r="A1368" s="1304" t="s">
        <v>3442</v>
      </c>
      <c r="B1368" s="1305">
        <v>120</v>
      </c>
      <c r="C1368" s="1305">
        <v>300</v>
      </c>
      <c r="D1368" s="1305">
        <v>2500</v>
      </c>
      <c r="E1368" s="1522">
        <v>5233</v>
      </c>
      <c r="F1368" s="1527">
        <v>125933</v>
      </c>
      <c r="G1368" s="1291">
        <f t="shared" si="21"/>
        <v>125933</v>
      </c>
      <c r="I1368" s="895"/>
    </row>
    <row r="1369" spans="1:9" ht="15.75">
      <c r="A1369" s="1304" t="s">
        <v>3443</v>
      </c>
      <c r="B1369" s="1305">
        <v>120</v>
      </c>
      <c r="C1369" s="1305">
        <v>300</v>
      </c>
      <c r="D1369" s="1305">
        <v>2600</v>
      </c>
      <c r="E1369" s="1522">
        <v>5460</v>
      </c>
      <c r="F1369" s="1527">
        <v>130179</v>
      </c>
      <c r="G1369" s="1291">
        <f t="shared" si="21"/>
        <v>130179</v>
      </c>
      <c r="I1369" s="895"/>
    </row>
    <row r="1370" spans="1:9" ht="15.75">
      <c r="A1370" s="1304" t="s">
        <v>3444</v>
      </c>
      <c r="B1370" s="1305">
        <v>120</v>
      </c>
      <c r="C1370" s="1305">
        <v>300</v>
      </c>
      <c r="D1370" s="1305">
        <v>2700</v>
      </c>
      <c r="E1370" s="1522">
        <v>5688</v>
      </c>
      <c r="F1370" s="1527">
        <v>134426</v>
      </c>
      <c r="G1370" s="1291">
        <f t="shared" si="21"/>
        <v>134426</v>
      </c>
      <c r="I1370" s="895"/>
    </row>
    <row r="1371" spans="1:9" ht="15.75">
      <c r="A1371" s="1304" t="s">
        <v>3445</v>
      </c>
      <c r="B1371" s="1305">
        <v>120</v>
      </c>
      <c r="C1371" s="1305">
        <v>300</v>
      </c>
      <c r="D1371" s="1305">
        <v>2800</v>
      </c>
      <c r="E1371" s="1522">
        <v>5915</v>
      </c>
      <c r="F1371" s="1527">
        <v>138672</v>
      </c>
      <c r="G1371" s="1291">
        <f t="shared" si="21"/>
        <v>138672</v>
      </c>
      <c r="I1371" s="895"/>
    </row>
    <row r="1372" spans="1:9" ht="15.75">
      <c r="A1372" s="1304" t="s">
        <v>3446</v>
      </c>
      <c r="B1372" s="1305">
        <v>120</v>
      </c>
      <c r="C1372" s="1305">
        <v>300</v>
      </c>
      <c r="D1372" s="1305">
        <v>2900</v>
      </c>
      <c r="E1372" s="1522">
        <v>6143</v>
      </c>
      <c r="F1372" s="1527">
        <v>142918</v>
      </c>
      <c r="G1372" s="1291">
        <f t="shared" si="21"/>
        <v>142918</v>
      </c>
      <c r="I1372" s="895"/>
    </row>
    <row r="1373" spans="1:9" ht="15.75">
      <c r="A1373" s="1304" t="s">
        <v>3447</v>
      </c>
      <c r="B1373" s="1305">
        <v>120</v>
      </c>
      <c r="C1373" s="1305">
        <v>300</v>
      </c>
      <c r="D1373" s="1305">
        <v>3000</v>
      </c>
      <c r="E1373" s="1522">
        <v>6370</v>
      </c>
      <c r="F1373" s="1527">
        <v>147164</v>
      </c>
      <c r="G1373" s="1291">
        <f t="shared" si="21"/>
        <v>147164</v>
      </c>
      <c r="I1373" s="895"/>
    </row>
    <row r="1374" spans="1:9" ht="15.75">
      <c r="A1374" s="1304" t="s">
        <v>3448</v>
      </c>
      <c r="B1374" s="1305">
        <v>120</v>
      </c>
      <c r="C1374" s="1305">
        <v>300</v>
      </c>
      <c r="D1374" s="1305">
        <v>3100</v>
      </c>
      <c r="E1374" s="1522">
        <v>6598</v>
      </c>
      <c r="F1374" s="1527">
        <v>151411</v>
      </c>
      <c r="G1374" s="1291">
        <f t="shared" si="21"/>
        <v>151411</v>
      </c>
      <c r="I1374" s="895"/>
    </row>
    <row r="1375" spans="1:9" ht="15.75">
      <c r="A1375" s="1304" t="s">
        <v>3449</v>
      </c>
      <c r="B1375" s="1305">
        <v>120</v>
      </c>
      <c r="C1375" s="1305">
        <v>300</v>
      </c>
      <c r="D1375" s="1305">
        <v>3200</v>
      </c>
      <c r="E1375" s="1522">
        <v>6825</v>
      </c>
      <c r="F1375" s="1527">
        <v>155657</v>
      </c>
      <c r="G1375" s="1291">
        <f t="shared" si="21"/>
        <v>155657</v>
      </c>
      <c r="I1375" s="895"/>
    </row>
    <row r="1376" spans="1:9" ht="15.75">
      <c r="A1376" s="1304" t="s">
        <v>3450</v>
      </c>
      <c r="B1376" s="1305">
        <v>120</v>
      </c>
      <c r="C1376" s="1305">
        <v>300</v>
      </c>
      <c r="D1376" s="1305">
        <v>3300</v>
      </c>
      <c r="E1376" s="1522">
        <v>7053</v>
      </c>
      <c r="F1376" s="1527">
        <v>159903</v>
      </c>
      <c r="G1376" s="1291">
        <f t="shared" si="21"/>
        <v>159903</v>
      </c>
      <c r="I1376" s="895"/>
    </row>
    <row r="1377" spans="1:9" ht="15.75">
      <c r="A1377" s="1304" t="s">
        <v>3451</v>
      </c>
      <c r="B1377" s="1305">
        <v>120</v>
      </c>
      <c r="C1377" s="1305">
        <v>300</v>
      </c>
      <c r="D1377" s="1305">
        <v>3400</v>
      </c>
      <c r="E1377" s="1522">
        <v>7280</v>
      </c>
      <c r="F1377" s="1527">
        <v>164150</v>
      </c>
      <c r="G1377" s="1291">
        <f t="shared" si="21"/>
        <v>164150</v>
      </c>
      <c r="I1377" s="895"/>
    </row>
    <row r="1378" spans="1:9" ht="15.75">
      <c r="A1378" s="1304" t="s">
        <v>3452</v>
      </c>
      <c r="B1378" s="1305">
        <v>120</v>
      </c>
      <c r="C1378" s="1305">
        <v>300</v>
      </c>
      <c r="D1378" s="1305">
        <v>3500</v>
      </c>
      <c r="E1378" s="1522">
        <v>7508</v>
      </c>
      <c r="F1378" s="1527">
        <v>168396</v>
      </c>
      <c r="G1378" s="1291">
        <f t="shared" si="21"/>
        <v>168396</v>
      </c>
      <c r="I1378" s="895"/>
    </row>
    <row r="1379" spans="1:9" ht="15.75">
      <c r="A1379" s="1304" t="s">
        <v>3453</v>
      </c>
      <c r="B1379" s="1305">
        <v>120</v>
      </c>
      <c r="C1379" s="1305">
        <v>300</v>
      </c>
      <c r="D1379" s="1305">
        <v>3600</v>
      </c>
      <c r="E1379" s="1522">
        <v>7735</v>
      </c>
      <c r="F1379" s="1527">
        <v>172642</v>
      </c>
      <c r="G1379" s="1291">
        <f t="shared" si="21"/>
        <v>172642</v>
      </c>
      <c r="I1379" s="895"/>
    </row>
    <row r="1380" spans="1:9" ht="15.75">
      <c r="A1380" s="1304" t="s">
        <v>3454</v>
      </c>
      <c r="B1380" s="1305">
        <v>120</v>
      </c>
      <c r="C1380" s="1305">
        <v>300</v>
      </c>
      <c r="D1380" s="1305">
        <v>3700</v>
      </c>
      <c r="E1380" s="1522">
        <v>7963</v>
      </c>
      <c r="F1380" s="1527">
        <v>176889</v>
      </c>
      <c r="G1380" s="1291">
        <f t="shared" si="21"/>
        <v>176889</v>
      </c>
      <c r="I1380" s="895"/>
    </row>
    <row r="1381" spans="1:9" ht="15.75">
      <c r="A1381" s="1304" t="s">
        <v>3455</v>
      </c>
      <c r="B1381" s="1305">
        <v>120</v>
      </c>
      <c r="C1381" s="1305">
        <v>300</v>
      </c>
      <c r="D1381" s="1305">
        <v>3800</v>
      </c>
      <c r="E1381" s="1522">
        <v>8190</v>
      </c>
      <c r="F1381" s="1527">
        <v>181135</v>
      </c>
      <c r="G1381" s="1291">
        <f t="shared" si="21"/>
        <v>181135</v>
      </c>
      <c r="I1381" s="895"/>
    </row>
    <row r="1382" spans="1:9" ht="15.75">
      <c r="A1382" s="1304" t="s">
        <v>3456</v>
      </c>
      <c r="B1382" s="1305">
        <v>120</v>
      </c>
      <c r="C1382" s="1305">
        <v>300</v>
      </c>
      <c r="D1382" s="1305">
        <v>3900</v>
      </c>
      <c r="E1382" s="1522">
        <v>8418</v>
      </c>
      <c r="F1382" s="1527">
        <v>185381</v>
      </c>
      <c r="G1382" s="1291">
        <f t="shared" si="21"/>
        <v>185381</v>
      </c>
      <c r="I1382" s="895"/>
    </row>
    <row r="1383" spans="1:9" ht="15.75">
      <c r="A1383" s="1304" t="s">
        <v>3457</v>
      </c>
      <c r="B1383" s="1305">
        <v>120</v>
      </c>
      <c r="C1383" s="1305">
        <v>300</v>
      </c>
      <c r="D1383" s="1305">
        <v>4000</v>
      </c>
      <c r="E1383" s="1522">
        <v>8645</v>
      </c>
      <c r="F1383" s="1527">
        <v>189627</v>
      </c>
      <c r="G1383" s="1291">
        <f t="shared" si="21"/>
        <v>189627</v>
      </c>
      <c r="I1383" s="895"/>
    </row>
    <row r="1384" spans="1:9" ht="15.75">
      <c r="A1384" s="1304" t="s">
        <v>3458</v>
      </c>
      <c r="B1384" s="1305">
        <v>120</v>
      </c>
      <c r="C1384" s="1305">
        <v>300</v>
      </c>
      <c r="D1384" s="1305">
        <v>4100</v>
      </c>
      <c r="E1384" s="1522">
        <v>8873</v>
      </c>
      <c r="F1384" s="1527">
        <v>193874</v>
      </c>
      <c r="G1384" s="1291">
        <f t="shared" si="21"/>
        <v>193874</v>
      </c>
      <c r="I1384" s="895"/>
    </row>
    <row r="1385" spans="1:9" ht="15.75">
      <c r="A1385" s="1304" t="s">
        <v>3459</v>
      </c>
      <c r="B1385" s="1305">
        <v>120</v>
      </c>
      <c r="C1385" s="1305">
        <v>300</v>
      </c>
      <c r="D1385" s="1305">
        <v>4200</v>
      </c>
      <c r="E1385" s="1522">
        <v>9100</v>
      </c>
      <c r="F1385" s="1527">
        <v>198120</v>
      </c>
      <c r="G1385" s="1291">
        <f t="shared" si="21"/>
        <v>198120</v>
      </c>
      <c r="I1385" s="895"/>
    </row>
    <row r="1386" spans="1:9" ht="15.75">
      <c r="A1386" s="1304" t="s">
        <v>3460</v>
      </c>
      <c r="B1386" s="1305">
        <v>120</v>
      </c>
      <c r="C1386" s="1305">
        <v>300</v>
      </c>
      <c r="D1386" s="1305">
        <v>4300</v>
      </c>
      <c r="E1386" s="1522">
        <v>9328</v>
      </c>
      <c r="F1386" s="1527">
        <v>202366</v>
      </c>
      <c r="G1386" s="1291">
        <f t="shared" si="21"/>
        <v>202366</v>
      </c>
      <c r="I1386" s="895"/>
    </row>
    <row r="1387" spans="1:9" ht="15.75">
      <c r="A1387" s="1304" t="s">
        <v>3461</v>
      </c>
      <c r="B1387" s="1305">
        <v>120</v>
      </c>
      <c r="C1387" s="1305">
        <v>300</v>
      </c>
      <c r="D1387" s="1305">
        <v>4400</v>
      </c>
      <c r="E1387" s="1522">
        <v>9555</v>
      </c>
      <c r="F1387" s="1527">
        <v>206613</v>
      </c>
      <c r="G1387" s="1291">
        <f t="shared" si="21"/>
        <v>206613</v>
      </c>
      <c r="I1387" s="895"/>
    </row>
    <row r="1388" spans="1:9" ht="15.75">
      <c r="A1388" s="1304" t="s">
        <v>3462</v>
      </c>
      <c r="B1388" s="1305">
        <v>120</v>
      </c>
      <c r="C1388" s="1305">
        <v>300</v>
      </c>
      <c r="D1388" s="1305">
        <v>4500</v>
      </c>
      <c r="E1388" s="1522">
        <v>9783</v>
      </c>
      <c r="F1388" s="1527">
        <v>210859</v>
      </c>
      <c r="G1388" s="1291">
        <f t="shared" si="21"/>
        <v>210859</v>
      </c>
      <c r="I1388" s="895"/>
    </row>
    <row r="1389" spans="1:9" ht="15.75">
      <c r="A1389" s="1304" t="s">
        <v>3463</v>
      </c>
      <c r="B1389" s="1305">
        <v>120</v>
      </c>
      <c r="C1389" s="1305">
        <v>300</v>
      </c>
      <c r="D1389" s="1305">
        <v>4600</v>
      </c>
      <c r="E1389" s="1522">
        <v>10010</v>
      </c>
      <c r="F1389" s="1527">
        <v>215105</v>
      </c>
      <c r="G1389" s="1291">
        <f t="shared" si="21"/>
        <v>215105</v>
      </c>
      <c r="I1389" s="895"/>
    </row>
    <row r="1390" spans="1:9" ht="15.75">
      <c r="A1390" s="1304" t="s">
        <v>3464</v>
      </c>
      <c r="B1390" s="1305">
        <v>120</v>
      </c>
      <c r="C1390" s="1305">
        <v>300</v>
      </c>
      <c r="D1390" s="1305">
        <v>4700</v>
      </c>
      <c r="E1390" s="1522">
        <v>10238</v>
      </c>
      <c r="F1390" s="1527">
        <v>219351</v>
      </c>
      <c r="G1390" s="1291">
        <f t="shared" si="21"/>
        <v>219351</v>
      </c>
      <c r="I1390" s="895"/>
    </row>
    <row r="1391" spans="1:9" ht="15.75">
      <c r="A1391" s="1304" t="s">
        <v>3465</v>
      </c>
      <c r="B1391" s="1305">
        <v>120</v>
      </c>
      <c r="C1391" s="1305">
        <v>300</v>
      </c>
      <c r="D1391" s="1305">
        <v>4800</v>
      </c>
      <c r="E1391" s="1522">
        <v>10465</v>
      </c>
      <c r="F1391" s="1527">
        <v>223598</v>
      </c>
      <c r="G1391" s="1291">
        <f t="shared" si="21"/>
        <v>223598</v>
      </c>
      <c r="I1391" s="895"/>
    </row>
    <row r="1392" spans="1:9" ht="15.75">
      <c r="A1392" s="1304" t="s">
        <v>3466</v>
      </c>
      <c r="B1392" s="1305">
        <v>120</v>
      </c>
      <c r="C1392" s="1305">
        <v>300</v>
      </c>
      <c r="D1392" s="1305">
        <v>4900</v>
      </c>
      <c r="E1392" s="1522">
        <v>10693</v>
      </c>
      <c r="F1392" s="1527">
        <v>227844</v>
      </c>
      <c r="G1392" s="1291">
        <f t="shared" si="21"/>
        <v>227844</v>
      </c>
      <c r="I1392" s="895"/>
    </row>
    <row r="1393" spans="1:9" ht="16.5" thickBot="1">
      <c r="A1393" s="1306" t="s">
        <v>3467</v>
      </c>
      <c r="B1393" s="1529">
        <v>120</v>
      </c>
      <c r="C1393" s="1529">
        <v>300</v>
      </c>
      <c r="D1393" s="1529">
        <v>5000</v>
      </c>
      <c r="E1393" s="1523">
        <v>10920</v>
      </c>
      <c r="F1393" s="1527">
        <v>232090</v>
      </c>
      <c r="G1393" s="1292">
        <f t="shared" si="21"/>
        <v>232090</v>
      </c>
      <c r="I1393" s="895"/>
    </row>
    <row r="1394" spans="1:9" ht="15.75">
      <c r="A1394" s="1302" t="s">
        <v>3468</v>
      </c>
      <c r="B1394" s="1303">
        <v>120</v>
      </c>
      <c r="C1394" s="1303">
        <v>380</v>
      </c>
      <c r="D1394" s="1303">
        <v>800</v>
      </c>
      <c r="E1394" s="1521">
        <v>1590</v>
      </c>
      <c r="F1394" s="1527">
        <v>58915</v>
      </c>
      <c r="G1394" s="1290">
        <f t="shared" si="21"/>
        <v>58915</v>
      </c>
      <c r="I1394" s="895"/>
    </row>
    <row r="1395" spans="1:9" ht="15.75">
      <c r="A1395" s="1304" t="s">
        <v>3469</v>
      </c>
      <c r="B1395" s="1305">
        <v>120</v>
      </c>
      <c r="C1395" s="1305">
        <v>380</v>
      </c>
      <c r="D1395" s="1305">
        <v>900</v>
      </c>
      <c r="E1395" s="1522">
        <v>1856</v>
      </c>
      <c r="F1395" s="1527">
        <v>63721</v>
      </c>
      <c r="G1395" s="1291">
        <f t="shared" si="21"/>
        <v>63721</v>
      </c>
      <c r="I1395" s="895"/>
    </row>
    <row r="1396" spans="1:9" ht="15.75">
      <c r="A1396" s="1304" t="s">
        <v>3470</v>
      </c>
      <c r="B1396" s="1305">
        <v>120</v>
      </c>
      <c r="C1396" s="1305">
        <v>380</v>
      </c>
      <c r="D1396" s="1305">
        <v>1000</v>
      </c>
      <c r="E1396" s="1522">
        <v>2121</v>
      </c>
      <c r="F1396" s="1527">
        <v>68528</v>
      </c>
      <c r="G1396" s="1291">
        <f t="shared" si="21"/>
        <v>68528</v>
      </c>
      <c r="I1396" s="895"/>
    </row>
    <row r="1397" spans="1:9" ht="15.75">
      <c r="A1397" s="1304" t="s">
        <v>3471</v>
      </c>
      <c r="B1397" s="1305">
        <v>120</v>
      </c>
      <c r="C1397" s="1305">
        <v>380</v>
      </c>
      <c r="D1397" s="1305">
        <v>1100</v>
      </c>
      <c r="E1397" s="1522">
        <v>2386</v>
      </c>
      <c r="F1397" s="1527">
        <v>73335</v>
      </c>
      <c r="G1397" s="1291">
        <f t="shared" si="21"/>
        <v>73335</v>
      </c>
      <c r="I1397" s="895"/>
    </row>
    <row r="1398" spans="1:9" ht="15.75">
      <c r="A1398" s="1304" t="s">
        <v>3472</v>
      </c>
      <c r="B1398" s="1305">
        <v>120</v>
      </c>
      <c r="C1398" s="1305">
        <v>380</v>
      </c>
      <c r="D1398" s="1305">
        <v>1200</v>
      </c>
      <c r="E1398" s="1522">
        <v>2651</v>
      </c>
      <c r="F1398" s="1527">
        <v>78141</v>
      </c>
      <c r="G1398" s="1291">
        <f t="shared" si="21"/>
        <v>78141</v>
      </c>
      <c r="I1398" s="895"/>
    </row>
    <row r="1399" spans="1:9" ht="15.75">
      <c r="A1399" s="1304" t="s">
        <v>3473</v>
      </c>
      <c r="B1399" s="1305">
        <v>120</v>
      </c>
      <c r="C1399" s="1305">
        <v>380</v>
      </c>
      <c r="D1399" s="1305">
        <v>1300</v>
      </c>
      <c r="E1399" s="1522">
        <v>2916</v>
      </c>
      <c r="F1399" s="1527">
        <v>82948</v>
      </c>
      <c r="G1399" s="1291">
        <f t="shared" si="21"/>
        <v>82948</v>
      </c>
      <c r="I1399" s="895"/>
    </row>
    <row r="1400" spans="1:9" ht="15.75">
      <c r="A1400" s="1304" t="s">
        <v>3474</v>
      </c>
      <c r="B1400" s="1305">
        <v>120</v>
      </c>
      <c r="C1400" s="1305">
        <v>380</v>
      </c>
      <c r="D1400" s="1305">
        <v>1400</v>
      </c>
      <c r="E1400" s="1522">
        <v>3181</v>
      </c>
      <c r="F1400" s="1527">
        <v>87754</v>
      </c>
      <c r="G1400" s="1291">
        <f t="shared" si="21"/>
        <v>87754</v>
      </c>
      <c r="I1400" s="895"/>
    </row>
    <row r="1401" spans="1:9" ht="15.75">
      <c r="A1401" s="1304" t="s">
        <v>3475</v>
      </c>
      <c r="B1401" s="1305">
        <v>120</v>
      </c>
      <c r="C1401" s="1305">
        <v>380</v>
      </c>
      <c r="D1401" s="1305">
        <v>1500</v>
      </c>
      <c r="E1401" s="1522">
        <v>3446</v>
      </c>
      <c r="F1401" s="1527">
        <v>92561</v>
      </c>
      <c r="G1401" s="1291">
        <f t="shared" si="21"/>
        <v>92561</v>
      </c>
      <c r="I1401" s="895"/>
    </row>
    <row r="1402" spans="1:9" ht="15.75">
      <c r="A1402" s="1304" t="s">
        <v>3476</v>
      </c>
      <c r="B1402" s="1305">
        <v>120</v>
      </c>
      <c r="C1402" s="1305">
        <v>380</v>
      </c>
      <c r="D1402" s="1305">
        <v>1600</v>
      </c>
      <c r="E1402" s="1522">
        <v>3711</v>
      </c>
      <c r="F1402" s="1527">
        <v>97368</v>
      </c>
      <c r="G1402" s="1291">
        <f t="shared" si="21"/>
        <v>97368</v>
      </c>
      <c r="I1402" s="895"/>
    </row>
    <row r="1403" spans="1:9" ht="15.75">
      <c r="A1403" s="1304" t="s">
        <v>3477</v>
      </c>
      <c r="B1403" s="1305">
        <v>120</v>
      </c>
      <c r="C1403" s="1305">
        <v>380</v>
      </c>
      <c r="D1403" s="1305">
        <v>1700</v>
      </c>
      <c r="E1403" s="1522">
        <v>3976</v>
      </c>
      <c r="F1403" s="1527">
        <v>102174</v>
      </c>
      <c r="G1403" s="1291">
        <f t="shared" si="21"/>
        <v>102174</v>
      </c>
      <c r="I1403" s="895"/>
    </row>
    <row r="1404" spans="1:9" ht="15.75">
      <c r="A1404" s="1304" t="s">
        <v>3478</v>
      </c>
      <c r="B1404" s="1305">
        <v>120</v>
      </c>
      <c r="C1404" s="1305">
        <v>380</v>
      </c>
      <c r="D1404" s="1305">
        <v>1800</v>
      </c>
      <c r="E1404" s="1522">
        <v>4241</v>
      </c>
      <c r="F1404" s="1527">
        <v>106981</v>
      </c>
      <c r="G1404" s="1291">
        <f t="shared" si="21"/>
        <v>106981</v>
      </c>
      <c r="I1404" s="895"/>
    </row>
    <row r="1405" spans="1:9" ht="15.75">
      <c r="A1405" s="1304" t="s">
        <v>3479</v>
      </c>
      <c r="B1405" s="1305">
        <v>120</v>
      </c>
      <c r="C1405" s="1305">
        <v>380</v>
      </c>
      <c r="D1405" s="1305">
        <v>1900</v>
      </c>
      <c r="E1405" s="1522">
        <v>4506</v>
      </c>
      <c r="F1405" s="1527">
        <v>111788</v>
      </c>
      <c r="G1405" s="1291">
        <f t="shared" si="21"/>
        <v>111788</v>
      </c>
      <c r="I1405" s="895"/>
    </row>
    <row r="1406" spans="1:9" ht="15.75">
      <c r="A1406" s="1304" t="s">
        <v>3480</v>
      </c>
      <c r="B1406" s="1305">
        <v>120</v>
      </c>
      <c r="C1406" s="1305">
        <v>380</v>
      </c>
      <c r="D1406" s="1305">
        <v>2000</v>
      </c>
      <c r="E1406" s="1522">
        <v>4771</v>
      </c>
      <c r="F1406" s="1527">
        <v>116594</v>
      </c>
      <c r="G1406" s="1291">
        <f t="shared" si="21"/>
        <v>116594</v>
      </c>
      <c r="I1406" s="895"/>
    </row>
    <row r="1407" spans="1:9" ht="15.75">
      <c r="A1407" s="1304" t="s">
        <v>3481</v>
      </c>
      <c r="B1407" s="1305">
        <v>120</v>
      </c>
      <c r="C1407" s="1305">
        <v>380</v>
      </c>
      <c r="D1407" s="1305">
        <v>2100</v>
      </c>
      <c r="E1407" s="1522">
        <v>5036</v>
      </c>
      <c r="F1407" s="1527">
        <v>121401</v>
      </c>
      <c r="G1407" s="1291">
        <f t="shared" si="21"/>
        <v>121401</v>
      </c>
      <c r="I1407" s="895"/>
    </row>
    <row r="1408" spans="1:9" ht="15.75">
      <c r="A1408" s="1304" t="s">
        <v>3482</v>
      </c>
      <c r="B1408" s="1305">
        <v>120</v>
      </c>
      <c r="C1408" s="1305">
        <v>380</v>
      </c>
      <c r="D1408" s="1305">
        <v>2200</v>
      </c>
      <c r="E1408" s="1522">
        <v>5301</v>
      </c>
      <c r="F1408" s="1527">
        <v>126208</v>
      </c>
      <c r="G1408" s="1291">
        <f t="shared" si="21"/>
        <v>126208</v>
      </c>
      <c r="I1408" s="895"/>
    </row>
    <row r="1409" spans="1:9" ht="15.75">
      <c r="A1409" s="1304" t="s">
        <v>3483</v>
      </c>
      <c r="B1409" s="1305">
        <v>120</v>
      </c>
      <c r="C1409" s="1305">
        <v>380</v>
      </c>
      <c r="D1409" s="1305">
        <v>2300</v>
      </c>
      <c r="E1409" s="1522">
        <v>5566</v>
      </c>
      <c r="F1409" s="1527">
        <v>131014</v>
      </c>
      <c r="G1409" s="1291">
        <f t="shared" si="21"/>
        <v>131014</v>
      </c>
      <c r="I1409" s="895"/>
    </row>
    <row r="1410" spans="1:9" ht="15.75">
      <c r="A1410" s="1304" t="s">
        <v>3484</v>
      </c>
      <c r="B1410" s="1305">
        <v>120</v>
      </c>
      <c r="C1410" s="1305">
        <v>380</v>
      </c>
      <c r="D1410" s="1305">
        <v>2600</v>
      </c>
      <c r="E1410" s="1522">
        <v>6362</v>
      </c>
      <c r="F1410" s="1527">
        <v>145434</v>
      </c>
      <c r="G1410" s="1291">
        <f t="shared" si="21"/>
        <v>145434</v>
      </c>
      <c r="I1410" s="895"/>
    </row>
    <row r="1411" spans="1:9" ht="15.75">
      <c r="A1411" s="1304" t="s">
        <v>3485</v>
      </c>
      <c r="B1411" s="1305">
        <v>120</v>
      </c>
      <c r="C1411" s="1305">
        <v>380</v>
      </c>
      <c r="D1411" s="1305">
        <v>2500</v>
      </c>
      <c r="E1411" s="1522">
        <v>6097</v>
      </c>
      <c r="F1411" s="1527">
        <v>140628</v>
      </c>
      <c r="G1411" s="1291">
        <f t="shared" si="21"/>
        <v>140628</v>
      </c>
      <c r="I1411" s="895"/>
    </row>
    <row r="1412" spans="1:9" ht="15.75">
      <c r="A1412" s="1304" t="s">
        <v>3486</v>
      </c>
      <c r="B1412" s="1305">
        <v>120</v>
      </c>
      <c r="C1412" s="1305">
        <v>380</v>
      </c>
      <c r="D1412" s="1305">
        <v>2700</v>
      </c>
      <c r="E1412" s="1522">
        <v>6627</v>
      </c>
      <c r="F1412" s="1527">
        <v>150241</v>
      </c>
      <c r="G1412" s="1291">
        <f t="shared" si="21"/>
        <v>150241</v>
      </c>
      <c r="I1412" s="895"/>
    </row>
    <row r="1413" spans="1:9" ht="15.75">
      <c r="A1413" s="1304" t="s">
        <v>3487</v>
      </c>
      <c r="B1413" s="1305">
        <v>120</v>
      </c>
      <c r="C1413" s="1305">
        <v>380</v>
      </c>
      <c r="D1413" s="1305">
        <v>2800</v>
      </c>
      <c r="E1413" s="1522">
        <v>6892</v>
      </c>
      <c r="F1413" s="1527">
        <v>155047</v>
      </c>
      <c r="G1413" s="1291">
        <f t="shared" si="21"/>
        <v>155047</v>
      </c>
      <c r="I1413" s="895"/>
    </row>
    <row r="1414" spans="1:9" ht="15.75">
      <c r="A1414" s="1304" t="s">
        <v>3488</v>
      </c>
      <c r="B1414" s="1305">
        <v>120</v>
      </c>
      <c r="C1414" s="1305">
        <v>380</v>
      </c>
      <c r="D1414" s="1305">
        <v>2900</v>
      </c>
      <c r="E1414" s="1522">
        <v>7157</v>
      </c>
      <c r="F1414" s="1527">
        <v>159854</v>
      </c>
      <c r="G1414" s="1291">
        <f t="shared" si="21"/>
        <v>159854</v>
      </c>
      <c r="I1414" s="895"/>
    </row>
    <row r="1415" spans="1:9" ht="15.75">
      <c r="A1415" s="1304" t="s">
        <v>3489</v>
      </c>
      <c r="B1415" s="1305">
        <v>120</v>
      </c>
      <c r="C1415" s="1305">
        <v>380</v>
      </c>
      <c r="D1415" s="1305">
        <v>3000</v>
      </c>
      <c r="E1415" s="1522">
        <v>7422</v>
      </c>
      <c r="F1415" s="1527">
        <v>164661</v>
      </c>
      <c r="G1415" s="1291">
        <f t="shared" si="21"/>
        <v>164661</v>
      </c>
      <c r="I1415" s="895"/>
    </row>
    <row r="1416" spans="1:9" ht="15.75">
      <c r="A1416" s="1304" t="s">
        <v>3490</v>
      </c>
      <c r="B1416" s="1305">
        <v>120</v>
      </c>
      <c r="C1416" s="1305">
        <v>380</v>
      </c>
      <c r="D1416" s="1305">
        <v>3100</v>
      </c>
      <c r="E1416" s="1522">
        <v>7687</v>
      </c>
      <c r="F1416" s="1527">
        <v>169467</v>
      </c>
      <c r="G1416" s="1291">
        <f t="shared" si="21"/>
        <v>169467</v>
      </c>
      <c r="I1416" s="895"/>
    </row>
    <row r="1417" spans="1:9" ht="15.75">
      <c r="A1417" s="1304" t="s">
        <v>3491</v>
      </c>
      <c r="B1417" s="1305">
        <v>120</v>
      </c>
      <c r="C1417" s="1305">
        <v>380</v>
      </c>
      <c r="D1417" s="1305">
        <v>3200</v>
      </c>
      <c r="E1417" s="1522">
        <v>7952</v>
      </c>
      <c r="F1417" s="1527">
        <v>174274</v>
      </c>
      <c r="G1417" s="1291">
        <f t="shared" si="21"/>
        <v>174274</v>
      </c>
      <c r="I1417" s="895"/>
    </row>
    <row r="1418" spans="1:9" ht="15.75">
      <c r="A1418" s="1304" t="s">
        <v>3492</v>
      </c>
      <c r="B1418" s="1305">
        <v>120</v>
      </c>
      <c r="C1418" s="1305">
        <v>380</v>
      </c>
      <c r="D1418" s="1305">
        <v>3300</v>
      </c>
      <c r="E1418" s="1522">
        <v>8217</v>
      </c>
      <c r="F1418" s="1527">
        <v>179081</v>
      </c>
      <c r="G1418" s="1291">
        <f t="shared" si="21"/>
        <v>179081</v>
      </c>
      <c r="I1418" s="895"/>
    </row>
    <row r="1419" spans="1:9" ht="15.75">
      <c r="A1419" s="1304" t="s">
        <v>3493</v>
      </c>
      <c r="B1419" s="1305">
        <v>120</v>
      </c>
      <c r="C1419" s="1305">
        <v>380</v>
      </c>
      <c r="D1419" s="1305">
        <v>3400</v>
      </c>
      <c r="E1419" s="1522">
        <v>8482</v>
      </c>
      <c r="F1419" s="1527">
        <v>183887</v>
      </c>
      <c r="G1419" s="1291">
        <f t="shared" si="21"/>
        <v>183887</v>
      </c>
      <c r="I1419" s="895"/>
    </row>
    <row r="1420" spans="1:9" ht="15.75">
      <c r="A1420" s="1304" t="s">
        <v>3494</v>
      </c>
      <c r="B1420" s="1305">
        <v>120</v>
      </c>
      <c r="C1420" s="1305">
        <v>380</v>
      </c>
      <c r="D1420" s="1305">
        <v>3500</v>
      </c>
      <c r="E1420" s="1522">
        <v>8747</v>
      </c>
      <c r="F1420" s="1527">
        <v>188694</v>
      </c>
      <c r="G1420" s="1291">
        <f t="shared" si="21"/>
        <v>188694</v>
      </c>
      <c r="I1420" s="895"/>
    </row>
    <row r="1421" spans="1:9" ht="15.75">
      <c r="A1421" s="1304" t="s">
        <v>3495</v>
      </c>
      <c r="B1421" s="1305">
        <v>120</v>
      </c>
      <c r="C1421" s="1305">
        <v>380</v>
      </c>
      <c r="D1421" s="1305">
        <v>3800</v>
      </c>
      <c r="E1421" s="1522">
        <v>9543</v>
      </c>
      <c r="F1421" s="1527">
        <v>203114</v>
      </c>
      <c r="G1421" s="1291">
        <f t="shared" ref="G1421:G1484" si="22">(F1421-F1421*$B$4)</f>
        <v>203114</v>
      </c>
      <c r="I1421" s="895"/>
    </row>
    <row r="1422" spans="1:9" ht="15.75">
      <c r="A1422" s="1304" t="s">
        <v>3496</v>
      </c>
      <c r="B1422" s="1305">
        <v>120</v>
      </c>
      <c r="C1422" s="1305">
        <v>380</v>
      </c>
      <c r="D1422" s="1305">
        <v>3700</v>
      </c>
      <c r="E1422" s="1522">
        <v>9277</v>
      </c>
      <c r="F1422" s="1527">
        <v>198307</v>
      </c>
      <c r="G1422" s="1291">
        <f t="shared" si="22"/>
        <v>198307</v>
      </c>
      <c r="I1422" s="895"/>
    </row>
    <row r="1423" spans="1:9" ht="15.75">
      <c r="A1423" s="1304" t="s">
        <v>3497</v>
      </c>
      <c r="B1423" s="1305">
        <v>120</v>
      </c>
      <c r="C1423" s="1305">
        <v>380</v>
      </c>
      <c r="D1423" s="1305">
        <v>3900</v>
      </c>
      <c r="E1423" s="1522">
        <v>9808</v>
      </c>
      <c r="F1423" s="1527">
        <v>207920</v>
      </c>
      <c r="G1423" s="1291">
        <f t="shared" si="22"/>
        <v>207920</v>
      </c>
      <c r="I1423" s="895"/>
    </row>
    <row r="1424" spans="1:9" ht="15.75">
      <c r="A1424" s="1304" t="s">
        <v>3498</v>
      </c>
      <c r="B1424" s="1305">
        <v>120</v>
      </c>
      <c r="C1424" s="1305">
        <v>380</v>
      </c>
      <c r="D1424" s="1305">
        <v>4000</v>
      </c>
      <c r="E1424" s="1522">
        <v>10073</v>
      </c>
      <c r="F1424" s="1527">
        <v>212727</v>
      </c>
      <c r="G1424" s="1291">
        <f t="shared" si="22"/>
        <v>212727</v>
      </c>
      <c r="I1424" s="895"/>
    </row>
    <row r="1425" spans="1:9" ht="15.75">
      <c r="A1425" s="1304" t="s">
        <v>3499</v>
      </c>
      <c r="B1425" s="1305">
        <v>120</v>
      </c>
      <c r="C1425" s="1305">
        <v>380</v>
      </c>
      <c r="D1425" s="1305">
        <v>4100</v>
      </c>
      <c r="E1425" s="1522">
        <v>10338</v>
      </c>
      <c r="F1425" s="1527">
        <v>217534</v>
      </c>
      <c r="G1425" s="1291">
        <f t="shared" si="22"/>
        <v>217534</v>
      </c>
      <c r="I1425" s="895"/>
    </row>
    <row r="1426" spans="1:9" ht="15.75">
      <c r="A1426" s="1304" t="s">
        <v>3500</v>
      </c>
      <c r="B1426" s="1305">
        <v>120</v>
      </c>
      <c r="C1426" s="1305">
        <v>380</v>
      </c>
      <c r="D1426" s="1305">
        <v>4200</v>
      </c>
      <c r="E1426" s="1522">
        <v>10603</v>
      </c>
      <c r="F1426" s="1527">
        <v>222340</v>
      </c>
      <c r="G1426" s="1291">
        <f t="shared" si="22"/>
        <v>222340</v>
      </c>
      <c r="I1426" s="895"/>
    </row>
    <row r="1427" spans="1:9" ht="15.75">
      <c r="A1427" s="1304" t="s">
        <v>3501</v>
      </c>
      <c r="B1427" s="1305">
        <v>120</v>
      </c>
      <c r="C1427" s="1305">
        <v>380</v>
      </c>
      <c r="D1427" s="1305">
        <v>4300</v>
      </c>
      <c r="E1427" s="1522">
        <v>10868</v>
      </c>
      <c r="F1427" s="1527">
        <v>227147</v>
      </c>
      <c r="G1427" s="1291">
        <f t="shared" si="22"/>
        <v>227147</v>
      </c>
      <c r="I1427" s="895"/>
    </row>
    <row r="1428" spans="1:9" ht="15.75">
      <c r="A1428" s="1304" t="s">
        <v>3502</v>
      </c>
      <c r="B1428" s="1305">
        <v>120</v>
      </c>
      <c r="C1428" s="1305">
        <v>380</v>
      </c>
      <c r="D1428" s="1305">
        <v>4400</v>
      </c>
      <c r="E1428" s="1522">
        <v>11133</v>
      </c>
      <c r="F1428" s="1527">
        <v>231954</v>
      </c>
      <c r="G1428" s="1291">
        <f t="shared" si="22"/>
        <v>231954</v>
      </c>
      <c r="I1428" s="895"/>
    </row>
    <row r="1429" spans="1:9" ht="15.75">
      <c r="A1429" s="1304" t="s">
        <v>3503</v>
      </c>
      <c r="B1429" s="1305">
        <v>120</v>
      </c>
      <c r="C1429" s="1305">
        <v>380</v>
      </c>
      <c r="D1429" s="1305">
        <v>4500</v>
      </c>
      <c r="E1429" s="1522">
        <v>11398</v>
      </c>
      <c r="F1429" s="1527">
        <v>236760</v>
      </c>
      <c r="G1429" s="1291">
        <f t="shared" si="22"/>
        <v>236760</v>
      </c>
      <c r="I1429" s="895"/>
    </row>
    <row r="1430" spans="1:9" ht="15.75">
      <c r="A1430" s="1304" t="s">
        <v>3504</v>
      </c>
      <c r="B1430" s="1305">
        <v>120</v>
      </c>
      <c r="C1430" s="1305">
        <v>380</v>
      </c>
      <c r="D1430" s="1305">
        <v>4600</v>
      </c>
      <c r="E1430" s="1522">
        <v>11663</v>
      </c>
      <c r="F1430" s="1527">
        <v>241567</v>
      </c>
      <c r="G1430" s="1291">
        <f t="shared" si="22"/>
        <v>241567</v>
      </c>
      <c r="I1430" s="895"/>
    </row>
    <row r="1431" spans="1:9" ht="15.75">
      <c r="A1431" s="1304" t="s">
        <v>3505</v>
      </c>
      <c r="B1431" s="1305">
        <v>120</v>
      </c>
      <c r="C1431" s="1305">
        <v>380</v>
      </c>
      <c r="D1431" s="1305">
        <v>4700</v>
      </c>
      <c r="E1431" s="1522">
        <v>11928</v>
      </c>
      <c r="F1431" s="1527">
        <v>246374</v>
      </c>
      <c r="G1431" s="1291">
        <f t="shared" si="22"/>
        <v>246374</v>
      </c>
      <c r="I1431" s="895"/>
    </row>
    <row r="1432" spans="1:9" ht="15.75">
      <c r="A1432" s="1304" t="s">
        <v>3506</v>
      </c>
      <c r="B1432" s="1305">
        <v>120</v>
      </c>
      <c r="C1432" s="1305">
        <v>380</v>
      </c>
      <c r="D1432" s="1305">
        <v>4800</v>
      </c>
      <c r="E1432" s="1522">
        <v>12193</v>
      </c>
      <c r="F1432" s="1527">
        <v>251180</v>
      </c>
      <c r="G1432" s="1291">
        <f t="shared" si="22"/>
        <v>251180</v>
      </c>
      <c r="I1432" s="895"/>
    </row>
    <row r="1433" spans="1:9" ht="15.75">
      <c r="A1433" s="1304" t="s">
        <v>3507</v>
      </c>
      <c r="B1433" s="1305">
        <v>120</v>
      </c>
      <c r="C1433" s="1305">
        <v>380</v>
      </c>
      <c r="D1433" s="1305">
        <v>4900</v>
      </c>
      <c r="E1433" s="1522">
        <v>12458</v>
      </c>
      <c r="F1433" s="1527">
        <v>255987</v>
      </c>
      <c r="G1433" s="1291">
        <f t="shared" si="22"/>
        <v>255987</v>
      </c>
      <c r="I1433" s="895"/>
    </row>
    <row r="1434" spans="1:9" ht="16.5" thickBot="1">
      <c r="A1434" s="1306" t="s">
        <v>3508</v>
      </c>
      <c r="B1434" s="1529">
        <v>120</v>
      </c>
      <c r="C1434" s="1529">
        <v>380</v>
      </c>
      <c r="D1434" s="1529">
        <v>5000</v>
      </c>
      <c r="E1434" s="1523">
        <v>12723</v>
      </c>
      <c r="F1434" s="1527">
        <v>260793</v>
      </c>
      <c r="G1434" s="1292">
        <f t="shared" si="22"/>
        <v>260793</v>
      </c>
      <c r="I1434" s="895"/>
    </row>
    <row r="1435" spans="1:9" ht="15.75">
      <c r="A1435" s="1302" t="s">
        <v>3509</v>
      </c>
      <c r="B1435" s="1303">
        <v>140</v>
      </c>
      <c r="C1435" s="1303">
        <v>260</v>
      </c>
      <c r="D1435" s="1303">
        <v>800</v>
      </c>
      <c r="E1435" s="1521">
        <v>1464</v>
      </c>
      <c r="F1435" s="1527">
        <v>53166</v>
      </c>
      <c r="G1435" s="1290">
        <f t="shared" si="22"/>
        <v>53166</v>
      </c>
      <c r="I1435" s="895"/>
    </row>
    <row r="1436" spans="1:9" ht="15.75">
      <c r="A1436" s="1304" t="s">
        <v>3510</v>
      </c>
      <c r="B1436" s="1305">
        <v>140</v>
      </c>
      <c r="C1436" s="1305">
        <v>260</v>
      </c>
      <c r="D1436" s="1305">
        <v>900</v>
      </c>
      <c r="E1436" s="1522">
        <v>1708</v>
      </c>
      <c r="F1436" s="1527">
        <v>57342</v>
      </c>
      <c r="G1436" s="1291">
        <f t="shared" si="22"/>
        <v>57342</v>
      </c>
      <c r="I1436" s="895"/>
    </row>
    <row r="1437" spans="1:9" ht="15.75">
      <c r="A1437" s="1304" t="s">
        <v>3511</v>
      </c>
      <c r="B1437" s="1305">
        <v>140</v>
      </c>
      <c r="C1437" s="1305">
        <v>260</v>
      </c>
      <c r="D1437" s="1305">
        <v>1000</v>
      </c>
      <c r="E1437" s="1522">
        <v>1952</v>
      </c>
      <c r="F1437" s="1527">
        <v>61518</v>
      </c>
      <c r="G1437" s="1291">
        <f t="shared" si="22"/>
        <v>61518</v>
      </c>
      <c r="I1437" s="895"/>
    </row>
    <row r="1438" spans="1:9" ht="15.75">
      <c r="A1438" s="1304" t="s">
        <v>3512</v>
      </c>
      <c r="B1438" s="1305">
        <v>140</v>
      </c>
      <c r="C1438" s="1305">
        <v>260</v>
      </c>
      <c r="D1438" s="1305">
        <v>1100</v>
      </c>
      <c r="E1438" s="1522">
        <v>2196</v>
      </c>
      <c r="F1438" s="1527">
        <v>65697</v>
      </c>
      <c r="G1438" s="1291">
        <f t="shared" si="22"/>
        <v>65697</v>
      </c>
      <c r="I1438" s="895"/>
    </row>
    <row r="1439" spans="1:9" ht="15.75">
      <c r="A1439" s="1304" t="s">
        <v>3513</v>
      </c>
      <c r="B1439" s="1305">
        <v>140</v>
      </c>
      <c r="C1439" s="1305">
        <v>260</v>
      </c>
      <c r="D1439" s="1305">
        <v>1200</v>
      </c>
      <c r="E1439" s="1522">
        <v>2440</v>
      </c>
      <c r="F1439" s="1527">
        <v>69875</v>
      </c>
      <c r="G1439" s="1291">
        <f t="shared" si="22"/>
        <v>69875</v>
      </c>
      <c r="I1439" s="895"/>
    </row>
    <row r="1440" spans="1:9" ht="15.75">
      <c r="A1440" s="1304" t="s">
        <v>3514</v>
      </c>
      <c r="B1440" s="1305">
        <v>140</v>
      </c>
      <c r="C1440" s="1305">
        <v>260</v>
      </c>
      <c r="D1440" s="1305">
        <v>1300</v>
      </c>
      <c r="E1440" s="1522">
        <v>2684</v>
      </c>
      <c r="F1440" s="1527">
        <v>74051</v>
      </c>
      <c r="G1440" s="1291">
        <f t="shared" si="22"/>
        <v>74051</v>
      </c>
      <c r="I1440" s="895"/>
    </row>
    <row r="1441" spans="1:9" ht="15.75">
      <c r="A1441" s="1304" t="s">
        <v>3515</v>
      </c>
      <c r="B1441" s="1305">
        <v>140</v>
      </c>
      <c r="C1441" s="1305">
        <v>260</v>
      </c>
      <c r="D1441" s="1305">
        <v>1400</v>
      </c>
      <c r="E1441" s="1522">
        <v>2928</v>
      </c>
      <c r="F1441" s="1527">
        <v>78227</v>
      </c>
      <c r="G1441" s="1291">
        <f t="shared" si="22"/>
        <v>78227</v>
      </c>
      <c r="I1441" s="895"/>
    </row>
    <row r="1442" spans="1:9" ht="15.75">
      <c r="A1442" s="1304" t="s">
        <v>3516</v>
      </c>
      <c r="B1442" s="1305">
        <v>140</v>
      </c>
      <c r="C1442" s="1305">
        <v>260</v>
      </c>
      <c r="D1442" s="1305">
        <v>1500</v>
      </c>
      <c r="E1442" s="1522">
        <v>3172</v>
      </c>
      <c r="F1442" s="1527">
        <v>82405</v>
      </c>
      <c r="G1442" s="1291">
        <f t="shared" si="22"/>
        <v>82405</v>
      </c>
      <c r="I1442" s="895"/>
    </row>
    <row r="1443" spans="1:9" ht="15.75">
      <c r="A1443" s="1304" t="s">
        <v>3517</v>
      </c>
      <c r="B1443" s="1305">
        <v>140</v>
      </c>
      <c r="C1443" s="1305">
        <v>260</v>
      </c>
      <c r="D1443" s="1305">
        <v>1600</v>
      </c>
      <c r="E1443" s="1522">
        <v>3416</v>
      </c>
      <c r="F1443" s="1527">
        <v>86583</v>
      </c>
      <c r="G1443" s="1291">
        <f t="shared" si="22"/>
        <v>86583</v>
      </c>
      <c r="I1443" s="895"/>
    </row>
    <row r="1444" spans="1:9" ht="15.75">
      <c r="A1444" s="1304" t="s">
        <v>3518</v>
      </c>
      <c r="B1444" s="1305">
        <v>140</v>
      </c>
      <c r="C1444" s="1305">
        <v>260</v>
      </c>
      <c r="D1444" s="1305">
        <v>1700</v>
      </c>
      <c r="E1444" s="1522">
        <v>3660</v>
      </c>
      <c r="F1444" s="1527">
        <v>90759</v>
      </c>
      <c r="G1444" s="1291">
        <f t="shared" si="22"/>
        <v>90759</v>
      </c>
      <c r="I1444" s="895"/>
    </row>
    <row r="1445" spans="1:9" ht="15.75">
      <c r="A1445" s="1304" t="s">
        <v>3519</v>
      </c>
      <c r="B1445" s="1305">
        <v>140</v>
      </c>
      <c r="C1445" s="1305">
        <v>260</v>
      </c>
      <c r="D1445" s="1305">
        <v>1800</v>
      </c>
      <c r="E1445" s="1522">
        <v>3904</v>
      </c>
      <c r="F1445" s="1527">
        <v>94935</v>
      </c>
      <c r="G1445" s="1291">
        <f t="shared" si="22"/>
        <v>94935</v>
      </c>
      <c r="I1445" s="895"/>
    </row>
    <row r="1446" spans="1:9" ht="15.75">
      <c r="A1446" s="1304" t="s">
        <v>3520</v>
      </c>
      <c r="B1446" s="1305">
        <v>140</v>
      </c>
      <c r="C1446" s="1305">
        <v>260</v>
      </c>
      <c r="D1446" s="1305">
        <v>1900</v>
      </c>
      <c r="E1446" s="1522">
        <v>4148</v>
      </c>
      <c r="F1446" s="1527">
        <v>99114</v>
      </c>
      <c r="G1446" s="1291">
        <f t="shared" si="22"/>
        <v>99114</v>
      </c>
      <c r="I1446" s="895"/>
    </row>
    <row r="1447" spans="1:9" ht="15.75">
      <c r="A1447" s="1304" t="s">
        <v>3521</v>
      </c>
      <c r="B1447" s="1305">
        <v>140</v>
      </c>
      <c r="C1447" s="1305">
        <v>260</v>
      </c>
      <c r="D1447" s="1305">
        <v>2000</v>
      </c>
      <c r="E1447" s="1522">
        <v>4392</v>
      </c>
      <c r="F1447" s="1527">
        <v>103292</v>
      </c>
      <c r="G1447" s="1291">
        <f t="shared" si="22"/>
        <v>103292</v>
      </c>
      <c r="I1447" s="895"/>
    </row>
    <row r="1448" spans="1:9" ht="15.75">
      <c r="A1448" s="1304" t="s">
        <v>3522</v>
      </c>
      <c r="B1448" s="1305">
        <v>140</v>
      </c>
      <c r="C1448" s="1305">
        <v>260</v>
      </c>
      <c r="D1448" s="1305">
        <v>2100</v>
      </c>
      <c r="E1448" s="1522">
        <v>4636</v>
      </c>
      <c r="F1448" s="1527">
        <v>107468</v>
      </c>
      <c r="G1448" s="1291">
        <f t="shared" si="22"/>
        <v>107468</v>
      </c>
      <c r="I1448" s="895"/>
    </row>
    <row r="1449" spans="1:9" ht="15.75">
      <c r="A1449" s="1304" t="s">
        <v>3523</v>
      </c>
      <c r="B1449" s="1305">
        <v>140</v>
      </c>
      <c r="C1449" s="1305">
        <v>260</v>
      </c>
      <c r="D1449" s="1305">
        <v>2200</v>
      </c>
      <c r="E1449" s="1522">
        <v>4880</v>
      </c>
      <c r="F1449" s="1527">
        <v>111644</v>
      </c>
      <c r="G1449" s="1291">
        <f t="shared" si="22"/>
        <v>111644</v>
      </c>
      <c r="I1449" s="895"/>
    </row>
    <row r="1450" spans="1:9" ht="15.75">
      <c r="A1450" s="1304" t="s">
        <v>3524</v>
      </c>
      <c r="B1450" s="1305">
        <v>140</v>
      </c>
      <c r="C1450" s="1305">
        <v>260</v>
      </c>
      <c r="D1450" s="1305">
        <v>2300</v>
      </c>
      <c r="E1450" s="1522">
        <v>5124</v>
      </c>
      <c r="F1450" s="1527">
        <v>115822</v>
      </c>
      <c r="G1450" s="1291">
        <f t="shared" si="22"/>
        <v>115822</v>
      </c>
      <c r="I1450" s="895"/>
    </row>
    <row r="1451" spans="1:9" ht="15.75">
      <c r="A1451" s="1304" t="s">
        <v>3525</v>
      </c>
      <c r="B1451" s="1305">
        <v>140</v>
      </c>
      <c r="C1451" s="1305">
        <v>260</v>
      </c>
      <c r="D1451" s="1305">
        <v>2400</v>
      </c>
      <c r="E1451" s="1522">
        <v>5368</v>
      </c>
      <c r="F1451" s="1527">
        <v>120000</v>
      </c>
      <c r="G1451" s="1291">
        <f t="shared" si="22"/>
        <v>120000</v>
      </c>
      <c r="I1451" s="895"/>
    </row>
    <row r="1452" spans="1:9" ht="15.75">
      <c r="A1452" s="1304" t="s">
        <v>3526</v>
      </c>
      <c r="B1452" s="1305">
        <v>140</v>
      </c>
      <c r="C1452" s="1305">
        <v>260</v>
      </c>
      <c r="D1452" s="1305">
        <v>2500</v>
      </c>
      <c r="E1452" s="1522">
        <v>5612</v>
      </c>
      <c r="F1452" s="1527">
        <v>124176</v>
      </c>
      <c r="G1452" s="1291">
        <f t="shared" si="22"/>
        <v>124176</v>
      </c>
      <c r="I1452" s="895"/>
    </row>
    <row r="1453" spans="1:9" ht="15.75">
      <c r="A1453" s="1304" t="s">
        <v>3527</v>
      </c>
      <c r="B1453" s="1305">
        <v>140</v>
      </c>
      <c r="C1453" s="1305">
        <v>260</v>
      </c>
      <c r="D1453" s="1305">
        <v>2600</v>
      </c>
      <c r="E1453" s="1522">
        <v>5856</v>
      </c>
      <c r="F1453" s="1527">
        <v>128352</v>
      </c>
      <c r="G1453" s="1291">
        <f t="shared" si="22"/>
        <v>128352</v>
      </c>
      <c r="I1453" s="895"/>
    </row>
    <row r="1454" spans="1:9" ht="15.75">
      <c r="A1454" s="1304" t="s">
        <v>3528</v>
      </c>
      <c r="B1454" s="1305">
        <v>140</v>
      </c>
      <c r="C1454" s="1305">
        <v>260</v>
      </c>
      <c r="D1454" s="1305">
        <v>2700</v>
      </c>
      <c r="E1454" s="1522">
        <v>6100</v>
      </c>
      <c r="F1454" s="1527">
        <v>132531</v>
      </c>
      <c r="G1454" s="1291">
        <f t="shared" si="22"/>
        <v>132531</v>
      </c>
      <c r="I1454" s="895"/>
    </row>
    <row r="1455" spans="1:9" ht="15.75">
      <c r="A1455" s="1304" t="s">
        <v>3529</v>
      </c>
      <c r="B1455" s="1305">
        <v>140</v>
      </c>
      <c r="C1455" s="1305">
        <v>260</v>
      </c>
      <c r="D1455" s="1305">
        <v>2800</v>
      </c>
      <c r="E1455" s="1522">
        <v>6344</v>
      </c>
      <c r="F1455" s="1527">
        <v>136709</v>
      </c>
      <c r="G1455" s="1291">
        <f t="shared" si="22"/>
        <v>136709</v>
      </c>
      <c r="I1455" s="895"/>
    </row>
    <row r="1456" spans="1:9" ht="15.75">
      <c r="A1456" s="1304" t="s">
        <v>3530</v>
      </c>
      <c r="B1456" s="1305">
        <v>140</v>
      </c>
      <c r="C1456" s="1305">
        <v>260</v>
      </c>
      <c r="D1456" s="1305">
        <v>2900</v>
      </c>
      <c r="E1456" s="1522">
        <v>6588</v>
      </c>
      <c r="F1456" s="1527">
        <v>140885</v>
      </c>
      <c r="G1456" s="1291">
        <f t="shared" si="22"/>
        <v>140885</v>
      </c>
      <c r="I1456" s="895"/>
    </row>
    <row r="1457" spans="1:9" ht="15.75">
      <c r="A1457" s="1304" t="s">
        <v>3531</v>
      </c>
      <c r="B1457" s="1305">
        <v>140</v>
      </c>
      <c r="C1457" s="1305">
        <v>260</v>
      </c>
      <c r="D1457" s="1305">
        <v>3000</v>
      </c>
      <c r="E1457" s="1522">
        <v>6832</v>
      </c>
      <c r="F1457" s="1527">
        <v>145061</v>
      </c>
      <c r="G1457" s="1291">
        <f t="shared" si="22"/>
        <v>145061</v>
      </c>
      <c r="I1457" s="895"/>
    </row>
    <row r="1458" spans="1:9" ht="15.75">
      <c r="A1458" s="1304" t="s">
        <v>3532</v>
      </c>
      <c r="B1458" s="1305">
        <v>140</v>
      </c>
      <c r="C1458" s="1305">
        <v>260</v>
      </c>
      <c r="D1458" s="1305">
        <v>3100</v>
      </c>
      <c r="E1458" s="1522">
        <v>7076</v>
      </c>
      <c r="F1458" s="1527">
        <v>149239</v>
      </c>
      <c r="G1458" s="1291">
        <f t="shared" si="22"/>
        <v>149239</v>
      </c>
      <c r="I1458" s="895"/>
    </row>
    <row r="1459" spans="1:9" ht="15.75">
      <c r="A1459" s="1304" t="s">
        <v>3533</v>
      </c>
      <c r="B1459" s="1305">
        <v>140</v>
      </c>
      <c r="C1459" s="1305">
        <v>260</v>
      </c>
      <c r="D1459" s="1305">
        <v>3200</v>
      </c>
      <c r="E1459" s="1522">
        <v>7320</v>
      </c>
      <c r="F1459" s="1527">
        <v>153417</v>
      </c>
      <c r="G1459" s="1291">
        <f t="shared" si="22"/>
        <v>153417</v>
      </c>
      <c r="I1459" s="895"/>
    </row>
    <row r="1460" spans="1:9" ht="15.75">
      <c r="A1460" s="1304" t="s">
        <v>3534</v>
      </c>
      <c r="B1460" s="1305">
        <v>140</v>
      </c>
      <c r="C1460" s="1305">
        <v>260</v>
      </c>
      <c r="D1460" s="1305">
        <v>3300</v>
      </c>
      <c r="E1460" s="1522">
        <v>7564</v>
      </c>
      <c r="F1460" s="1527">
        <v>157593</v>
      </c>
      <c r="G1460" s="1291">
        <f t="shared" si="22"/>
        <v>157593</v>
      </c>
      <c r="I1460" s="895"/>
    </row>
    <row r="1461" spans="1:9" ht="15.75">
      <c r="A1461" s="1304" t="s">
        <v>3535</v>
      </c>
      <c r="B1461" s="1305">
        <v>140</v>
      </c>
      <c r="C1461" s="1305">
        <v>260</v>
      </c>
      <c r="D1461" s="1305">
        <v>3400</v>
      </c>
      <c r="E1461" s="1522">
        <v>7808</v>
      </c>
      <c r="F1461" s="1527">
        <v>161769</v>
      </c>
      <c r="G1461" s="1291">
        <f t="shared" si="22"/>
        <v>161769</v>
      </c>
      <c r="I1461" s="895"/>
    </row>
    <row r="1462" spans="1:9" ht="15.75">
      <c r="A1462" s="1304" t="s">
        <v>3536</v>
      </c>
      <c r="B1462" s="1305">
        <v>140</v>
      </c>
      <c r="C1462" s="1305">
        <v>260</v>
      </c>
      <c r="D1462" s="1305">
        <v>3500</v>
      </c>
      <c r="E1462" s="1522">
        <v>8052</v>
      </c>
      <c r="F1462" s="1527">
        <v>165948</v>
      </c>
      <c r="G1462" s="1291">
        <f t="shared" si="22"/>
        <v>165948</v>
      </c>
      <c r="I1462" s="895"/>
    </row>
    <row r="1463" spans="1:9" ht="15.75">
      <c r="A1463" s="1304" t="s">
        <v>3537</v>
      </c>
      <c r="B1463" s="1305">
        <v>140</v>
      </c>
      <c r="C1463" s="1305">
        <v>260</v>
      </c>
      <c r="D1463" s="1305">
        <v>3600</v>
      </c>
      <c r="E1463" s="1522">
        <v>8296</v>
      </c>
      <c r="F1463" s="1527">
        <v>170126</v>
      </c>
      <c r="G1463" s="1291">
        <f t="shared" si="22"/>
        <v>170126</v>
      </c>
      <c r="I1463" s="895"/>
    </row>
    <row r="1464" spans="1:9" ht="15.75">
      <c r="A1464" s="1304" t="s">
        <v>3538</v>
      </c>
      <c r="B1464" s="1305">
        <v>140</v>
      </c>
      <c r="C1464" s="1305">
        <v>260</v>
      </c>
      <c r="D1464" s="1305">
        <v>3700</v>
      </c>
      <c r="E1464" s="1522">
        <v>8540</v>
      </c>
      <c r="F1464" s="1527">
        <v>174302</v>
      </c>
      <c r="G1464" s="1291">
        <f t="shared" si="22"/>
        <v>174302</v>
      </c>
      <c r="I1464" s="895"/>
    </row>
    <row r="1465" spans="1:9" ht="15.75">
      <c r="A1465" s="1304" t="s">
        <v>3539</v>
      </c>
      <c r="B1465" s="1305">
        <v>140</v>
      </c>
      <c r="C1465" s="1305">
        <v>260</v>
      </c>
      <c r="D1465" s="1305">
        <v>3800</v>
      </c>
      <c r="E1465" s="1522">
        <v>8784</v>
      </c>
      <c r="F1465" s="1527">
        <v>178478</v>
      </c>
      <c r="G1465" s="1291">
        <f t="shared" si="22"/>
        <v>178478</v>
      </c>
      <c r="I1465" s="895"/>
    </row>
    <row r="1466" spans="1:9" ht="15.75">
      <c r="A1466" s="1304" t="s">
        <v>3540</v>
      </c>
      <c r="B1466" s="1305">
        <v>140</v>
      </c>
      <c r="C1466" s="1305">
        <v>260</v>
      </c>
      <c r="D1466" s="1305">
        <v>3900</v>
      </c>
      <c r="E1466" s="1522">
        <v>9028</v>
      </c>
      <c r="F1466" s="1527">
        <v>182656</v>
      </c>
      <c r="G1466" s="1291">
        <f t="shared" si="22"/>
        <v>182656</v>
      </c>
      <c r="I1466" s="895"/>
    </row>
    <row r="1467" spans="1:9" ht="15.75">
      <c r="A1467" s="1304" t="s">
        <v>3541</v>
      </c>
      <c r="B1467" s="1305">
        <v>140</v>
      </c>
      <c r="C1467" s="1305">
        <v>260</v>
      </c>
      <c r="D1467" s="1305">
        <v>4000</v>
      </c>
      <c r="E1467" s="1522">
        <v>9272</v>
      </c>
      <c r="F1467" s="1527">
        <v>186834</v>
      </c>
      <c r="G1467" s="1291">
        <f t="shared" si="22"/>
        <v>186834</v>
      </c>
      <c r="I1467" s="895"/>
    </row>
    <row r="1468" spans="1:9" ht="15.75">
      <c r="A1468" s="1304" t="s">
        <v>3542</v>
      </c>
      <c r="B1468" s="1305">
        <v>140</v>
      </c>
      <c r="C1468" s="1305">
        <v>260</v>
      </c>
      <c r="D1468" s="1305">
        <v>4100</v>
      </c>
      <c r="E1468" s="1522">
        <v>9516</v>
      </c>
      <c r="F1468" s="1527">
        <v>191010</v>
      </c>
      <c r="G1468" s="1291">
        <f t="shared" si="22"/>
        <v>191010</v>
      </c>
      <c r="I1468" s="895"/>
    </row>
    <row r="1469" spans="1:9" ht="15.75">
      <c r="A1469" s="1304" t="s">
        <v>3543</v>
      </c>
      <c r="B1469" s="1305">
        <v>140</v>
      </c>
      <c r="C1469" s="1305">
        <v>260</v>
      </c>
      <c r="D1469" s="1305">
        <v>4200</v>
      </c>
      <c r="E1469" s="1522">
        <v>9760</v>
      </c>
      <c r="F1469" s="1527">
        <v>195186</v>
      </c>
      <c r="G1469" s="1291">
        <f t="shared" si="22"/>
        <v>195186</v>
      </c>
      <c r="I1469" s="895"/>
    </row>
    <row r="1470" spans="1:9" ht="15.75">
      <c r="A1470" s="1304" t="s">
        <v>3544</v>
      </c>
      <c r="B1470" s="1305">
        <v>140</v>
      </c>
      <c r="C1470" s="1305">
        <v>260</v>
      </c>
      <c r="D1470" s="1305">
        <v>4300</v>
      </c>
      <c r="E1470" s="1522">
        <v>10004</v>
      </c>
      <c r="F1470" s="1527">
        <v>199365</v>
      </c>
      <c r="G1470" s="1291">
        <f t="shared" si="22"/>
        <v>199365</v>
      </c>
      <c r="I1470" s="895"/>
    </row>
    <row r="1471" spans="1:9" ht="15.75">
      <c r="A1471" s="1304" t="s">
        <v>3545</v>
      </c>
      <c r="B1471" s="1305">
        <v>140</v>
      </c>
      <c r="C1471" s="1305">
        <v>260</v>
      </c>
      <c r="D1471" s="1305">
        <v>4400</v>
      </c>
      <c r="E1471" s="1522">
        <v>10248</v>
      </c>
      <c r="F1471" s="1527">
        <v>203543</v>
      </c>
      <c r="G1471" s="1291">
        <f t="shared" si="22"/>
        <v>203543</v>
      </c>
      <c r="I1471" s="895"/>
    </row>
    <row r="1472" spans="1:9" ht="15.75">
      <c r="A1472" s="1304" t="s">
        <v>3546</v>
      </c>
      <c r="B1472" s="1305">
        <v>140</v>
      </c>
      <c r="C1472" s="1305">
        <v>260</v>
      </c>
      <c r="D1472" s="1305">
        <v>4500</v>
      </c>
      <c r="E1472" s="1522">
        <v>10492</v>
      </c>
      <c r="F1472" s="1527">
        <v>207719</v>
      </c>
      <c r="G1472" s="1291">
        <f t="shared" si="22"/>
        <v>207719</v>
      </c>
      <c r="I1472" s="895"/>
    </row>
    <row r="1473" spans="1:9" ht="15.75">
      <c r="A1473" s="1304" t="s">
        <v>3547</v>
      </c>
      <c r="B1473" s="1305">
        <v>140</v>
      </c>
      <c r="C1473" s="1305">
        <v>260</v>
      </c>
      <c r="D1473" s="1305">
        <v>4600</v>
      </c>
      <c r="E1473" s="1522">
        <v>10736</v>
      </c>
      <c r="F1473" s="1527">
        <v>211895</v>
      </c>
      <c r="G1473" s="1291">
        <f t="shared" si="22"/>
        <v>211895</v>
      </c>
      <c r="I1473" s="895"/>
    </row>
    <row r="1474" spans="1:9" ht="15.75">
      <c r="A1474" s="1304" t="s">
        <v>3548</v>
      </c>
      <c r="B1474" s="1305">
        <v>140</v>
      </c>
      <c r="C1474" s="1305">
        <v>260</v>
      </c>
      <c r="D1474" s="1305">
        <v>4700</v>
      </c>
      <c r="E1474" s="1522">
        <v>10980</v>
      </c>
      <c r="F1474" s="1527">
        <v>216073</v>
      </c>
      <c r="G1474" s="1291">
        <f t="shared" si="22"/>
        <v>216073</v>
      </c>
      <c r="I1474" s="895"/>
    </row>
    <row r="1475" spans="1:9" ht="15.75">
      <c r="A1475" s="1304" t="s">
        <v>3549</v>
      </c>
      <c r="B1475" s="1305">
        <v>140</v>
      </c>
      <c r="C1475" s="1305">
        <v>260</v>
      </c>
      <c r="D1475" s="1305">
        <v>4800</v>
      </c>
      <c r="E1475" s="1522">
        <v>11224</v>
      </c>
      <c r="F1475" s="1527">
        <v>220251</v>
      </c>
      <c r="G1475" s="1291">
        <f t="shared" si="22"/>
        <v>220251</v>
      </c>
      <c r="I1475" s="895"/>
    </row>
    <row r="1476" spans="1:9" ht="15.75">
      <c r="A1476" s="1304" t="s">
        <v>3550</v>
      </c>
      <c r="B1476" s="1305">
        <v>140</v>
      </c>
      <c r="C1476" s="1305">
        <v>260</v>
      </c>
      <c r="D1476" s="1305">
        <v>4900</v>
      </c>
      <c r="E1476" s="1522">
        <v>11468</v>
      </c>
      <c r="F1476" s="1527">
        <v>224427</v>
      </c>
      <c r="G1476" s="1291">
        <f t="shared" si="22"/>
        <v>224427</v>
      </c>
      <c r="I1476" s="895"/>
    </row>
    <row r="1477" spans="1:9" ht="16.5" thickBot="1">
      <c r="A1477" s="1306" t="s">
        <v>3551</v>
      </c>
      <c r="B1477" s="1296">
        <v>140</v>
      </c>
      <c r="C1477" s="1296">
        <v>260</v>
      </c>
      <c r="D1477" s="1296">
        <v>5000</v>
      </c>
      <c r="E1477" s="1523">
        <v>11712</v>
      </c>
      <c r="F1477" s="1527">
        <v>228603</v>
      </c>
      <c r="G1477" s="1292">
        <f t="shared" si="22"/>
        <v>228603</v>
      </c>
      <c r="I1477" s="895"/>
    </row>
    <row r="1478" spans="1:9" ht="15.75">
      <c r="A1478" s="1302" t="s">
        <v>3552</v>
      </c>
      <c r="B1478" s="1303">
        <v>140</v>
      </c>
      <c r="C1478" s="1303">
        <v>300</v>
      </c>
      <c r="D1478" s="1303">
        <v>800</v>
      </c>
      <c r="E1478" s="1521">
        <v>1743</v>
      </c>
      <c r="F1478" s="1527">
        <v>59920</v>
      </c>
      <c r="G1478" s="1290">
        <f t="shared" si="22"/>
        <v>59920</v>
      </c>
      <c r="I1478" s="895"/>
    </row>
    <row r="1479" spans="1:9" ht="15.75">
      <c r="A1479" s="1304" t="s">
        <v>3553</v>
      </c>
      <c r="B1479" s="1305">
        <v>140</v>
      </c>
      <c r="C1479" s="1305">
        <v>300</v>
      </c>
      <c r="D1479" s="1305">
        <v>900</v>
      </c>
      <c r="E1479" s="1522">
        <v>2034</v>
      </c>
      <c r="F1479" s="1527">
        <v>64855</v>
      </c>
      <c r="G1479" s="1291">
        <f t="shared" si="22"/>
        <v>64855</v>
      </c>
      <c r="I1479" s="895"/>
    </row>
    <row r="1480" spans="1:9" ht="15.75">
      <c r="A1480" s="1304" t="s">
        <v>3554</v>
      </c>
      <c r="B1480" s="1305">
        <v>140</v>
      </c>
      <c r="C1480" s="1305">
        <v>300</v>
      </c>
      <c r="D1480" s="1305">
        <v>1000</v>
      </c>
      <c r="E1480" s="1522">
        <v>2324</v>
      </c>
      <c r="F1480" s="1527">
        <v>69786</v>
      </c>
      <c r="G1480" s="1291">
        <f t="shared" si="22"/>
        <v>69786</v>
      </c>
      <c r="I1480" s="895"/>
    </row>
    <row r="1481" spans="1:9" ht="15.75">
      <c r="A1481" s="1304" t="s">
        <v>3555</v>
      </c>
      <c r="B1481" s="1305">
        <v>140</v>
      </c>
      <c r="C1481" s="1305">
        <v>300</v>
      </c>
      <c r="D1481" s="1305">
        <v>1100</v>
      </c>
      <c r="E1481" s="1522">
        <v>2615</v>
      </c>
      <c r="F1481" s="1527">
        <v>74721</v>
      </c>
      <c r="G1481" s="1291">
        <f t="shared" si="22"/>
        <v>74721</v>
      </c>
      <c r="I1481" s="895"/>
    </row>
    <row r="1482" spans="1:9" ht="15.75">
      <c r="A1482" s="1304" t="s">
        <v>3556</v>
      </c>
      <c r="B1482" s="1305">
        <v>140</v>
      </c>
      <c r="C1482" s="1305">
        <v>300</v>
      </c>
      <c r="D1482" s="1305">
        <v>1200</v>
      </c>
      <c r="E1482" s="1522">
        <v>2905</v>
      </c>
      <c r="F1482" s="1527">
        <v>79651</v>
      </c>
      <c r="G1482" s="1291">
        <f t="shared" si="22"/>
        <v>79651</v>
      </c>
      <c r="I1482" s="895"/>
    </row>
    <row r="1483" spans="1:9" ht="15.75">
      <c r="A1483" s="1304" t="s">
        <v>3557</v>
      </c>
      <c r="B1483" s="1305">
        <v>140</v>
      </c>
      <c r="C1483" s="1305">
        <v>300</v>
      </c>
      <c r="D1483" s="1305">
        <v>1300</v>
      </c>
      <c r="E1483" s="1522">
        <v>3196</v>
      </c>
      <c r="F1483" s="1527">
        <v>84586</v>
      </c>
      <c r="G1483" s="1291">
        <f t="shared" si="22"/>
        <v>84586</v>
      </c>
      <c r="I1483" s="895"/>
    </row>
    <row r="1484" spans="1:9" ht="15.75">
      <c r="A1484" s="1304" t="s">
        <v>3558</v>
      </c>
      <c r="B1484" s="1305">
        <v>140</v>
      </c>
      <c r="C1484" s="1305">
        <v>300</v>
      </c>
      <c r="D1484" s="1305">
        <v>1400</v>
      </c>
      <c r="E1484" s="1522">
        <v>3486</v>
      </c>
      <c r="F1484" s="1527">
        <v>89516</v>
      </c>
      <c r="G1484" s="1291">
        <f t="shared" si="22"/>
        <v>89516</v>
      </c>
      <c r="I1484" s="895"/>
    </row>
    <row r="1485" spans="1:9" ht="15.75">
      <c r="A1485" s="1304" t="s">
        <v>3559</v>
      </c>
      <c r="B1485" s="1305">
        <v>140</v>
      </c>
      <c r="C1485" s="1305">
        <v>300</v>
      </c>
      <c r="D1485" s="1305">
        <v>1500</v>
      </c>
      <c r="E1485" s="1522">
        <v>3777</v>
      </c>
      <c r="F1485" s="1527">
        <v>94451</v>
      </c>
      <c r="G1485" s="1291">
        <f t="shared" ref="G1485:G1548" si="23">(F1485-F1485*$B$4)</f>
        <v>94451</v>
      </c>
      <c r="I1485" s="895"/>
    </row>
    <row r="1486" spans="1:9" ht="15.75">
      <c r="A1486" s="1304" t="s">
        <v>3560</v>
      </c>
      <c r="B1486" s="1305">
        <v>140</v>
      </c>
      <c r="C1486" s="1305">
        <v>300</v>
      </c>
      <c r="D1486" s="1305">
        <v>1600</v>
      </c>
      <c r="E1486" s="1522">
        <v>4067</v>
      </c>
      <c r="F1486" s="1527">
        <v>99382</v>
      </c>
      <c r="G1486" s="1291">
        <f t="shared" si="23"/>
        <v>99382</v>
      </c>
      <c r="I1486" s="895"/>
    </row>
    <row r="1487" spans="1:9" ht="15.75">
      <c r="A1487" s="1304" t="s">
        <v>3561</v>
      </c>
      <c r="B1487" s="1305">
        <v>140</v>
      </c>
      <c r="C1487" s="1305">
        <v>300</v>
      </c>
      <c r="D1487" s="1305">
        <v>1700</v>
      </c>
      <c r="E1487" s="1522">
        <v>4358</v>
      </c>
      <c r="F1487" s="1527">
        <v>104317</v>
      </c>
      <c r="G1487" s="1291">
        <f t="shared" si="23"/>
        <v>104317</v>
      </c>
      <c r="I1487" s="895"/>
    </row>
    <row r="1488" spans="1:9" ht="15.75">
      <c r="A1488" s="1304" t="s">
        <v>3562</v>
      </c>
      <c r="B1488" s="1305">
        <v>140</v>
      </c>
      <c r="C1488" s="1305">
        <v>300</v>
      </c>
      <c r="D1488" s="1305">
        <v>1800</v>
      </c>
      <c r="E1488" s="1522">
        <v>4648</v>
      </c>
      <c r="F1488" s="1527">
        <v>109247</v>
      </c>
      <c r="G1488" s="1291">
        <f t="shared" si="23"/>
        <v>109247</v>
      </c>
      <c r="I1488" s="895"/>
    </row>
    <row r="1489" spans="1:9" ht="15.75">
      <c r="A1489" s="1304" t="s">
        <v>3563</v>
      </c>
      <c r="B1489" s="1305">
        <v>140</v>
      </c>
      <c r="C1489" s="1305">
        <v>300</v>
      </c>
      <c r="D1489" s="1305">
        <v>1900</v>
      </c>
      <c r="E1489" s="1522">
        <v>4939</v>
      </c>
      <c r="F1489" s="1527">
        <v>114182</v>
      </c>
      <c r="G1489" s="1291">
        <f t="shared" si="23"/>
        <v>114182</v>
      </c>
      <c r="I1489" s="895"/>
    </row>
    <row r="1490" spans="1:9" ht="15.75">
      <c r="A1490" s="1304" t="s">
        <v>3564</v>
      </c>
      <c r="B1490" s="1305">
        <v>140</v>
      </c>
      <c r="C1490" s="1305">
        <v>300</v>
      </c>
      <c r="D1490" s="1305">
        <v>2000</v>
      </c>
      <c r="E1490" s="1522">
        <v>5229</v>
      </c>
      <c r="F1490" s="1527">
        <v>119112</v>
      </c>
      <c r="G1490" s="1291">
        <f t="shared" si="23"/>
        <v>119112</v>
      </c>
      <c r="I1490" s="895"/>
    </row>
    <row r="1491" spans="1:9" ht="15.75">
      <c r="A1491" s="1304" t="s">
        <v>3565</v>
      </c>
      <c r="B1491" s="1305">
        <v>140</v>
      </c>
      <c r="C1491" s="1305">
        <v>300</v>
      </c>
      <c r="D1491" s="1305">
        <v>2100</v>
      </c>
      <c r="E1491" s="1522">
        <v>5520</v>
      </c>
      <c r="F1491" s="1527">
        <v>124047</v>
      </c>
      <c r="G1491" s="1291">
        <f t="shared" si="23"/>
        <v>124047</v>
      </c>
      <c r="I1491" s="895"/>
    </row>
    <row r="1492" spans="1:9" ht="15.75">
      <c r="A1492" s="1304" t="s">
        <v>3566</v>
      </c>
      <c r="B1492" s="1305">
        <v>140</v>
      </c>
      <c r="C1492" s="1305">
        <v>300</v>
      </c>
      <c r="D1492" s="1305">
        <v>2200</v>
      </c>
      <c r="E1492" s="1522">
        <v>5810</v>
      </c>
      <c r="F1492" s="1527">
        <v>128977</v>
      </c>
      <c r="G1492" s="1291">
        <f t="shared" si="23"/>
        <v>128977</v>
      </c>
      <c r="I1492" s="895"/>
    </row>
    <row r="1493" spans="1:9" ht="15.75">
      <c r="A1493" s="1304" t="s">
        <v>3567</v>
      </c>
      <c r="B1493" s="1305">
        <v>140</v>
      </c>
      <c r="C1493" s="1305">
        <v>300</v>
      </c>
      <c r="D1493" s="1305">
        <v>2300</v>
      </c>
      <c r="E1493" s="1522">
        <v>6101</v>
      </c>
      <c r="F1493" s="1527">
        <v>133912</v>
      </c>
      <c r="G1493" s="1291">
        <f t="shared" si="23"/>
        <v>133912</v>
      </c>
      <c r="I1493" s="895"/>
    </row>
    <row r="1494" spans="1:9" ht="15.75">
      <c r="A1494" s="1304" t="s">
        <v>3568</v>
      </c>
      <c r="B1494" s="1305">
        <v>140</v>
      </c>
      <c r="C1494" s="1305">
        <v>300</v>
      </c>
      <c r="D1494" s="1305">
        <v>2400</v>
      </c>
      <c r="E1494" s="1522">
        <v>6391</v>
      </c>
      <c r="F1494" s="1527">
        <v>138843</v>
      </c>
      <c r="G1494" s="1291">
        <f t="shared" si="23"/>
        <v>138843</v>
      </c>
      <c r="I1494" s="895"/>
    </row>
    <row r="1495" spans="1:9" ht="15.75">
      <c r="A1495" s="1304" t="s">
        <v>3569</v>
      </c>
      <c r="B1495" s="1305">
        <v>140</v>
      </c>
      <c r="C1495" s="1305">
        <v>300</v>
      </c>
      <c r="D1495" s="1305">
        <v>2500</v>
      </c>
      <c r="E1495" s="1522">
        <v>6682</v>
      </c>
      <c r="F1495" s="1527">
        <v>143778</v>
      </c>
      <c r="G1495" s="1291">
        <f t="shared" si="23"/>
        <v>143778</v>
      </c>
      <c r="I1495" s="895"/>
    </row>
    <row r="1496" spans="1:9" ht="15.75">
      <c r="A1496" s="1304" t="s">
        <v>3570</v>
      </c>
      <c r="B1496" s="1305">
        <v>140</v>
      </c>
      <c r="C1496" s="1305">
        <v>300</v>
      </c>
      <c r="D1496" s="1305">
        <v>2600</v>
      </c>
      <c r="E1496" s="1522">
        <v>6972</v>
      </c>
      <c r="F1496" s="1527">
        <v>148708</v>
      </c>
      <c r="G1496" s="1291">
        <f t="shared" si="23"/>
        <v>148708</v>
      </c>
      <c r="I1496" s="895"/>
    </row>
    <row r="1497" spans="1:9" ht="15.75">
      <c r="A1497" s="1304" t="s">
        <v>3571</v>
      </c>
      <c r="B1497" s="1305">
        <v>140</v>
      </c>
      <c r="C1497" s="1305">
        <v>300</v>
      </c>
      <c r="D1497" s="1305">
        <v>2700</v>
      </c>
      <c r="E1497" s="1522">
        <v>7263</v>
      </c>
      <c r="F1497" s="1527">
        <v>153643</v>
      </c>
      <c r="G1497" s="1291">
        <f t="shared" si="23"/>
        <v>153643</v>
      </c>
      <c r="I1497" s="895"/>
    </row>
    <row r="1498" spans="1:9" ht="15.75">
      <c r="A1498" s="1304" t="s">
        <v>3572</v>
      </c>
      <c r="B1498" s="1305">
        <v>140</v>
      </c>
      <c r="C1498" s="1305">
        <v>300</v>
      </c>
      <c r="D1498" s="1305">
        <v>2800</v>
      </c>
      <c r="E1498" s="1522">
        <v>7553</v>
      </c>
      <c r="F1498" s="1527">
        <v>158573</v>
      </c>
      <c r="G1498" s="1291">
        <f t="shared" si="23"/>
        <v>158573</v>
      </c>
      <c r="I1498" s="895"/>
    </row>
    <row r="1499" spans="1:9" ht="15.75">
      <c r="A1499" s="1304" t="s">
        <v>3573</v>
      </c>
      <c r="B1499" s="1305">
        <v>140</v>
      </c>
      <c r="C1499" s="1305">
        <v>300</v>
      </c>
      <c r="D1499" s="1305">
        <v>2900</v>
      </c>
      <c r="E1499" s="1522">
        <v>7844</v>
      </c>
      <c r="F1499" s="1527">
        <v>163508</v>
      </c>
      <c r="G1499" s="1291">
        <f t="shared" si="23"/>
        <v>163508</v>
      </c>
      <c r="I1499" s="895"/>
    </row>
    <row r="1500" spans="1:9" ht="15.75">
      <c r="A1500" s="1304" t="s">
        <v>3574</v>
      </c>
      <c r="B1500" s="1305">
        <v>140</v>
      </c>
      <c r="C1500" s="1305">
        <v>300</v>
      </c>
      <c r="D1500" s="1305">
        <v>3000</v>
      </c>
      <c r="E1500" s="1522">
        <v>8134</v>
      </c>
      <c r="F1500" s="1527">
        <v>168439</v>
      </c>
      <c r="G1500" s="1291">
        <f t="shared" si="23"/>
        <v>168439</v>
      </c>
      <c r="I1500" s="895"/>
    </row>
    <row r="1501" spans="1:9" ht="15.75">
      <c r="A1501" s="1304" t="s">
        <v>3575</v>
      </c>
      <c r="B1501" s="1305">
        <v>140</v>
      </c>
      <c r="C1501" s="1305">
        <v>300</v>
      </c>
      <c r="D1501" s="1305">
        <v>3100</v>
      </c>
      <c r="E1501" s="1522">
        <v>8425</v>
      </c>
      <c r="F1501" s="1527">
        <v>173374</v>
      </c>
      <c r="G1501" s="1291">
        <f t="shared" si="23"/>
        <v>173374</v>
      </c>
      <c r="I1501" s="895"/>
    </row>
    <row r="1502" spans="1:9" ht="15.75">
      <c r="A1502" s="1304" t="s">
        <v>3576</v>
      </c>
      <c r="B1502" s="1305">
        <v>140</v>
      </c>
      <c r="C1502" s="1305">
        <v>300</v>
      </c>
      <c r="D1502" s="1305">
        <v>3200</v>
      </c>
      <c r="E1502" s="1522">
        <v>8715</v>
      </c>
      <c r="F1502" s="1527">
        <v>178304</v>
      </c>
      <c r="G1502" s="1291">
        <f t="shared" si="23"/>
        <v>178304</v>
      </c>
      <c r="I1502" s="895"/>
    </row>
    <row r="1503" spans="1:9" ht="15.75">
      <c r="A1503" s="1304" t="s">
        <v>3577</v>
      </c>
      <c r="B1503" s="1305">
        <v>140</v>
      </c>
      <c r="C1503" s="1305">
        <v>300</v>
      </c>
      <c r="D1503" s="1305">
        <v>3300</v>
      </c>
      <c r="E1503" s="1522">
        <v>9006</v>
      </c>
      <c r="F1503" s="1527">
        <v>183239</v>
      </c>
      <c r="G1503" s="1291">
        <f t="shared" si="23"/>
        <v>183239</v>
      </c>
      <c r="I1503" s="895"/>
    </row>
    <row r="1504" spans="1:9" ht="15.75">
      <c r="A1504" s="1304" t="s">
        <v>3578</v>
      </c>
      <c r="B1504" s="1305">
        <v>140</v>
      </c>
      <c r="C1504" s="1305">
        <v>300</v>
      </c>
      <c r="D1504" s="1305">
        <v>3400</v>
      </c>
      <c r="E1504" s="1522">
        <v>9296</v>
      </c>
      <c r="F1504" s="1527">
        <v>188169</v>
      </c>
      <c r="G1504" s="1291">
        <f t="shared" si="23"/>
        <v>188169</v>
      </c>
      <c r="I1504" s="895"/>
    </row>
    <row r="1505" spans="1:9" ht="15.75">
      <c r="A1505" s="1304" t="s">
        <v>3579</v>
      </c>
      <c r="B1505" s="1305">
        <v>140</v>
      </c>
      <c r="C1505" s="1305">
        <v>300</v>
      </c>
      <c r="D1505" s="1305">
        <v>3500</v>
      </c>
      <c r="E1505" s="1522">
        <v>9587</v>
      </c>
      <c r="F1505" s="1527">
        <v>193104</v>
      </c>
      <c r="G1505" s="1291">
        <f t="shared" si="23"/>
        <v>193104</v>
      </c>
      <c r="I1505" s="895"/>
    </row>
    <row r="1506" spans="1:9" ht="15.75">
      <c r="A1506" s="1304" t="s">
        <v>3580</v>
      </c>
      <c r="B1506" s="1305">
        <v>140</v>
      </c>
      <c r="C1506" s="1305">
        <v>300</v>
      </c>
      <c r="D1506" s="1305">
        <v>3600</v>
      </c>
      <c r="E1506" s="1522">
        <v>9877</v>
      </c>
      <c r="F1506" s="1527">
        <v>198035</v>
      </c>
      <c r="G1506" s="1291">
        <f t="shared" si="23"/>
        <v>198035</v>
      </c>
      <c r="I1506" s="895"/>
    </row>
    <row r="1507" spans="1:9" ht="15.75">
      <c r="A1507" s="1304" t="s">
        <v>3581</v>
      </c>
      <c r="B1507" s="1305">
        <v>140</v>
      </c>
      <c r="C1507" s="1305">
        <v>300</v>
      </c>
      <c r="D1507" s="1305">
        <v>3700</v>
      </c>
      <c r="E1507" s="1522">
        <v>10168</v>
      </c>
      <c r="F1507" s="1527">
        <v>202970</v>
      </c>
      <c r="G1507" s="1291">
        <f t="shared" si="23"/>
        <v>202970</v>
      </c>
      <c r="I1507" s="895"/>
    </row>
    <row r="1508" spans="1:9" ht="15.75">
      <c r="A1508" s="1304" t="s">
        <v>3582</v>
      </c>
      <c r="B1508" s="1305">
        <v>140</v>
      </c>
      <c r="C1508" s="1305">
        <v>300</v>
      </c>
      <c r="D1508" s="1305">
        <v>3800</v>
      </c>
      <c r="E1508" s="1522">
        <v>10458</v>
      </c>
      <c r="F1508" s="1527">
        <v>207900</v>
      </c>
      <c r="G1508" s="1291">
        <f t="shared" si="23"/>
        <v>207900</v>
      </c>
      <c r="I1508" s="895"/>
    </row>
    <row r="1509" spans="1:9" ht="15.75">
      <c r="A1509" s="1304" t="s">
        <v>3583</v>
      </c>
      <c r="B1509" s="1305">
        <v>140</v>
      </c>
      <c r="C1509" s="1305">
        <v>300</v>
      </c>
      <c r="D1509" s="1305">
        <v>3900</v>
      </c>
      <c r="E1509" s="1522">
        <v>10749</v>
      </c>
      <c r="F1509" s="1527">
        <v>212835</v>
      </c>
      <c r="G1509" s="1291">
        <f t="shared" si="23"/>
        <v>212835</v>
      </c>
      <c r="I1509" s="895"/>
    </row>
    <row r="1510" spans="1:9" ht="15.75">
      <c r="A1510" s="1304" t="s">
        <v>3584</v>
      </c>
      <c r="B1510" s="1305">
        <v>140</v>
      </c>
      <c r="C1510" s="1305">
        <v>300</v>
      </c>
      <c r="D1510" s="1305">
        <v>4000</v>
      </c>
      <c r="E1510" s="1522">
        <v>11039</v>
      </c>
      <c r="F1510" s="1527">
        <v>217765</v>
      </c>
      <c r="G1510" s="1291">
        <f t="shared" si="23"/>
        <v>217765</v>
      </c>
      <c r="I1510" s="895"/>
    </row>
    <row r="1511" spans="1:9" ht="15.75">
      <c r="A1511" s="1304" t="s">
        <v>3585</v>
      </c>
      <c r="B1511" s="1305">
        <v>140</v>
      </c>
      <c r="C1511" s="1305">
        <v>300</v>
      </c>
      <c r="D1511" s="1305">
        <v>4100</v>
      </c>
      <c r="E1511" s="1522">
        <v>11330</v>
      </c>
      <c r="F1511" s="1527">
        <v>222700</v>
      </c>
      <c r="G1511" s="1291">
        <f t="shared" si="23"/>
        <v>222700</v>
      </c>
      <c r="I1511" s="895"/>
    </row>
    <row r="1512" spans="1:9" ht="15.75">
      <c r="A1512" s="1304" t="s">
        <v>3586</v>
      </c>
      <c r="B1512" s="1305">
        <v>140</v>
      </c>
      <c r="C1512" s="1305">
        <v>300</v>
      </c>
      <c r="D1512" s="1305">
        <v>4200</v>
      </c>
      <c r="E1512" s="1522">
        <v>11620</v>
      </c>
      <c r="F1512" s="1527">
        <v>227630</v>
      </c>
      <c r="G1512" s="1291">
        <f t="shared" si="23"/>
        <v>227630</v>
      </c>
      <c r="I1512" s="895"/>
    </row>
    <row r="1513" spans="1:9" ht="15.75">
      <c r="A1513" s="1304" t="s">
        <v>3587</v>
      </c>
      <c r="B1513" s="1305">
        <v>140</v>
      </c>
      <c r="C1513" s="1305">
        <v>300</v>
      </c>
      <c r="D1513" s="1305">
        <v>4300</v>
      </c>
      <c r="E1513" s="1522">
        <v>11911</v>
      </c>
      <c r="F1513" s="1527">
        <v>232565</v>
      </c>
      <c r="G1513" s="1291">
        <f t="shared" si="23"/>
        <v>232565</v>
      </c>
      <c r="I1513" s="895"/>
    </row>
    <row r="1514" spans="1:9" ht="15.75">
      <c r="A1514" s="1304" t="s">
        <v>3588</v>
      </c>
      <c r="B1514" s="1305">
        <v>140</v>
      </c>
      <c r="C1514" s="1305">
        <v>300</v>
      </c>
      <c r="D1514" s="1305">
        <v>4400</v>
      </c>
      <c r="E1514" s="1522">
        <v>12201</v>
      </c>
      <c r="F1514" s="1527">
        <v>237496</v>
      </c>
      <c r="G1514" s="1291">
        <f t="shared" si="23"/>
        <v>237496</v>
      </c>
      <c r="I1514" s="895"/>
    </row>
    <row r="1515" spans="1:9" ht="15.75">
      <c r="A1515" s="1304" t="s">
        <v>3589</v>
      </c>
      <c r="B1515" s="1305">
        <v>140</v>
      </c>
      <c r="C1515" s="1305">
        <v>300</v>
      </c>
      <c r="D1515" s="1305">
        <v>4500</v>
      </c>
      <c r="E1515" s="1522">
        <v>12492</v>
      </c>
      <c r="F1515" s="1527">
        <v>242431</v>
      </c>
      <c r="G1515" s="1291">
        <f t="shared" si="23"/>
        <v>242431</v>
      </c>
      <c r="I1515" s="895"/>
    </row>
    <row r="1516" spans="1:9" ht="15.75">
      <c r="A1516" s="1304" t="s">
        <v>3590</v>
      </c>
      <c r="B1516" s="1305">
        <v>140</v>
      </c>
      <c r="C1516" s="1305">
        <v>300</v>
      </c>
      <c r="D1516" s="1305">
        <v>4600</v>
      </c>
      <c r="E1516" s="1522">
        <v>12782</v>
      </c>
      <c r="F1516" s="1527">
        <v>247361</v>
      </c>
      <c r="G1516" s="1291">
        <f t="shared" si="23"/>
        <v>247361</v>
      </c>
      <c r="I1516" s="895"/>
    </row>
    <row r="1517" spans="1:9" ht="15.75">
      <c r="A1517" s="1304" t="s">
        <v>3591</v>
      </c>
      <c r="B1517" s="1305">
        <v>140</v>
      </c>
      <c r="C1517" s="1305">
        <v>300</v>
      </c>
      <c r="D1517" s="1305">
        <v>4700</v>
      </c>
      <c r="E1517" s="1522">
        <v>13073</v>
      </c>
      <c r="F1517" s="1527">
        <v>252294</v>
      </c>
      <c r="G1517" s="1291">
        <f t="shared" si="23"/>
        <v>252294</v>
      </c>
      <c r="I1517" s="895"/>
    </row>
    <row r="1518" spans="1:9" ht="15.75">
      <c r="A1518" s="1304" t="s">
        <v>3592</v>
      </c>
      <c r="B1518" s="1305">
        <v>140</v>
      </c>
      <c r="C1518" s="1305">
        <v>300</v>
      </c>
      <c r="D1518" s="1305">
        <v>4800</v>
      </c>
      <c r="E1518" s="1522">
        <v>13363</v>
      </c>
      <c r="F1518" s="1527">
        <v>257226</v>
      </c>
      <c r="G1518" s="1291">
        <f t="shared" si="23"/>
        <v>257226</v>
      </c>
      <c r="I1518" s="895"/>
    </row>
    <row r="1519" spans="1:9" ht="15.75">
      <c r="A1519" s="1304" t="s">
        <v>3593</v>
      </c>
      <c r="B1519" s="1305">
        <v>140</v>
      </c>
      <c r="C1519" s="1305">
        <v>300</v>
      </c>
      <c r="D1519" s="1305">
        <v>4900</v>
      </c>
      <c r="E1519" s="1522">
        <v>13654</v>
      </c>
      <c r="F1519" s="1527">
        <v>262159</v>
      </c>
      <c r="G1519" s="1291">
        <f t="shared" si="23"/>
        <v>262159</v>
      </c>
      <c r="I1519" s="895"/>
    </row>
    <row r="1520" spans="1:9" ht="16.5" thickBot="1">
      <c r="A1520" s="1306" t="s">
        <v>3594</v>
      </c>
      <c r="B1520" s="1296">
        <v>140</v>
      </c>
      <c r="C1520" s="1296">
        <v>300</v>
      </c>
      <c r="D1520" s="1296">
        <v>5000</v>
      </c>
      <c r="E1520" s="1523">
        <v>13944</v>
      </c>
      <c r="F1520" s="1527">
        <v>267092</v>
      </c>
      <c r="G1520" s="1292">
        <f t="shared" si="23"/>
        <v>267092</v>
      </c>
      <c r="I1520" s="895"/>
    </row>
    <row r="1521" spans="1:9" ht="15.75">
      <c r="A1521" s="1302" t="s">
        <v>3595</v>
      </c>
      <c r="B1521" s="1303">
        <v>140</v>
      </c>
      <c r="C1521" s="1303">
        <v>380</v>
      </c>
      <c r="D1521" s="1303">
        <v>800</v>
      </c>
      <c r="E1521" s="1521">
        <v>1952</v>
      </c>
      <c r="F1521" s="1527">
        <v>67558</v>
      </c>
      <c r="G1521" s="1290">
        <f t="shared" si="23"/>
        <v>67558</v>
      </c>
      <c r="I1521" s="895"/>
    </row>
    <row r="1522" spans="1:9" ht="15.75">
      <c r="A1522" s="1304" t="s">
        <v>3596</v>
      </c>
      <c r="B1522" s="1305">
        <v>140</v>
      </c>
      <c r="C1522" s="1305">
        <v>380</v>
      </c>
      <c r="D1522" s="1305">
        <v>900</v>
      </c>
      <c r="E1522" s="1522">
        <v>2277</v>
      </c>
      <c r="F1522" s="1527">
        <v>73329</v>
      </c>
      <c r="G1522" s="1291">
        <f t="shared" si="23"/>
        <v>73329</v>
      </c>
      <c r="I1522" s="895"/>
    </row>
    <row r="1523" spans="1:9" ht="15.75">
      <c r="A1523" s="1304" t="s">
        <v>3597</v>
      </c>
      <c r="B1523" s="1305">
        <v>140</v>
      </c>
      <c r="C1523" s="1305">
        <v>380</v>
      </c>
      <c r="D1523" s="1305">
        <v>1000</v>
      </c>
      <c r="E1523" s="1522">
        <v>2603</v>
      </c>
      <c r="F1523" s="1527">
        <v>79101</v>
      </c>
      <c r="G1523" s="1291">
        <f t="shared" si="23"/>
        <v>79101</v>
      </c>
      <c r="I1523" s="895"/>
    </row>
    <row r="1524" spans="1:9" ht="15.75">
      <c r="A1524" s="1304" t="s">
        <v>3598</v>
      </c>
      <c r="B1524" s="1305">
        <v>140</v>
      </c>
      <c r="C1524" s="1305">
        <v>380</v>
      </c>
      <c r="D1524" s="1305">
        <v>1100</v>
      </c>
      <c r="E1524" s="1522">
        <v>2928</v>
      </c>
      <c r="F1524" s="1527">
        <v>84870</v>
      </c>
      <c r="G1524" s="1291">
        <f t="shared" si="23"/>
        <v>84870</v>
      </c>
      <c r="I1524" s="895"/>
    </row>
    <row r="1525" spans="1:9" ht="15.75">
      <c r="A1525" s="1304" t="s">
        <v>3599</v>
      </c>
      <c r="B1525" s="1305">
        <v>140</v>
      </c>
      <c r="C1525" s="1305">
        <v>380</v>
      </c>
      <c r="D1525" s="1305">
        <v>1200</v>
      </c>
      <c r="E1525" s="1522">
        <v>3253</v>
      </c>
      <c r="F1525" s="1527">
        <v>90640</v>
      </c>
      <c r="G1525" s="1291">
        <f t="shared" si="23"/>
        <v>90640</v>
      </c>
      <c r="I1525" s="895"/>
    </row>
    <row r="1526" spans="1:9" ht="15.75">
      <c r="A1526" s="1304" t="s">
        <v>3600</v>
      </c>
      <c r="B1526" s="1305">
        <v>140</v>
      </c>
      <c r="C1526" s="1305">
        <v>380</v>
      </c>
      <c r="D1526" s="1305">
        <v>1300</v>
      </c>
      <c r="E1526" s="1522">
        <v>3579</v>
      </c>
      <c r="F1526" s="1527">
        <v>96411</v>
      </c>
      <c r="G1526" s="1291">
        <f t="shared" si="23"/>
        <v>96411</v>
      </c>
      <c r="I1526" s="895"/>
    </row>
    <row r="1527" spans="1:9" ht="15.75">
      <c r="A1527" s="1304" t="s">
        <v>3601</v>
      </c>
      <c r="B1527" s="1305">
        <v>140</v>
      </c>
      <c r="C1527" s="1305">
        <v>380</v>
      </c>
      <c r="D1527" s="1305">
        <v>1400</v>
      </c>
      <c r="E1527" s="1522">
        <v>3904</v>
      </c>
      <c r="F1527" s="1527">
        <v>102183</v>
      </c>
      <c r="G1527" s="1291">
        <f t="shared" si="23"/>
        <v>102183</v>
      </c>
      <c r="I1527" s="895"/>
    </row>
    <row r="1528" spans="1:9" ht="15.75">
      <c r="A1528" s="1304" t="s">
        <v>3602</v>
      </c>
      <c r="B1528" s="1305">
        <v>140</v>
      </c>
      <c r="C1528" s="1305">
        <v>380</v>
      </c>
      <c r="D1528" s="1305">
        <v>1500</v>
      </c>
      <c r="E1528" s="1522">
        <v>4229</v>
      </c>
      <c r="F1528" s="1527">
        <v>107952</v>
      </c>
      <c r="G1528" s="1291">
        <f t="shared" si="23"/>
        <v>107952</v>
      </c>
      <c r="I1528" s="895"/>
    </row>
    <row r="1529" spans="1:9" ht="15.75">
      <c r="A1529" s="1304" t="s">
        <v>3603</v>
      </c>
      <c r="B1529" s="1305">
        <v>140</v>
      </c>
      <c r="C1529" s="1305">
        <v>380</v>
      </c>
      <c r="D1529" s="1305">
        <v>1600</v>
      </c>
      <c r="E1529" s="1522">
        <v>4555</v>
      </c>
      <c r="F1529" s="1527">
        <v>113721</v>
      </c>
      <c r="G1529" s="1291">
        <f t="shared" si="23"/>
        <v>113721</v>
      </c>
      <c r="I1529" s="895"/>
    </row>
    <row r="1530" spans="1:9" ht="15.75">
      <c r="A1530" s="1304" t="s">
        <v>3604</v>
      </c>
      <c r="B1530" s="1305">
        <v>140</v>
      </c>
      <c r="C1530" s="1305">
        <v>380</v>
      </c>
      <c r="D1530" s="1305">
        <v>1700</v>
      </c>
      <c r="E1530" s="1522">
        <v>4880</v>
      </c>
      <c r="F1530" s="1527">
        <v>119493</v>
      </c>
      <c r="G1530" s="1291">
        <f t="shared" si="23"/>
        <v>119493</v>
      </c>
      <c r="I1530" s="895"/>
    </row>
    <row r="1531" spans="1:9" ht="15.75">
      <c r="A1531" s="1304" t="s">
        <v>3605</v>
      </c>
      <c r="B1531" s="1305">
        <v>140</v>
      </c>
      <c r="C1531" s="1305">
        <v>380</v>
      </c>
      <c r="D1531" s="1305">
        <v>1800</v>
      </c>
      <c r="E1531" s="1522">
        <v>5205</v>
      </c>
      <c r="F1531" s="1527">
        <v>125264</v>
      </c>
      <c r="G1531" s="1291">
        <f t="shared" si="23"/>
        <v>125264</v>
      </c>
      <c r="I1531" s="895"/>
    </row>
    <row r="1532" spans="1:9" ht="15.75">
      <c r="A1532" s="1304" t="s">
        <v>3606</v>
      </c>
      <c r="B1532" s="1305">
        <v>140</v>
      </c>
      <c r="C1532" s="1305">
        <v>380</v>
      </c>
      <c r="D1532" s="1305">
        <v>1900</v>
      </c>
      <c r="E1532" s="1522">
        <v>5531</v>
      </c>
      <c r="F1532" s="1527">
        <v>131034</v>
      </c>
      <c r="G1532" s="1291">
        <f t="shared" si="23"/>
        <v>131034</v>
      </c>
      <c r="I1532" s="895"/>
    </row>
    <row r="1533" spans="1:9" ht="15.75">
      <c r="A1533" s="1304" t="s">
        <v>3607</v>
      </c>
      <c r="B1533" s="1305">
        <v>140</v>
      </c>
      <c r="C1533" s="1305">
        <v>380</v>
      </c>
      <c r="D1533" s="1305">
        <v>2000</v>
      </c>
      <c r="E1533" s="1522">
        <v>5856</v>
      </c>
      <c r="F1533" s="1527">
        <v>136803</v>
      </c>
      <c r="G1533" s="1291">
        <f t="shared" si="23"/>
        <v>136803</v>
      </c>
      <c r="I1533" s="895"/>
    </row>
    <row r="1534" spans="1:9" ht="15.75">
      <c r="A1534" s="1304" t="s">
        <v>3608</v>
      </c>
      <c r="B1534" s="1305">
        <v>140</v>
      </c>
      <c r="C1534" s="1305">
        <v>380</v>
      </c>
      <c r="D1534" s="1305">
        <v>2100</v>
      </c>
      <c r="E1534" s="1522">
        <v>6181</v>
      </c>
      <c r="F1534" s="1527">
        <v>142575</v>
      </c>
      <c r="G1534" s="1291">
        <f t="shared" si="23"/>
        <v>142575</v>
      </c>
      <c r="I1534" s="895"/>
    </row>
    <row r="1535" spans="1:9" ht="15.75">
      <c r="A1535" s="1304" t="s">
        <v>3609</v>
      </c>
      <c r="B1535" s="1305">
        <v>140</v>
      </c>
      <c r="C1535" s="1305">
        <v>380</v>
      </c>
      <c r="D1535" s="1305">
        <v>2200</v>
      </c>
      <c r="E1535" s="1522">
        <v>6507</v>
      </c>
      <c r="F1535" s="1527">
        <v>148346</v>
      </c>
      <c r="G1535" s="1291">
        <f t="shared" si="23"/>
        <v>148346</v>
      </c>
      <c r="I1535" s="895"/>
    </row>
    <row r="1536" spans="1:9" ht="15.75">
      <c r="A1536" s="1304" t="s">
        <v>3610</v>
      </c>
      <c r="B1536" s="1305">
        <v>140</v>
      </c>
      <c r="C1536" s="1305">
        <v>380</v>
      </c>
      <c r="D1536" s="1305">
        <v>2300</v>
      </c>
      <c r="E1536" s="1522">
        <v>6832</v>
      </c>
      <c r="F1536" s="1527">
        <v>154115</v>
      </c>
      <c r="G1536" s="1291">
        <f t="shared" si="23"/>
        <v>154115</v>
      </c>
      <c r="I1536" s="895"/>
    </row>
    <row r="1537" spans="1:9" ht="15.75">
      <c r="A1537" s="1304" t="s">
        <v>3611</v>
      </c>
      <c r="B1537" s="1305">
        <v>140</v>
      </c>
      <c r="C1537" s="1305">
        <v>380</v>
      </c>
      <c r="D1537" s="1305">
        <v>2400</v>
      </c>
      <c r="E1537" s="1522">
        <v>7157</v>
      </c>
      <c r="F1537" s="1527">
        <v>159885</v>
      </c>
      <c r="G1537" s="1291">
        <f t="shared" si="23"/>
        <v>159885</v>
      </c>
      <c r="I1537" s="895"/>
    </row>
    <row r="1538" spans="1:9" ht="15.75">
      <c r="A1538" s="1304" t="s">
        <v>3612</v>
      </c>
      <c r="B1538" s="1305">
        <v>140</v>
      </c>
      <c r="C1538" s="1305">
        <v>380</v>
      </c>
      <c r="D1538" s="1305">
        <v>2500</v>
      </c>
      <c r="E1538" s="1522">
        <v>7483</v>
      </c>
      <c r="F1538" s="1527">
        <v>165656</v>
      </c>
      <c r="G1538" s="1291">
        <f t="shared" si="23"/>
        <v>165656</v>
      </c>
      <c r="I1538" s="895"/>
    </row>
    <row r="1539" spans="1:9" ht="15.75">
      <c r="A1539" s="1304" t="s">
        <v>3613</v>
      </c>
      <c r="B1539" s="1305">
        <v>140</v>
      </c>
      <c r="C1539" s="1305">
        <v>380</v>
      </c>
      <c r="D1539" s="1305">
        <v>2600</v>
      </c>
      <c r="E1539" s="1522">
        <v>7808</v>
      </c>
      <c r="F1539" s="1527">
        <v>171428</v>
      </c>
      <c r="G1539" s="1291">
        <f t="shared" si="23"/>
        <v>171428</v>
      </c>
      <c r="I1539" s="895"/>
    </row>
    <row r="1540" spans="1:9" ht="15.75">
      <c r="A1540" s="1304" t="s">
        <v>3614</v>
      </c>
      <c r="B1540" s="1305">
        <v>140</v>
      </c>
      <c r="C1540" s="1305">
        <v>380</v>
      </c>
      <c r="D1540" s="1305">
        <v>2700</v>
      </c>
      <c r="E1540" s="1522">
        <v>8133</v>
      </c>
      <c r="F1540" s="1527">
        <v>177197</v>
      </c>
      <c r="G1540" s="1291">
        <f t="shared" si="23"/>
        <v>177197</v>
      </c>
      <c r="I1540" s="895"/>
    </row>
    <row r="1541" spans="1:9" ht="15.75">
      <c r="A1541" s="1304" t="s">
        <v>3615</v>
      </c>
      <c r="B1541" s="1305">
        <v>140</v>
      </c>
      <c r="C1541" s="1305">
        <v>380</v>
      </c>
      <c r="D1541" s="1305">
        <v>2800</v>
      </c>
      <c r="E1541" s="1522">
        <v>8459</v>
      </c>
      <c r="F1541" s="1527">
        <v>182966</v>
      </c>
      <c r="G1541" s="1291">
        <f t="shared" si="23"/>
        <v>182966</v>
      </c>
      <c r="I1541" s="895"/>
    </row>
    <row r="1542" spans="1:9" ht="15.75">
      <c r="A1542" s="1304" t="s">
        <v>3616</v>
      </c>
      <c r="B1542" s="1305">
        <v>140</v>
      </c>
      <c r="C1542" s="1305">
        <v>380</v>
      </c>
      <c r="D1542" s="1305">
        <v>2900</v>
      </c>
      <c r="E1542" s="1522">
        <v>8784</v>
      </c>
      <c r="F1542" s="1527">
        <v>188738</v>
      </c>
      <c r="G1542" s="1291">
        <f t="shared" si="23"/>
        <v>188738</v>
      </c>
      <c r="I1542" s="895"/>
    </row>
    <row r="1543" spans="1:9" ht="15.75">
      <c r="A1543" s="1304" t="s">
        <v>3617</v>
      </c>
      <c r="B1543" s="1305">
        <v>140</v>
      </c>
      <c r="C1543" s="1305">
        <v>380</v>
      </c>
      <c r="D1543" s="1305">
        <v>3000</v>
      </c>
      <c r="E1543" s="1522">
        <v>9109</v>
      </c>
      <c r="F1543" s="1527">
        <v>194510</v>
      </c>
      <c r="G1543" s="1291">
        <f t="shared" si="23"/>
        <v>194510</v>
      </c>
      <c r="I1543" s="895"/>
    </row>
    <row r="1544" spans="1:9" ht="15.75">
      <c r="A1544" s="1304" t="s">
        <v>3618</v>
      </c>
      <c r="B1544" s="1305">
        <v>140</v>
      </c>
      <c r="C1544" s="1305">
        <v>380</v>
      </c>
      <c r="D1544" s="1305">
        <v>3100</v>
      </c>
      <c r="E1544" s="1522">
        <v>9435</v>
      </c>
      <c r="F1544" s="1527">
        <v>200279</v>
      </c>
      <c r="G1544" s="1291">
        <f t="shared" si="23"/>
        <v>200279</v>
      </c>
      <c r="I1544" s="895"/>
    </row>
    <row r="1545" spans="1:9" ht="15.75">
      <c r="A1545" s="1304" t="s">
        <v>3619</v>
      </c>
      <c r="B1545" s="1305">
        <v>140</v>
      </c>
      <c r="C1545" s="1305">
        <v>380</v>
      </c>
      <c r="D1545" s="1305">
        <v>3200</v>
      </c>
      <c r="E1545" s="1522">
        <v>9760</v>
      </c>
      <c r="F1545" s="1527">
        <v>206048</v>
      </c>
      <c r="G1545" s="1291">
        <f t="shared" si="23"/>
        <v>206048</v>
      </c>
      <c r="I1545" s="895"/>
    </row>
    <row r="1546" spans="1:9" ht="15.75">
      <c r="A1546" s="1304" t="s">
        <v>3620</v>
      </c>
      <c r="B1546" s="1305">
        <v>140</v>
      </c>
      <c r="C1546" s="1305">
        <v>380</v>
      </c>
      <c r="D1546" s="1305">
        <v>3300</v>
      </c>
      <c r="E1546" s="1522">
        <v>10085</v>
      </c>
      <c r="F1546" s="1527">
        <v>211820</v>
      </c>
      <c r="G1546" s="1291">
        <f t="shared" si="23"/>
        <v>211820</v>
      </c>
      <c r="I1546" s="895"/>
    </row>
    <row r="1547" spans="1:9" ht="15.75">
      <c r="A1547" s="1304" t="s">
        <v>3621</v>
      </c>
      <c r="B1547" s="1305">
        <v>140</v>
      </c>
      <c r="C1547" s="1305">
        <v>380</v>
      </c>
      <c r="D1547" s="1305">
        <v>3400</v>
      </c>
      <c r="E1547" s="1522">
        <v>10411</v>
      </c>
      <c r="F1547" s="1527">
        <v>217591</v>
      </c>
      <c r="G1547" s="1291">
        <f t="shared" si="23"/>
        <v>217591</v>
      </c>
      <c r="I1547" s="895"/>
    </row>
    <row r="1548" spans="1:9" ht="15.75">
      <c r="A1548" s="1304" t="s">
        <v>3622</v>
      </c>
      <c r="B1548" s="1305">
        <v>140</v>
      </c>
      <c r="C1548" s="1305">
        <v>380</v>
      </c>
      <c r="D1548" s="1305">
        <v>3500</v>
      </c>
      <c r="E1548" s="1522">
        <v>10736</v>
      </c>
      <c r="F1548" s="1527">
        <v>223360</v>
      </c>
      <c r="G1548" s="1291">
        <f t="shared" si="23"/>
        <v>223360</v>
      </c>
      <c r="I1548" s="895"/>
    </row>
    <row r="1549" spans="1:9" ht="15.75">
      <c r="A1549" s="1304" t="s">
        <v>3623</v>
      </c>
      <c r="B1549" s="1305">
        <v>140</v>
      </c>
      <c r="C1549" s="1305">
        <v>380</v>
      </c>
      <c r="D1549" s="1305">
        <v>3600</v>
      </c>
      <c r="E1549" s="1522">
        <v>11061</v>
      </c>
      <c r="F1549" s="1527">
        <v>229130</v>
      </c>
      <c r="G1549" s="1291">
        <f t="shared" ref="G1549:G1563" si="24">(F1549-F1549*$B$4)</f>
        <v>229130</v>
      </c>
      <c r="I1549" s="895"/>
    </row>
    <row r="1550" spans="1:9" ht="15.75">
      <c r="A1550" s="1304" t="s">
        <v>3624</v>
      </c>
      <c r="B1550" s="1305">
        <v>140</v>
      </c>
      <c r="C1550" s="1305">
        <v>380</v>
      </c>
      <c r="D1550" s="1305">
        <v>3700</v>
      </c>
      <c r="E1550" s="1522">
        <v>11387</v>
      </c>
      <c r="F1550" s="1527">
        <v>234901</v>
      </c>
      <c r="G1550" s="1291">
        <f t="shared" si="24"/>
        <v>234901</v>
      </c>
      <c r="I1550" s="895"/>
    </row>
    <row r="1551" spans="1:9" ht="15.75">
      <c r="A1551" s="1304" t="s">
        <v>3625</v>
      </c>
      <c r="B1551" s="1305">
        <v>140</v>
      </c>
      <c r="C1551" s="1305">
        <v>380</v>
      </c>
      <c r="D1551" s="1305">
        <v>3800</v>
      </c>
      <c r="E1551" s="1522">
        <v>11712</v>
      </c>
      <c r="F1551" s="1527">
        <v>240673</v>
      </c>
      <c r="G1551" s="1291">
        <f t="shared" si="24"/>
        <v>240673</v>
      </c>
      <c r="I1551" s="895"/>
    </row>
    <row r="1552" spans="1:9" ht="15.75">
      <c r="A1552" s="1304" t="s">
        <v>3626</v>
      </c>
      <c r="B1552" s="1305">
        <v>140</v>
      </c>
      <c r="C1552" s="1305">
        <v>380</v>
      </c>
      <c r="D1552" s="1305">
        <v>3900</v>
      </c>
      <c r="E1552" s="1522">
        <v>12037</v>
      </c>
      <c r="F1552" s="1527">
        <v>246442</v>
      </c>
      <c r="G1552" s="1291">
        <f t="shared" si="24"/>
        <v>246442</v>
      </c>
      <c r="I1552" s="895"/>
    </row>
    <row r="1553" spans="1:9" ht="15.75">
      <c r="A1553" s="1304" t="s">
        <v>3627</v>
      </c>
      <c r="B1553" s="1305">
        <v>140</v>
      </c>
      <c r="C1553" s="1305">
        <v>380</v>
      </c>
      <c r="D1553" s="1305">
        <v>4000</v>
      </c>
      <c r="E1553" s="1522">
        <v>12363</v>
      </c>
      <c r="F1553" s="1527">
        <v>252211</v>
      </c>
      <c r="G1553" s="1291">
        <f t="shared" si="24"/>
        <v>252211</v>
      </c>
      <c r="I1553" s="895"/>
    </row>
    <row r="1554" spans="1:9" ht="15.75">
      <c r="A1554" s="1304" t="s">
        <v>3628</v>
      </c>
      <c r="B1554" s="1305">
        <v>140</v>
      </c>
      <c r="C1554" s="1305">
        <v>380</v>
      </c>
      <c r="D1554" s="1305">
        <v>4100</v>
      </c>
      <c r="E1554" s="1522">
        <v>12688</v>
      </c>
      <c r="F1554" s="1527">
        <v>257983</v>
      </c>
      <c r="G1554" s="1291">
        <f t="shared" si="24"/>
        <v>257983</v>
      </c>
      <c r="I1554" s="895"/>
    </row>
    <row r="1555" spans="1:9" ht="15.75">
      <c r="A1555" s="1304" t="s">
        <v>3629</v>
      </c>
      <c r="B1555" s="1305">
        <v>140</v>
      </c>
      <c r="C1555" s="1305">
        <v>380</v>
      </c>
      <c r="D1555" s="1305">
        <v>4200</v>
      </c>
      <c r="E1555" s="1522">
        <v>13013</v>
      </c>
      <c r="F1555" s="1527">
        <v>263755</v>
      </c>
      <c r="G1555" s="1291">
        <f t="shared" si="24"/>
        <v>263755</v>
      </c>
      <c r="I1555" s="895"/>
    </row>
    <row r="1556" spans="1:9" ht="15.75">
      <c r="A1556" s="1304" t="s">
        <v>3630</v>
      </c>
      <c r="B1556" s="1305">
        <v>140</v>
      </c>
      <c r="C1556" s="1305">
        <v>380</v>
      </c>
      <c r="D1556" s="1305">
        <v>4300</v>
      </c>
      <c r="E1556" s="1522">
        <v>13339</v>
      </c>
      <c r="F1556" s="1527">
        <v>269524</v>
      </c>
      <c r="G1556" s="1291">
        <f t="shared" si="24"/>
        <v>269524</v>
      </c>
      <c r="I1556" s="895"/>
    </row>
    <row r="1557" spans="1:9" ht="15.75">
      <c r="A1557" s="1304" t="s">
        <v>3631</v>
      </c>
      <c r="B1557" s="1305">
        <v>140</v>
      </c>
      <c r="C1557" s="1305">
        <v>380</v>
      </c>
      <c r="D1557" s="1305">
        <v>4400</v>
      </c>
      <c r="E1557" s="1522">
        <v>13664</v>
      </c>
      <c r="F1557" s="1527">
        <v>275293</v>
      </c>
      <c r="G1557" s="1291">
        <f t="shared" si="24"/>
        <v>275293</v>
      </c>
      <c r="I1557" s="895"/>
    </row>
    <row r="1558" spans="1:9" ht="15.75">
      <c r="A1558" s="1304" t="s">
        <v>3632</v>
      </c>
      <c r="B1558" s="1305">
        <v>140</v>
      </c>
      <c r="C1558" s="1305">
        <v>380</v>
      </c>
      <c r="D1558" s="1305">
        <v>4500</v>
      </c>
      <c r="E1558" s="1522">
        <v>13989</v>
      </c>
      <c r="F1558" s="1527">
        <v>281065</v>
      </c>
      <c r="G1558" s="1291">
        <f t="shared" si="24"/>
        <v>281065</v>
      </c>
      <c r="I1558" s="895"/>
    </row>
    <row r="1559" spans="1:9" ht="15.75">
      <c r="A1559" s="1304" t="s">
        <v>3633</v>
      </c>
      <c r="B1559" s="1305">
        <v>140</v>
      </c>
      <c r="C1559" s="1305">
        <v>380</v>
      </c>
      <c r="D1559" s="1305">
        <v>4600</v>
      </c>
      <c r="E1559" s="1522">
        <v>14315</v>
      </c>
      <c r="F1559" s="1527">
        <v>286836</v>
      </c>
      <c r="G1559" s="1291">
        <f t="shared" si="24"/>
        <v>286836</v>
      </c>
      <c r="I1559" s="895"/>
    </row>
    <row r="1560" spans="1:9" ht="15.75">
      <c r="A1560" s="1304" t="s">
        <v>3634</v>
      </c>
      <c r="B1560" s="1305">
        <v>140</v>
      </c>
      <c r="C1560" s="1305">
        <v>380</v>
      </c>
      <c r="D1560" s="1305">
        <v>4700</v>
      </c>
      <c r="E1560" s="1522">
        <v>14640</v>
      </c>
      <c r="F1560" s="1527">
        <v>292606</v>
      </c>
      <c r="G1560" s="1291">
        <f t="shared" si="24"/>
        <v>292606</v>
      </c>
      <c r="I1560" s="895"/>
    </row>
    <row r="1561" spans="1:9" ht="15.75">
      <c r="A1561" s="1304" t="s">
        <v>3635</v>
      </c>
      <c r="B1561" s="1305">
        <v>140</v>
      </c>
      <c r="C1561" s="1305">
        <v>380</v>
      </c>
      <c r="D1561" s="1305">
        <v>4800</v>
      </c>
      <c r="E1561" s="1522">
        <v>14965</v>
      </c>
      <c r="F1561" s="1527">
        <v>298375</v>
      </c>
      <c r="G1561" s="1291">
        <f t="shared" si="24"/>
        <v>298375</v>
      </c>
      <c r="I1561" s="895"/>
    </row>
    <row r="1562" spans="1:9" ht="15.75">
      <c r="A1562" s="1304" t="s">
        <v>3636</v>
      </c>
      <c r="B1562" s="1305">
        <v>140</v>
      </c>
      <c r="C1562" s="1305">
        <v>380</v>
      </c>
      <c r="D1562" s="1305">
        <v>4900</v>
      </c>
      <c r="E1562" s="1522">
        <v>15291</v>
      </c>
      <c r="F1562" s="1527">
        <v>304146</v>
      </c>
      <c r="G1562" s="1291">
        <f t="shared" si="24"/>
        <v>304146</v>
      </c>
      <c r="I1562" s="895"/>
    </row>
    <row r="1563" spans="1:9" ht="16.5" thickBot="1">
      <c r="A1563" s="1306" t="s">
        <v>3637</v>
      </c>
      <c r="B1563" s="1296">
        <v>140</v>
      </c>
      <c r="C1563" s="1296">
        <v>380</v>
      </c>
      <c r="D1563" s="1296">
        <v>5000</v>
      </c>
      <c r="E1563" s="1523">
        <v>15616</v>
      </c>
      <c r="F1563" s="1392">
        <v>309918</v>
      </c>
      <c r="G1563" s="1292">
        <f t="shared" si="24"/>
        <v>309918</v>
      </c>
      <c r="I1563" s="895"/>
    </row>
  </sheetData>
  <mergeCells count="6">
    <mergeCell ref="A1:G1"/>
    <mergeCell ref="A9:G9"/>
    <mergeCell ref="A10:F10"/>
    <mergeCell ref="F6:F7"/>
    <mergeCell ref="G6:G7"/>
    <mergeCell ref="A6:A7"/>
  </mergeCells>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1">
    <tabColor rgb="FFFF0000"/>
  </sheetPr>
  <dimension ref="A1:F100"/>
  <sheetViews>
    <sheetView topLeftCell="A82" workbookViewId="0">
      <selection activeCell="O38" sqref="O38"/>
    </sheetView>
  </sheetViews>
  <sheetFormatPr defaultColWidth="9.140625" defaultRowHeight="15"/>
  <cols>
    <col min="1" max="1" width="79.85546875" style="782" customWidth="1"/>
    <col min="2" max="2" width="10.28515625" style="782" bestFit="1" customWidth="1"/>
    <col min="3" max="3" width="9.140625" style="782"/>
    <col min="4" max="4" width="16.85546875" style="782" bestFit="1" customWidth="1"/>
    <col min="5" max="16384" width="9.140625" style="782"/>
  </cols>
  <sheetData>
    <row r="1" spans="1:3">
      <c r="A1" s="782" t="s">
        <v>6118</v>
      </c>
    </row>
    <row r="4" spans="1:3">
      <c r="A4" s="782" t="s">
        <v>4</v>
      </c>
    </row>
    <row r="5" spans="1:3">
      <c r="A5" s="2045" t="s">
        <v>15</v>
      </c>
      <c r="B5" s="2045" t="s">
        <v>6119</v>
      </c>
      <c r="C5" s="2045" t="s">
        <v>6120</v>
      </c>
    </row>
    <row r="6" spans="1:3">
      <c r="A6" s="2045"/>
      <c r="B6" s="2045"/>
      <c r="C6" s="2045"/>
    </row>
    <row r="7" spans="1:3">
      <c r="A7" s="783" t="s">
        <v>6034</v>
      </c>
      <c r="B7" s="784">
        <f>VLOOKUP(A7,'[3]Лист2 (Наценка)'!$A$13:$L$89,12,0)</f>
        <v>90.856741668793063</v>
      </c>
      <c r="C7" s="784">
        <f>VLOOKUP(A7,'[3]Лист2 (Наценка)'!$A$13:$O$89,15,0)</f>
        <v>156.64955460136733</v>
      </c>
    </row>
    <row r="8" spans="1:3">
      <c r="A8" s="783" t="s">
        <v>6035</v>
      </c>
      <c r="B8" s="784">
        <f>VLOOKUP(A8,'[3]Лист2 (Наценка)'!$A$13:$L$89,12,0)</f>
        <v>105.89275988772644</v>
      </c>
      <c r="C8" s="784">
        <f>VLOOKUP(A8,'[3]Лист2 (Наценка)'!$A$13:$O$89,15,0)</f>
        <v>182.57372394435592</v>
      </c>
    </row>
    <row r="9" spans="1:3">
      <c r="A9" s="783" t="s">
        <v>6036</v>
      </c>
      <c r="B9" s="784">
        <f>VLOOKUP(A9,'[3]Лист2 (Наценка)'!$A$13:$L$89,12,0)</f>
        <v>120.97064950242407</v>
      </c>
      <c r="C9" s="784">
        <f>VLOOKUP(A9,'[3]Лист2 (Наценка)'!$A$13:$O$89,15,0)</f>
        <v>208.57008534900697</v>
      </c>
    </row>
    <row r="10" spans="1:3">
      <c r="A10" s="783" t="s">
        <v>6037</v>
      </c>
      <c r="B10" s="784">
        <f>VLOOKUP(A10,'[3]Лист2 (Наценка)'!$A$13:$L$89,12,0)</f>
        <v>136.00666772135742</v>
      </c>
      <c r="C10" s="784">
        <f>VLOOKUP(A10,'[3]Лист2 (Наценка)'!$A$13:$O$89,15,0)</f>
        <v>234.49425469199551</v>
      </c>
    </row>
    <row r="11" spans="1:3">
      <c r="A11" s="783" t="s">
        <v>6038</v>
      </c>
      <c r="B11" s="784">
        <f>VLOOKUP(A11,'[3]Лист2 (Наценка)'!$A$13:$L$89,12,0)</f>
        <v>151.03849880071465</v>
      </c>
      <c r="C11" s="784">
        <f>VLOOKUP(A11,'[3]Лист2 (Наценка)'!$A$13:$O$89,15,0)</f>
        <v>260.41120482881831</v>
      </c>
    </row>
    <row r="12" spans="1:3">
      <c r="A12" s="783" t="s">
        <v>6039</v>
      </c>
      <c r="B12" s="784">
        <f>VLOOKUP(A12,'[3]Лист2 (Наценка)'!$A$13:$L$89,12,0)</f>
        <v>166.32155825465668</v>
      </c>
      <c r="C12" s="784">
        <f>VLOOKUP(A12,'[3]Лист2 (Наценка)'!$A$13:$O$89,15,0)</f>
        <v>286.7613073356149</v>
      </c>
    </row>
    <row r="13" spans="1:3">
      <c r="A13" s="783" t="s">
        <v>6040</v>
      </c>
      <c r="B13" s="784">
        <f>VLOOKUP(A13,'[3]Лист2 (Наценка)'!$A$13:$L$89,12,0)</f>
        <v>180.42384434804779</v>
      </c>
      <c r="C13" s="784">
        <f>VLOOKUP(A13,'[3]Лист2 (Наценка)'!$A$13:$O$89,15,0)</f>
        <v>311.07559370353061</v>
      </c>
    </row>
    <row r="14" spans="1:3">
      <c r="A14" s="783" t="s">
        <v>6041</v>
      </c>
      <c r="B14" s="784">
        <f>VLOOKUP(A14,'[3]Лист2 (Наценка)'!$A$13:$L$89,12,0)</f>
        <v>194.79829451390657</v>
      </c>
      <c r="C14" s="784">
        <f>VLOOKUP(A14,'[3]Лист2 (Наценка)'!$A$13:$O$89,15,0)</f>
        <v>335.85912847225268</v>
      </c>
    </row>
    <row r="15" spans="1:3">
      <c r="A15" s="783" t="s">
        <v>6042</v>
      </c>
      <c r="B15" s="784">
        <f>VLOOKUP(A15,'[3]Лист2 (Наценка)'!$A$13:$L$89,12,0)</f>
        <v>208.90058060729768</v>
      </c>
      <c r="C15" s="784">
        <f>VLOOKUP(A15,'[3]Лист2 (Наценка)'!$A$13:$O$89,15,0)</f>
        <v>360.17341484016839</v>
      </c>
    </row>
    <row r="16" spans="1:3">
      <c r="A16" s="783" t="s">
        <v>6043</v>
      </c>
      <c r="B16" s="784">
        <f>VLOOKUP(A16,'[3]Лист2 (Наценка)'!$A$13:$L$89,12,0)</f>
        <v>223.5723176830823</v>
      </c>
      <c r="C16" s="784">
        <f>VLOOKUP(A16,'[3]Лист2 (Наценка)'!$A$13:$O$89,15,0)</f>
        <v>385.46951324669357</v>
      </c>
    </row>
    <row r="17" spans="1:3">
      <c r="A17" s="783" t="s">
        <v>6044</v>
      </c>
      <c r="B17" s="784">
        <f>VLOOKUP(A17,'[3]Лист2 (Наценка)'!$A$13:$L$89,12,0)</f>
        <v>237.6704166368973</v>
      </c>
      <c r="C17" s="784">
        <f>VLOOKUP(A17,'[3]Лист2 (Наценка)'!$A$13:$O$89,15,0)</f>
        <v>409.77658040844358</v>
      </c>
    </row>
    <row r="18" spans="1:3">
      <c r="A18" s="785" t="s">
        <v>6047</v>
      </c>
      <c r="B18" s="784">
        <f>VLOOKUP(A18,'[3]Лист2 (Наценка)'!$A$13:$L$89,12,0)</f>
        <v>87.590772799183497</v>
      </c>
      <c r="C18" s="784">
        <f>VLOOKUP(A18,'[3]Лист2 (Наценка)'!$A$13:$O$89,15,0)</f>
        <v>151.01857379169567</v>
      </c>
    </row>
    <row r="19" spans="1:3">
      <c r="A19" s="785" t="s">
        <v>6048</v>
      </c>
      <c r="B19" s="784">
        <f>VLOOKUP(A19,'[3]Лист2 (Наценка)'!$A$13:$L$89,12,0)</f>
        <v>100.98961944373576</v>
      </c>
      <c r="C19" s="784">
        <f>VLOOKUP(A19,'[3]Лист2 (Наценка)'!$A$13:$O$89,15,0)</f>
        <v>174.12003352368234</v>
      </c>
    </row>
    <row r="20" spans="1:3">
      <c r="A20" s="785" t="s">
        <v>6049</v>
      </c>
      <c r="B20" s="784">
        <f>VLOOKUP(A20,'[3]Лист2 (Наценка)'!$A$13:$L$89,12,0)</f>
        <v>114.43452462362842</v>
      </c>
      <c r="C20" s="784">
        <f>VLOOKUP(A20,'[3]Лист2 (Наценка)'!$A$13:$O$89,15,0)</f>
        <v>197.30090452349725</v>
      </c>
    </row>
    <row r="21" spans="1:3">
      <c r="A21" s="785" t="s">
        <v>6050</v>
      </c>
      <c r="B21" s="784">
        <f>VLOOKUP(A21,'[3]Лист2 (Наценка)'!$A$13:$L$89,12,0)</f>
        <v>127.83337126818066</v>
      </c>
      <c r="C21" s="784">
        <f>VLOOKUP(A21,'[3]Лист2 (Наценка)'!$A$13:$O$89,15,0)</f>
        <v>220.40236425548386</v>
      </c>
    </row>
    <row r="22" spans="1:3">
      <c r="A22" s="785" t="s">
        <v>6051</v>
      </c>
      <c r="B22" s="784">
        <f>VLOOKUP(A22,'[3]Лист2 (Наценка)'!$A$13:$L$89,12,0)</f>
        <v>141.23221791273295</v>
      </c>
      <c r="C22" s="784">
        <f>VLOOKUP(A22,'[3]Лист2 (Наценка)'!$A$13:$O$89,15,0)</f>
        <v>243.50382398747058</v>
      </c>
    </row>
    <row r="23" spans="1:3">
      <c r="A23" s="785" t="s">
        <v>6052</v>
      </c>
      <c r="B23" s="784">
        <f>VLOOKUP(A23,'[3]Лист2 (Наценка)'!$A$13:$L$89,12,0)</f>
        <v>154.88229293187038</v>
      </c>
      <c r="C23" s="784">
        <f>VLOOKUP(A23,'[3]Лист2 (Наценка)'!$A$13:$O$89,15,0)</f>
        <v>267.03843608943168</v>
      </c>
    </row>
    <row r="24" spans="1:3">
      <c r="A24" s="785" t="s">
        <v>6053</v>
      </c>
      <c r="B24" s="784">
        <f>VLOOKUP(A24,'[3]Лист2 (Наценка)'!$A$13:$L$89,12,0)</f>
        <v>167.3432203113039</v>
      </c>
      <c r="C24" s="784">
        <f>VLOOKUP(A24,'[3]Лист2 (Наценка)'!$A$13:$O$89,15,0)</f>
        <v>288.52279364017909</v>
      </c>
    </row>
    <row r="25" spans="1:3">
      <c r="A25" s="785" t="s">
        <v>6054</v>
      </c>
      <c r="B25" s="784">
        <f>VLOOKUP(A25,'[3]Лист2 (Наценка)'!$A$13:$L$89,12,0)</f>
        <v>180.08887318193416</v>
      </c>
      <c r="C25" s="784">
        <f>VLOOKUP(A25,'[3]Лист2 (Наценка)'!$A$13:$O$89,15,0)</f>
        <v>310.49805721023125</v>
      </c>
    </row>
    <row r="26" spans="1:3">
      <c r="A26" s="785" t="s">
        <v>6055</v>
      </c>
      <c r="B26" s="784">
        <f>VLOOKUP(A26,'[3]Лист2 (Наценка)'!$A$13:$L$89,12,0)</f>
        <v>192.55398770094416</v>
      </c>
      <c r="C26" s="784">
        <f>VLOOKUP(A26,'[3]Лист2 (Наценка)'!$A$13:$O$89,15,0)</f>
        <v>331.98963396714504</v>
      </c>
    </row>
    <row r="27" spans="1:3">
      <c r="A27" s="785" t="s">
        <v>6056</v>
      </c>
      <c r="B27" s="784">
        <f>VLOOKUP(A27,'[3]Лист2 (Наценка)'!$A$13:$L$89,12,0)</f>
        <v>205.5927403419239</v>
      </c>
      <c r="C27" s="784">
        <f>VLOOKUP(A27,'[3]Лист2 (Наценка)'!$A$13:$O$89,15,0)</f>
        <v>354.47024196883427</v>
      </c>
    </row>
    <row r="28" spans="1:3">
      <c r="A28" s="785" t="s">
        <v>6057</v>
      </c>
      <c r="B28" s="784">
        <f>VLOOKUP(A28,'[3]Лист2 (Наценка)'!$A$13:$L$89,12,0)</f>
        <v>218.0578548609339</v>
      </c>
      <c r="C28" s="784">
        <f>VLOOKUP(A28,'[3]Лист2 (Наценка)'!$A$13:$O$89,15,0)</f>
        <v>375.96181872574806</v>
      </c>
    </row>
    <row r="29" spans="1:3">
      <c r="A29" s="786" t="s">
        <v>6059</v>
      </c>
      <c r="B29" s="784">
        <f>VLOOKUP(A29,'[3]Лист2 (Наценка)'!$A$13:$L$89,12,0)</f>
        <v>42.928306999999997</v>
      </c>
      <c r="C29" s="784">
        <f>VLOOKUP(A29,'[3]Лист2 (Наценка)'!$A$13:$O$89,15,0)</f>
        <v>74.014322413793082</v>
      </c>
    </row>
    <row r="30" spans="1:3">
      <c r="A30" s="786" t="s">
        <v>6060</v>
      </c>
      <c r="B30" s="784">
        <f>VLOOKUP(A30,'[3]Лист2 (Наценка)'!$A$13:$L$89,12,0)</f>
        <v>55.084519</v>
      </c>
      <c r="C30" s="784">
        <f>VLOOKUP(A30,'[3]Лист2 (Наценка)'!$A$13:$O$89,15,0)</f>
        <v>94.97330862068965</v>
      </c>
    </row>
    <row r="31" spans="1:3">
      <c r="A31" s="786" t="s">
        <v>6061</v>
      </c>
      <c r="B31" s="784">
        <f>VLOOKUP(A31,'[3]Лист2 (Наценка)'!$A$13:$L$89,12,0)</f>
        <v>69.929642000000001</v>
      </c>
      <c r="C31" s="784">
        <f>VLOOKUP(A31,'[3]Лист2 (Наценка)'!$A$13:$O$89,15,0)</f>
        <v>120.56834827586205</v>
      </c>
    </row>
    <row r="32" spans="1:3">
      <c r="A32" s="786" t="s">
        <v>6062</v>
      </c>
      <c r="B32" s="784">
        <f>VLOOKUP(A32,'[3]Лист2 (Наценка)'!$A$13:$L$89,12,0)</f>
        <v>84.779254000000009</v>
      </c>
      <c r="C32" s="784">
        <f>VLOOKUP(A32,'[3]Лист2 (Наценка)'!$A$13:$O$89,15,0)</f>
        <v>146.17112758620689</v>
      </c>
    </row>
    <row r="33" spans="1:3">
      <c r="A33" s="786" t="s">
        <v>6063</v>
      </c>
      <c r="B33" s="784">
        <f>VLOOKUP(A33,'[3]Лист2 (Наценка)'!$A$13:$L$89,12,0)</f>
        <v>95.314937</v>
      </c>
      <c r="C33" s="784">
        <f>VLOOKUP(A33,'[3]Лист2 (Наценка)'!$A$13:$O$89,15,0)</f>
        <v>164.33609827586204</v>
      </c>
    </row>
    <row r="34" spans="1:3">
      <c r="A34" s="786" t="s">
        <v>6064</v>
      </c>
      <c r="B34" s="784">
        <f>VLOOKUP(A34,'[3]Лист2 (Наценка)'!$A$13:$L$89,12,0)</f>
        <v>111.60102900000001</v>
      </c>
      <c r="C34" s="784">
        <f>VLOOKUP(A34,'[3]Лист2 (Наценка)'!$A$13:$O$89,15,0)</f>
        <v>192.41556724137931</v>
      </c>
    </row>
    <row r="35" spans="1:3">
      <c r="A35" s="786" t="s">
        <v>6065</v>
      </c>
      <c r="B35" s="784">
        <f>VLOOKUP(A35,'[3]Лист2 (Наценка)'!$A$13:$L$89,12,0)</f>
        <v>125.97031800000001</v>
      </c>
      <c r="C35" s="784">
        <f>VLOOKUP(A35,'[3]Лист2 (Наценка)'!$A$13:$O$89,15,0)</f>
        <v>217.19020344827584</v>
      </c>
    </row>
    <row r="36" spans="1:3">
      <c r="A36" s="786" t="s">
        <v>6066</v>
      </c>
      <c r="B36" s="784">
        <f>VLOOKUP(A36,'[3]Лист2 (Наценка)'!$A$13:$L$89,12,0)</f>
        <v>142.73673300000002</v>
      </c>
      <c r="C36" s="784">
        <f>VLOOKUP(A36,'[3]Лист2 (Наценка)'!$A$13:$O$89,15,0)</f>
        <v>246.09781551724137</v>
      </c>
    </row>
    <row r="37" spans="1:3">
      <c r="A37" s="786" t="s">
        <v>6067</v>
      </c>
      <c r="B37" s="784">
        <f>VLOOKUP(A37,'[3]Лист2 (Наценка)'!$A$13:$L$89,12,0)</f>
        <v>155.66954199999998</v>
      </c>
      <c r="C37" s="784">
        <f>VLOOKUP(A37,'[3]Лист2 (Наценка)'!$A$13:$O$89,15,0)</f>
        <v>268.39576206896544</v>
      </c>
    </row>
    <row r="38" spans="1:3">
      <c r="A38" s="786" t="s">
        <v>6068</v>
      </c>
      <c r="B38" s="784">
        <f>VLOOKUP(A38,'[3]Лист2 (Наценка)'!$A$13:$L$89,12,0)</f>
        <v>163.54324800000001</v>
      </c>
      <c r="C38" s="784">
        <f>VLOOKUP(A38,'[3]Лист2 (Наценка)'!$A$13:$O$89,15,0)</f>
        <v>281.97111724137926</v>
      </c>
    </row>
    <row r="39" spans="1:3">
      <c r="A39" s="786" t="s">
        <v>6069</v>
      </c>
      <c r="B39" s="784">
        <f>VLOOKUP(A39,'[3]Лист2 (Наценка)'!$A$13:$L$89,12,0)</f>
        <v>175.807196</v>
      </c>
      <c r="C39" s="784">
        <f>VLOOKUP(A39,'[3]Лист2 (Наценка)'!$A$13:$O$89,15,0)</f>
        <v>303.11585517241377</v>
      </c>
    </row>
    <row r="40" spans="1:3">
      <c r="A40" s="787" t="s">
        <v>6071</v>
      </c>
      <c r="B40" s="784">
        <f>VLOOKUP(A40,'[3]Лист2 (Наценка)'!$A$13:$L$89,12,0)</f>
        <v>36.122982999999998</v>
      </c>
      <c r="C40" s="784">
        <f>VLOOKUP(A40,'[3]Лист2 (Наценка)'!$A$13:$O$89,15,0)</f>
        <v>62.281005172413785</v>
      </c>
    </row>
    <row r="41" spans="1:3">
      <c r="A41" s="787" t="s">
        <v>6072</v>
      </c>
      <c r="B41" s="784">
        <f>VLOOKUP(A41,'[3]Лист2 (Наценка)'!$A$13:$L$89,12,0)</f>
        <v>45.971848999999999</v>
      </c>
      <c r="C41" s="784">
        <f>VLOOKUP(A41,'[3]Лист2 (Наценка)'!$A$13:$O$89,15,0)</f>
        <v>79.261808620689649</v>
      </c>
    </row>
    <row r="42" spans="1:3">
      <c r="A42" s="787" t="s">
        <v>6073</v>
      </c>
      <c r="B42" s="784">
        <f>VLOOKUP(A42,'[3]Лист2 (Наценка)'!$A$13:$L$89,12,0)</f>
        <v>56.332460999999995</v>
      </c>
      <c r="C42" s="784">
        <f>VLOOKUP(A42,'[3]Лист2 (Наценка)'!$A$13:$O$89,15,0)</f>
        <v>97.124932758620673</v>
      </c>
    </row>
    <row r="43" spans="1:3">
      <c r="A43" s="787" t="s">
        <v>6074</v>
      </c>
      <c r="B43" s="784">
        <f>VLOOKUP(A43,'[3]Лист2 (Наценка)'!$A$13:$L$89,12,0)</f>
        <v>67.236242000000004</v>
      </c>
      <c r="C43" s="784">
        <f>VLOOKUP(A43,'[3]Лист2 (Наценка)'!$A$13:$O$89,15,0)</f>
        <v>115.92455517241379</v>
      </c>
    </row>
    <row r="44" spans="1:3">
      <c r="A44" s="787" t="s">
        <v>6075</v>
      </c>
      <c r="B44" s="784">
        <f>VLOOKUP(A44,'[3]Лист2 (Наценка)'!$A$13:$L$89,12,0)</f>
        <v>78.135534000000007</v>
      </c>
      <c r="C44" s="784">
        <f>VLOOKUP(A44,'[3]Лист2 (Наценка)'!$A$13:$O$89,15,0)</f>
        <v>134.71643793103448</v>
      </c>
    </row>
    <row r="45" spans="1:3">
      <c r="A45" s="787" t="s">
        <v>6076</v>
      </c>
      <c r="B45" s="784">
        <f>VLOOKUP(A45,'[3]Лист2 (Наценка)'!$A$13:$L$89,12,0)</f>
        <v>90.85736</v>
      </c>
      <c r="C45" s="784">
        <f>VLOOKUP(A45,'[3]Лист2 (Наценка)'!$A$13:$O$89,15,0)</f>
        <v>156.65062068965514</v>
      </c>
    </row>
    <row r="46" spans="1:3">
      <c r="A46" s="787" t="s">
        <v>6077</v>
      </c>
      <c r="B46" s="784">
        <f>VLOOKUP(A46,'[3]Лист2 (Наценка)'!$A$13:$L$89,12,0)</f>
        <v>102.21453</v>
      </c>
      <c r="C46" s="784">
        <f>VLOOKUP(A46,'[3]Лист2 (Наценка)'!$A$13:$O$89,15,0)</f>
        <v>176.23194827586204</v>
      </c>
    </row>
    <row r="47" spans="1:3">
      <c r="A47" s="787" t="s">
        <v>6078</v>
      </c>
      <c r="B47" s="784">
        <f>VLOOKUP(A47,'[3]Лист2 (Наценка)'!$A$13:$L$89,12,0)</f>
        <v>111.75365499999999</v>
      </c>
      <c r="C47" s="784">
        <f>VLOOKUP(A47,'[3]Лист2 (Наценка)'!$A$13:$O$89,15,0)</f>
        <v>192.67871551724136</v>
      </c>
    </row>
    <row r="48" spans="1:3">
      <c r="A48" s="787" t="s">
        <v>6079</v>
      </c>
      <c r="B48" s="784">
        <f>VLOOKUP(A48,'[3]Лист2 (Наценка)'!$A$13:$L$89,12,0)</f>
        <v>124.02209199999999</v>
      </c>
      <c r="C48" s="784">
        <f>VLOOKUP(A48,'[3]Лист2 (Наценка)'!$A$13:$O$89,15,0)</f>
        <v>213.83119310344821</v>
      </c>
    </row>
    <row r="49" spans="1:3">
      <c r="A49" s="787" t="s">
        <v>6080</v>
      </c>
      <c r="B49" s="784">
        <f>VLOOKUP(A49,'[3]Лист2 (Наценка)'!$A$13:$L$89,12,0)</f>
        <v>137.19281799999999</v>
      </c>
      <c r="C49" s="784">
        <f>VLOOKUP(A49,'[3]Лист2 (Наценка)'!$A$13:$O$89,15,0)</f>
        <v>236.53934137931029</v>
      </c>
    </row>
    <row r="50" spans="1:3">
      <c r="A50" s="787" t="s">
        <v>6081</v>
      </c>
      <c r="B50" s="784">
        <f>VLOOKUP(A50,'[3]Лист2 (Наценка)'!$A$13:$L$89,12,0)</f>
        <v>147.18982099999999</v>
      </c>
      <c r="C50" s="784">
        <f>VLOOKUP(A50,'[3]Лист2 (Наценка)'!$A$13:$O$89,15,0)</f>
        <v>253.77555344827582</v>
      </c>
    </row>
    <row r="51" spans="1:3">
      <c r="A51" s="788" t="s">
        <v>6082</v>
      </c>
      <c r="B51" s="784">
        <f>VLOOKUP(A51,'[3]Лист2 (Наценка)'!$A$13:$L$89,12,0)</f>
        <v>51.829972500000004</v>
      </c>
      <c r="C51" s="784">
        <f>VLOOKUP(A51,'[3]Лист2 (Наценка)'!$A$13:$O$89,15,0)</f>
        <v>89.362021551724141</v>
      </c>
    </row>
    <row r="52" spans="1:3">
      <c r="A52" s="788" t="s">
        <v>6083</v>
      </c>
      <c r="B52" s="784">
        <f>VLOOKUP(A52,'[3]Лист2 (Наценка)'!$A$13:$L$89,12,0)</f>
        <v>54.705172499999996</v>
      </c>
      <c r="C52" s="784">
        <f>VLOOKUP(A52,'[3]Лист2 (Наценка)'!$A$13:$O$89,15,0)</f>
        <v>94.319262931034459</v>
      </c>
    </row>
    <row r="53" spans="1:3">
      <c r="A53" s="788" t="s">
        <v>6084</v>
      </c>
      <c r="B53" s="784">
        <f>VLOOKUP(A53,'[3]Лист2 (Наценка)'!$A$13:$L$89,12,0)</f>
        <v>65.379352499999996</v>
      </c>
      <c r="C53" s="784">
        <f>VLOOKUP(A53,'[3]Лист2 (Наценка)'!$A$13:$O$89,15,0)</f>
        <v>112.72302155172412</v>
      </c>
    </row>
    <row r="54" spans="1:3">
      <c r="A54" s="788" t="s">
        <v>6085</v>
      </c>
      <c r="B54" s="784">
        <f>VLOOKUP(A54,'[3]Лист2 (Наценка)'!$A$13:$L$89,12,0)</f>
        <v>75.1640175</v>
      </c>
      <c r="C54" s="784">
        <f>VLOOKUP(A54,'[3]Лист2 (Наценка)'!$A$13:$O$89,15,0)</f>
        <v>129.59313362068963</v>
      </c>
    </row>
    <row r="55" spans="1:3">
      <c r="A55" s="788" t="s">
        <v>6086</v>
      </c>
      <c r="B55" s="784">
        <f>VLOOKUP(A55,'[3]Лист2 (Наценка)'!$A$13:$L$89,12,0)</f>
        <v>85.393439999999998</v>
      </c>
      <c r="C55" s="784">
        <f>VLOOKUP(A55,'[3]Лист2 (Наценка)'!$A$13:$O$89,15,0)</f>
        <v>147.23006896551723</v>
      </c>
    </row>
    <row r="56" spans="1:3">
      <c r="A56" s="788" t="s">
        <v>6087</v>
      </c>
      <c r="B56" s="784">
        <f>VLOOKUP(A56,'[3]Лист2 (Наценка)'!$A$13:$L$89,12,0)</f>
        <v>97.846650000000011</v>
      </c>
      <c r="C56" s="784">
        <f>VLOOKUP(A56,'[3]Лист2 (Наценка)'!$A$13:$O$89,15,0)</f>
        <v>168.70112068965517</v>
      </c>
    </row>
    <row r="57" spans="1:3">
      <c r="A57" s="788" t="s">
        <v>6088</v>
      </c>
      <c r="B57" s="784">
        <f>VLOOKUP(A57,'[3]Лист2 (Наценка)'!$A$13:$L$89,12,0)</f>
        <v>108.9655875</v>
      </c>
      <c r="C57" s="784">
        <f>VLOOKUP(A57,'[3]Лист2 (Наценка)'!$A$13:$O$89,15,0)</f>
        <v>187.87170258620688</v>
      </c>
    </row>
    <row r="58" spans="1:3">
      <c r="A58" s="788" t="s">
        <v>6089</v>
      </c>
      <c r="B58" s="784">
        <f>VLOOKUP(A58,'[3]Лист2 (Наценка)'!$A$13:$L$89,12,0)</f>
        <v>122.3083125</v>
      </c>
      <c r="C58" s="784">
        <f>VLOOKUP(A58,'[3]Лист2 (Наценка)'!$A$13:$O$89,15,0)</f>
        <v>210.87640086206895</v>
      </c>
    </row>
    <row r="59" spans="1:3">
      <c r="A59" s="788" t="s">
        <v>6090</v>
      </c>
      <c r="B59" s="784">
        <f>VLOOKUP(A59,'[3]Лист2 (Наценка)'!$A$13:$L$89,12,0)</f>
        <v>153.9175425</v>
      </c>
      <c r="C59" s="784">
        <f>VLOOKUP(A59,'[3]Лист2 (Наценка)'!$A$13:$O$89,15,0)</f>
        <v>265.37507327586201</v>
      </c>
    </row>
    <row r="60" spans="1:3">
      <c r="A60" s="788" t="s">
        <v>6091</v>
      </c>
      <c r="B60" s="784">
        <f>VLOOKUP(A60,'[3]Лист2 (Наценка)'!$A$13:$L$89,12,0)</f>
        <v>166.339305</v>
      </c>
      <c r="C60" s="784">
        <f>VLOOKUP(A60,'[3]Лист2 (Наценка)'!$A$13:$O$89,15,0)</f>
        <v>286.79190517241375</v>
      </c>
    </row>
    <row r="61" spans="1:3">
      <c r="A61" s="788" t="s">
        <v>6092</v>
      </c>
      <c r="B61" s="784">
        <f>VLOOKUP(A61,'[3]Лист2 (Наценка)'!$A$13:$L$89,12,0)</f>
        <v>184.82145</v>
      </c>
      <c r="C61" s="784">
        <f>VLOOKUP(A61,'[3]Лист2 (Наценка)'!$A$13:$O$89,15,0)</f>
        <v>318.65767241379308</v>
      </c>
    </row>
    <row r="62" spans="1:3">
      <c r="A62" s="789" t="s">
        <v>6094</v>
      </c>
      <c r="B62" s="784">
        <f>VLOOKUP(A62,'[3]Лист2 (Наценка)'!$A$13:$L$89,12,0)</f>
        <v>44.030992500000004</v>
      </c>
      <c r="C62" s="784">
        <f>VLOOKUP(A62,'[3]Лист2 (Наценка)'!$A$13:$O$89,15,0)</f>
        <v>75.915504310344829</v>
      </c>
    </row>
    <row r="63" spans="1:3">
      <c r="A63" s="789" t="s">
        <v>6095</v>
      </c>
      <c r="B63" s="784">
        <f>VLOOKUP(A63,'[3]Лист2 (Наценка)'!$A$13:$L$89,12,0)</f>
        <v>48.033810000000003</v>
      </c>
      <c r="C63" s="784">
        <f>VLOOKUP(A63,'[3]Лист2 (Наценка)'!$A$13:$O$89,15,0)</f>
        <v>82.816913793103438</v>
      </c>
    </row>
    <row r="64" spans="1:3">
      <c r="A64" s="789" t="s">
        <v>6096</v>
      </c>
      <c r="B64" s="784">
        <f>VLOOKUP(A64,'[3]Лист2 (Наценка)'!$A$13:$L$89,12,0)</f>
        <v>56.928960000000004</v>
      </c>
      <c r="C64" s="784">
        <f>VLOOKUP(A64,'[3]Лист2 (Наценка)'!$A$13:$O$89,15,0)</f>
        <v>98.153379310344818</v>
      </c>
    </row>
    <row r="65" spans="1:3">
      <c r="A65" s="789" t="s">
        <v>6097</v>
      </c>
      <c r="B65" s="784">
        <f>VLOOKUP(A65,'[3]Лист2 (Наценка)'!$A$13:$L$89,12,0)</f>
        <v>66.165539999999993</v>
      </c>
      <c r="C65" s="784">
        <f>VLOOKUP(A65,'[3]Лист2 (Наценка)'!$A$13:$O$89,15,0)</f>
        <v>114.07851724137929</v>
      </c>
    </row>
    <row r="66" spans="1:3">
      <c r="A66" s="789" t="s">
        <v>6098</v>
      </c>
      <c r="B66" s="784">
        <f>VLOOKUP(A66,'[3]Лист2 (Наценка)'!$A$13:$L$89,12,0)</f>
        <v>78.138052500000001</v>
      </c>
      <c r="C66" s="784">
        <f>VLOOKUP(A66,'[3]Лист2 (Наценка)'!$A$13:$O$89,15,0)</f>
        <v>134.72078017241378</v>
      </c>
    </row>
    <row r="67" spans="1:3">
      <c r="A67" s="789" t="s">
        <v>6099</v>
      </c>
      <c r="B67" s="784">
        <f>VLOOKUP(A67,'[3]Лист2 (Наценка)'!$A$13:$L$89,12,0)</f>
        <v>85.1014275</v>
      </c>
      <c r="C67" s="784">
        <f>VLOOKUP(A67,'[3]Лист2 (Наценка)'!$A$13:$O$89,15,0)</f>
        <v>146.726599137931</v>
      </c>
    </row>
    <row r="68" spans="1:3">
      <c r="A68" s="789" t="s">
        <v>6100</v>
      </c>
      <c r="B68" s="784">
        <f>VLOOKUP(A68,'[3]Лист2 (Наценка)'!$A$13:$L$89,12,0)</f>
        <v>96.373109999999997</v>
      </c>
      <c r="C68" s="784">
        <f>VLOOKUP(A68,'[3]Лист2 (Наценка)'!$A$13:$O$89,15,0)</f>
        <v>166.16053448275861</v>
      </c>
    </row>
    <row r="69" spans="1:3">
      <c r="A69" s="789" t="s">
        <v>6101</v>
      </c>
      <c r="B69" s="784">
        <f>VLOOKUP(A69,'[3]Лист2 (Наценка)'!$A$13:$L$89,12,0)</f>
        <v>107.6088525</v>
      </c>
      <c r="C69" s="784">
        <f>VLOOKUP(A69,'[3]Лист2 (Наценка)'!$A$13:$O$89,15,0)</f>
        <v>185.53250431034479</v>
      </c>
    </row>
    <row r="70" spans="1:3">
      <c r="A70" s="789" t="s">
        <v>6102</v>
      </c>
      <c r="B70" s="784">
        <f>VLOOKUP(A70,'[3]Лист2 (Наценка)'!$A$13:$L$89,12,0)</f>
        <v>118.62446250000001</v>
      </c>
      <c r="C70" s="784">
        <f>VLOOKUP(A70,'[3]Лист2 (Наценка)'!$A$13:$O$89,15,0)</f>
        <v>204.52493534482758</v>
      </c>
    </row>
    <row r="71" spans="1:3">
      <c r="A71" s="789" t="s">
        <v>6103</v>
      </c>
      <c r="B71" s="784">
        <f>VLOOKUP(A71,'[3]Лист2 (Наценка)'!$A$13:$L$89,12,0)</f>
        <v>140.89827750000001</v>
      </c>
      <c r="C71" s="784">
        <f>VLOOKUP(A71,'[3]Лист2 (Наценка)'!$A$13:$O$89,15,0)</f>
        <v>242.92806465517239</v>
      </c>
    </row>
    <row r="72" spans="1:3">
      <c r="A72" s="789" t="s">
        <v>6104</v>
      </c>
      <c r="B72" s="784">
        <f>VLOOKUP(A72,'[3]Лист2 (Наценка)'!$A$13:$L$89,12,0)</f>
        <v>155.68309500000001</v>
      </c>
      <c r="C72" s="784">
        <f>VLOOKUP(A72,'[3]Лист2 (Наценка)'!$A$13:$O$89,15,0)</f>
        <v>268.41912931034483</v>
      </c>
    </row>
    <row r="73" spans="1:3">
      <c r="A73" s="790" t="s">
        <v>6106</v>
      </c>
      <c r="B73" s="784">
        <f>VLOOKUP(A73,'[3]Лист2 (Наценка)'!$A$13:$L$89,12,0)</f>
        <v>24.998377137024743</v>
      </c>
      <c r="C73" s="784">
        <f>VLOOKUP(A73,'[3]Лист2 (Наценка)'!$A$13:$O$89,15,0)</f>
        <v>43.10065023624955</v>
      </c>
    </row>
    <row r="74" spans="1:3">
      <c r="A74" s="790" t="s">
        <v>6107</v>
      </c>
      <c r="B74" s="784">
        <f>VLOOKUP(A74,'[3]Лист2 (Наценка)'!$A$13:$L$89,12,0)</f>
        <v>30.58395202857858</v>
      </c>
      <c r="C74" s="784">
        <f>VLOOKUP(A74,'[3]Лист2 (Наценка)'!$A$13:$O$89,15,0)</f>
        <v>52.730951773411334</v>
      </c>
    </row>
    <row r="75" spans="1:3">
      <c r="A75" s="790" t="s">
        <v>6108</v>
      </c>
      <c r="B75" s="784">
        <f>VLOOKUP(A75,'[3]Лист2 (Наценка)'!$A$13:$L$89,12,0)</f>
        <v>36.165620923705134</v>
      </c>
      <c r="C75" s="784">
        <f>VLOOKUP(A75,'[3]Лист2 (Наценка)'!$A$13:$O$89,15,0)</f>
        <v>62.35451883397436</v>
      </c>
    </row>
    <row r="76" spans="1:3">
      <c r="A76" s="790" t="s">
        <v>6109</v>
      </c>
      <c r="B76" s="784">
        <f>VLOOKUP(A76,'[3]Лист2 (Наценка)'!$A$13:$L$89,12,0)</f>
        <v>41.751195815259109</v>
      </c>
      <c r="C76" s="784">
        <f>VLOOKUP(A76,'[3]Лист2 (Наценка)'!$A$13:$O$89,15,0)</f>
        <v>71.984820371136379</v>
      </c>
    </row>
    <row r="77" spans="1:3">
      <c r="A77" s="790" t="s">
        <v>6110</v>
      </c>
      <c r="B77" s="784">
        <f>VLOOKUP(A77,'[3]Лист2 (Наценка)'!$A$13:$L$89,12,0)</f>
        <v>47.336770706813098</v>
      </c>
      <c r="C77" s="784">
        <f>VLOOKUP(A77,'[3]Лист2 (Наценка)'!$A$13:$O$89,15,0)</f>
        <v>81.615121908298434</v>
      </c>
    </row>
    <row r="78" spans="1:3">
      <c r="A78" s="790" t="s">
        <v>6111</v>
      </c>
      <c r="B78" s="784">
        <f>VLOOKUP(A78,'[3]Лист2 (Наценка)'!$A$13:$L$89,12,0)</f>
        <v>52.270044194947701</v>
      </c>
      <c r="C78" s="784">
        <f>VLOOKUP(A78,'[3]Лист2 (Наценка)'!$A$13:$O$89,15,0)</f>
        <v>90.120765853358094</v>
      </c>
    </row>
    <row r="79" spans="1:3">
      <c r="A79" s="790" t="s">
        <v>6112</v>
      </c>
      <c r="B79" s="784">
        <f>VLOOKUP(A79,'[3]Лист2 (Наценка)'!$A$13:$L$89,12,0)</f>
        <v>57.000205868844063</v>
      </c>
      <c r="C79" s="784">
        <f>VLOOKUP(A79,'[3]Лист2 (Наценка)'!$A$13:$O$89,15,0)</f>
        <v>98.276217015248378</v>
      </c>
    </row>
    <row r="80" spans="1:3">
      <c r="A80" s="790" t="s">
        <v>6113</v>
      </c>
      <c r="B80" s="784">
        <f>VLOOKUP(A80,'[3]Лист2 (Наценка)'!$A$13:$L$89,12,0)</f>
        <v>61.945197346261821</v>
      </c>
      <c r="C80" s="784">
        <f>VLOOKUP(A80,'[3]Лист2 (Наценка)'!$A$13:$O$89,15,0)</f>
        <v>106.80206439010658</v>
      </c>
    </row>
    <row r="81" spans="1:6">
      <c r="A81" s="790" t="s">
        <v>6114</v>
      </c>
      <c r="B81" s="784">
        <f>VLOOKUP(A81,'[3]Лист2 (Наценка)'!$A$13:$L$89,12,0)</f>
        <v>66.675359020158183</v>
      </c>
      <c r="C81" s="784">
        <f>VLOOKUP(A81,'[3]Лист2 (Наценка)'!$A$13:$O$89,15,0)</f>
        <v>114.95751555199685</v>
      </c>
    </row>
    <row r="82" spans="1:6">
      <c r="A82" s="790" t="s">
        <v>6115</v>
      </c>
      <c r="B82" s="784">
        <f>VLOOKUP(A82,'[3]Лист2 (Наценка)'!$A$13:$L$89,12,0)</f>
        <v>71.8742402653737</v>
      </c>
      <c r="C82" s="784">
        <f>VLOOKUP(A82,'[3]Лист2 (Наценка)'!$A$13:$O$89,15,0)</f>
        <v>123.92110390581671</v>
      </c>
    </row>
    <row r="83" spans="1:6" ht="15.75" thickBot="1">
      <c r="A83" s="791" t="s">
        <v>6116</v>
      </c>
      <c r="B83" s="784">
        <f>VLOOKUP(A83,'[3]Лист2 (Наценка)'!$A$13:$L$89,12,0)</f>
        <v>73.194467057923021</v>
      </c>
      <c r="C83" s="784">
        <f>VLOOKUP(A83,'[3]Лист2 (Наценка)'!$A$13:$O$89,15,0)</f>
        <v>126.19735699641899</v>
      </c>
    </row>
    <row r="85" spans="1:6">
      <c r="A85" s="782" t="s">
        <v>6118</v>
      </c>
    </row>
    <row r="87" spans="1:6">
      <c r="A87" s="782" t="s">
        <v>6121</v>
      </c>
    </row>
    <row r="88" spans="1:6">
      <c r="A88" s="2045" t="s">
        <v>15</v>
      </c>
      <c r="B88" s="2045" t="s">
        <v>6119</v>
      </c>
      <c r="C88" s="2045" t="s">
        <v>6120</v>
      </c>
    </row>
    <row r="89" spans="1:6">
      <c r="A89" s="2045"/>
      <c r="B89" s="2045"/>
      <c r="C89" s="2045"/>
    </row>
    <row r="90" spans="1:6" ht="30">
      <c r="A90" s="792" t="s">
        <v>6122</v>
      </c>
      <c r="B90" s="793">
        <v>38.533499999999997</v>
      </c>
      <c r="C90" s="793">
        <v>66.437068965517227</v>
      </c>
      <c r="D90" s="795" t="s">
        <v>6142</v>
      </c>
      <c r="E90" s="796">
        <f>C90</f>
        <v>66.437068965517227</v>
      </c>
      <c r="F90" s="144" t="str">
        <f>A90</f>
        <v>RMS-1001-030001 ROMMER 
Комплект прямых шаровых кранов с термометрами 1”</v>
      </c>
    </row>
    <row r="91" spans="1:6" ht="30">
      <c r="A91" s="792" t="s">
        <v>6123</v>
      </c>
      <c r="B91" s="793">
        <v>1.4592700000000001</v>
      </c>
      <c r="C91" s="793">
        <v>2.5159827586206895</v>
      </c>
      <c r="D91" s="795" t="s">
        <v>6143</v>
      </c>
      <c r="E91" s="796">
        <f t="shared" ref="E91:E100" si="0">C91</f>
        <v>2.5159827586206895</v>
      </c>
      <c r="F91" s="144" t="str">
        <f t="shared" ref="F91:F100" si="1">A91</f>
        <v>RFC-1021-001620 ROMMER 
Фитинг компрессионный для труб PEX-AL-PEXb 16х2,0х3/4</v>
      </c>
    </row>
    <row r="92" spans="1:6" ht="30">
      <c r="A92" s="792" t="s">
        <v>6124</v>
      </c>
      <c r="B92" s="793">
        <v>1.6841575</v>
      </c>
      <c r="C92" s="793">
        <v>2.9037198275862064</v>
      </c>
      <c r="D92" s="795" t="s">
        <v>6133</v>
      </c>
      <c r="E92" s="796">
        <f t="shared" si="0"/>
        <v>2.9037198275862064</v>
      </c>
      <c r="F92" s="144" t="str">
        <f t="shared" si="1"/>
        <v>RFC-1021-002020 ROMMER 
Фитинг компрессионный для труб PEX-AL-PEXb 20х2,0х3/4</v>
      </c>
    </row>
    <row r="93" spans="1:6" ht="30">
      <c r="A93" s="792" t="s">
        <v>6125</v>
      </c>
      <c r="B93" s="793">
        <v>1.6758000000000002</v>
      </c>
      <c r="C93" s="793">
        <v>2.8893103448275861</v>
      </c>
      <c r="D93" s="795" t="s">
        <v>6134</v>
      </c>
      <c r="E93" s="796">
        <f t="shared" si="0"/>
        <v>2.8893103448275861</v>
      </c>
      <c r="F93" s="144" t="str">
        <f t="shared" si="1"/>
        <v>RFC-1026-162634 ROMMER 
Фитинг компрессионный для труб PEX-AL-PEXc 16х2,6х3/4</v>
      </c>
    </row>
    <row r="94" spans="1:6" ht="30">
      <c r="A94" s="792" t="s">
        <v>6126</v>
      </c>
      <c r="B94" s="793">
        <v>1.7941024999999999</v>
      </c>
      <c r="C94" s="793">
        <v>3.0932801724137926</v>
      </c>
      <c r="D94" s="795" t="s">
        <v>6135</v>
      </c>
      <c r="E94" s="796">
        <f t="shared" si="0"/>
        <v>3.0932801724137926</v>
      </c>
      <c r="F94" s="144" t="str">
        <f t="shared" si="1"/>
        <v>RFC-1026-202934 ROMMER
Фитинг компрессионный для труб PEX-AL-PEXc 20х2,9х3/4</v>
      </c>
    </row>
    <row r="95" spans="1:6" ht="30">
      <c r="A95" s="792" t="s">
        <v>6127</v>
      </c>
      <c r="B95" s="793">
        <v>1.19567</v>
      </c>
      <c r="C95" s="793">
        <v>2.0614999999999997</v>
      </c>
      <c r="D95" s="795" t="s">
        <v>6136</v>
      </c>
      <c r="E95" s="796">
        <f t="shared" si="0"/>
        <v>2.0614999999999997</v>
      </c>
      <c r="F95" s="144" t="str">
        <f t="shared" si="1"/>
        <v>RFC-1020-001620 ROMMER 
Фитинг компрессионный для труб PEX 16х2,0х3/4</v>
      </c>
    </row>
    <row r="96" spans="1:6" ht="30">
      <c r="A96" s="792" t="s">
        <v>6128</v>
      </c>
      <c r="B96" s="793">
        <v>4.9075449999999998</v>
      </c>
      <c r="C96" s="793">
        <v>8.4612844827586198</v>
      </c>
      <c r="D96" s="795" t="s">
        <v>6137</v>
      </c>
      <c r="E96" s="796">
        <f t="shared" si="0"/>
        <v>8.4612844827586198</v>
      </c>
      <c r="F96" s="144" t="str">
        <f t="shared" si="1"/>
        <v>RSP-1001-000001 ROMMER 
Расходомер для коллекторов из нержавеющей стали</v>
      </c>
    </row>
    <row r="97" spans="1:6" ht="45">
      <c r="A97" s="792" t="s">
        <v>6129</v>
      </c>
      <c r="B97" s="793">
        <v>11.8190875</v>
      </c>
      <c r="C97" s="793">
        <v>20.377737068965516</v>
      </c>
      <c r="D97" s="795" t="s">
        <v>6138</v>
      </c>
      <c r="E97" s="796">
        <f t="shared" si="0"/>
        <v>20.377737068965516</v>
      </c>
      <c r="F97" s="144" t="str">
        <f t="shared" si="1"/>
        <v>RMS-1001-010001 ROMMER 
Регулируемый концевой фитинг с дренажным вентилем, автоматический воздухоотводчик 1"</v>
      </c>
    </row>
    <row r="98" spans="1:6" ht="45">
      <c r="A98" s="792" t="s">
        <v>6130</v>
      </c>
      <c r="B98" s="793">
        <v>8.1063500000000008</v>
      </c>
      <c r="C98" s="793">
        <v>13.97646551724138</v>
      </c>
      <c r="D98" s="795" t="s">
        <v>6139</v>
      </c>
      <c r="E98" s="796">
        <f t="shared" si="0"/>
        <v>13.97646551724138</v>
      </c>
      <c r="F98" s="144" t="str">
        <f t="shared" si="1"/>
        <v>RMS-1001-020001 ROMMER 
Регулируемый концевой фитинг с дренажным вентилем, ручной воздухоотводчик 1"</v>
      </c>
    </row>
    <row r="99" spans="1:6" ht="30">
      <c r="A99" s="792" t="s">
        <v>6131</v>
      </c>
      <c r="B99" s="793">
        <v>2.0748000000000002</v>
      </c>
      <c r="C99" s="793">
        <v>3.5772413793103448</v>
      </c>
      <c r="D99" s="795" t="s">
        <v>6140</v>
      </c>
      <c r="E99" s="796">
        <f t="shared" si="0"/>
        <v>3.5772413793103448</v>
      </c>
      <c r="F99" s="144" t="str">
        <f t="shared" si="1"/>
        <v>RSP-1001-000005 ROMMER 
Запорно-балансировочный клапан для коллекторов из нержавеющей стали</v>
      </c>
    </row>
    <row r="100" spans="1:6" ht="30.75" thickBot="1">
      <c r="A100" s="794" t="s">
        <v>6132</v>
      </c>
      <c r="B100" s="793">
        <v>2.5935000000000006</v>
      </c>
      <c r="C100" s="793">
        <v>4.4715517241379317</v>
      </c>
      <c r="D100" s="795" t="s">
        <v>6141</v>
      </c>
      <c r="E100" s="796">
        <f t="shared" si="0"/>
        <v>4.4715517241379317</v>
      </c>
      <c r="F100" s="144"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3"/>
  <dimension ref="A1:H21"/>
  <sheetViews>
    <sheetView workbookViewId="0">
      <selection sqref="A1:F1"/>
    </sheetView>
  </sheetViews>
  <sheetFormatPr defaultRowHeight="15"/>
  <cols>
    <col min="1" max="1" width="17.42578125" bestFit="1" customWidth="1"/>
    <col min="2" max="2" width="97.85546875" bestFit="1" customWidth="1"/>
    <col min="3" max="3" width="13.140625" bestFit="1" customWidth="1"/>
  </cols>
  <sheetData>
    <row r="1" spans="1:8" ht="15.75">
      <c r="A1" s="1950" t="s">
        <v>6850</v>
      </c>
      <c r="B1" s="1950"/>
      <c r="C1" s="1950"/>
      <c r="D1" s="1950"/>
      <c r="E1" s="1950"/>
      <c r="F1" s="1950"/>
    </row>
    <row r="2" spans="1:8">
      <c r="A2" s="89"/>
      <c r="B2" s="89"/>
      <c r="C2" s="98"/>
      <c r="D2" s="74"/>
      <c r="E2" s="74"/>
      <c r="F2" s="896"/>
    </row>
    <row r="3" spans="1:8">
      <c r="A3" s="9"/>
      <c r="B3" s="7"/>
      <c r="C3" s="7"/>
      <c r="D3" s="7"/>
      <c r="E3" s="7"/>
      <c r="F3" s="7"/>
    </row>
    <row r="4" spans="1:8">
      <c r="A4" s="260" t="s">
        <v>6</v>
      </c>
      <c r="B4" s="261"/>
      <c r="C4" s="7"/>
      <c r="D4" s="7"/>
      <c r="E4" s="7"/>
      <c r="F4" s="7"/>
    </row>
    <row r="6" spans="1:8" ht="75">
      <c r="A6" s="247" t="s">
        <v>23</v>
      </c>
      <c r="B6" s="247" t="s">
        <v>4</v>
      </c>
      <c r="C6" s="248" t="s">
        <v>40</v>
      </c>
      <c r="D6" s="249" t="s">
        <v>10</v>
      </c>
      <c r="E6" s="250" t="s">
        <v>11</v>
      </c>
    </row>
    <row r="7" spans="1:8">
      <c r="A7" s="774" t="s">
        <v>6807</v>
      </c>
      <c r="B7" s="774" t="s">
        <v>6808</v>
      </c>
      <c r="C7" s="774" t="s">
        <v>6835</v>
      </c>
      <c r="D7" s="1393">
        <v>3351.7404000000001</v>
      </c>
      <c r="E7" s="774">
        <f t="shared" ref="E7:E21" si="0">D7-D7*$B$4/100</f>
        <v>3351.7404000000001</v>
      </c>
    </row>
    <row r="8" spans="1:8">
      <c r="A8" s="774" t="s">
        <v>6809</v>
      </c>
      <c r="B8" s="774" t="s">
        <v>6810</v>
      </c>
      <c r="C8" s="774" t="s">
        <v>6836</v>
      </c>
      <c r="D8" s="1393">
        <v>3818.7269999999999</v>
      </c>
      <c r="E8" s="774">
        <f t="shared" si="0"/>
        <v>3818.7269999999999</v>
      </c>
      <c r="G8" s="1541"/>
      <c r="H8" s="1541"/>
    </row>
    <row r="9" spans="1:8">
      <c r="A9" s="774" t="s">
        <v>6811</v>
      </c>
      <c r="B9" s="774" t="s">
        <v>6812</v>
      </c>
      <c r="C9" s="774" t="s">
        <v>6837</v>
      </c>
      <c r="D9" s="1393">
        <v>4083.2435999999998</v>
      </c>
      <c r="E9" s="774">
        <f t="shared" si="0"/>
        <v>4083.2435999999998</v>
      </c>
      <c r="G9" s="1541"/>
      <c r="H9" s="1541"/>
    </row>
    <row r="10" spans="1:8">
      <c r="A10" s="774" t="s">
        <v>6813</v>
      </c>
      <c r="B10" s="774" t="s">
        <v>6814</v>
      </c>
      <c r="C10" s="774" t="s">
        <v>6838</v>
      </c>
      <c r="D10" s="1393">
        <v>4773.3042000000005</v>
      </c>
      <c r="E10" s="774">
        <f t="shared" si="0"/>
        <v>4773.3042000000005</v>
      </c>
      <c r="G10" s="1541"/>
      <c r="H10" s="1541"/>
    </row>
    <row r="11" spans="1:8">
      <c r="A11" s="774" t="s">
        <v>6815</v>
      </c>
      <c r="B11" s="774" t="s">
        <v>6816</v>
      </c>
      <c r="C11" s="774" t="s">
        <v>6839</v>
      </c>
      <c r="D11" s="1393">
        <v>6100.5078000000003</v>
      </c>
      <c r="E11" s="774">
        <f t="shared" si="0"/>
        <v>6100.5078000000003</v>
      </c>
      <c r="G11" s="1541"/>
      <c r="H11" s="1541"/>
    </row>
    <row r="12" spans="1:8">
      <c r="A12" s="774" t="s">
        <v>6817</v>
      </c>
      <c r="B12" s="774" t="s">
        <v>6818</v>
      </c>
      <c r="C12" s="774" t="s">
        <v>6840</v>
      </c>
      <c r="D12" s="1393">
        <v>7173.4866000000002</v>
      </c>
      <c r="E12" s="774">
        <f t="shared" si="0"/>
        <v>7173.4866000000002</v>
      </c>
      <c r="G12" s="1541"/>
      <c r="H12" s="1541"/>
    </row>
    <row r="13" spans="1:8">
      <c r="A13" s="774" t="s">
        <v>6819</v>
      </c>
      <c r="B13" s="774" t="s">
        <v>6820</v>
      </c>
      <c r="C13" s="774" t="s">
        <v>6841</v>
      </c>
      <c r="D13" s="1393">
        <v>7998.0749999999998</v>
      </c>
      <c r="E13" s="774">
        <f t="shared" si="0"/>
        <v>7998.0749999999998</v>
      </c>
      <c r="G13" s="1541"/>
      <c r="H13" s="1541"/>
    </row>
    <row r="14" spans="1:8" s="896" customFormat="1" ht="6" customHeight="1">
      <c r="A14" s="1003"/>
      <c r="B14" s="1003"/>
      <c r="C14" s="1003"/>
      <c r="D14" s="1393"/>
      <c r="E14" s="1003"/>
      <c r="G14" s="1541"/>
      <c r="H14" s="1541"/>
    </row>
    <row r="15" spans="1:8">
      <c r="A15" s="774" t="s">
        <v>6821</v>
      </c>
      <c r="B15" s="774" t="s">
        <v>6822</v>
      </c>
      <c r="C15" s="774" t="s">
        <v>6842</v>
      </c>
      <c r="D15" s="1393">
        <v>4065.0876000000003</v>
      </c>
      <c r="E15" s="774">
        <f t="shared" si="0"/>
        <v>4065.0876000000003</v>
      </c>
      <c r="G15" s="1541"/>
      <c r="H15" s="1541"/>
    </row>
    <row r="16" spans="1:8">
      <c r="A16" s="774" t="s">
        <v>6823</v>
      </c>
      <c r="B16" s="774" t="s">
        <v>6824</v>
      </c>
      <c r="C16" s="774" t="s">
        <v>6843</v>
      </c>
      <c r="D16" s="1393">
        <v>4376.7690000000002</v>
      </c>
      <c r="E16" s="774">
        <f t="shared" si="0"/>
        <v>4376.7690000000002</v>
      </c>
      <c r="G16" s="1541"/>
      <c r="H16" s="1541"/>
    </row>
    <row r="17" spans="1:8">
      <c r="A17" s="774" t="s">
        <v>6825</v>
      </c>
      <c r="B17" s="774" t="s">
        <v>6826</v>
      </c>
      <c r="C17" s="774" t="s">
        <v>6844</v>
      </c>
      <c r="D17" s="1393">
        <v>4642.2749999999996</v>
      </c>
      <c r="E17" s="774">
        <f t="shared" si="0"/>
        <v>4642.2749999999996</v>
      </c>
      <c r="G17" s="1541"/>
      <c r="H17" s="1541"/>
    </row>
    <row r="18" spans="1:8">
      <c r="A18" s="774" t="s">
        <v>6827</v>
      </c>
      <c r="B18" s="774" t="s">
        <v>6828</v>
      </c>
      <c r="C18" s="774" t="s">
        <v>6845</v>
      </c>
      <c r="D18" s="1393">
        <v>5312.7515999999996</v>
      </c>
      <c r="E18" s="774">
        <f t="shared" si="0"/>
        <v>5312.7515999999996</v>
      </c>
      <c r="G18" s="1541"/>
      <c r="H18" s="1541"/>
    </row>
    <row r="19" spans="1:8">
      <c r="A19" s="774" t="s">
        <v>6829</v>
      </c>
      <c r="B19" s="774" t="s">
        <v>6830</v>
      </c>
      <c r="C19" s="774" t="s">
        <v>6846</v>
      </c>
      <c r="D19" s="1393">
        <v>6713.3339999999998</v>
      </c>
      <c r="E19" s="774">
        <f t="shared" si="0"/>
        <v>6713.3339999999998</v>
      </c>
      <c r="G19" s="1541"/>
      <c r="H19" s="1541"/>
    </row>
    <row r="20" spans="1:8">
      <c r="A20" s="774" t="s">
        <v>6831</v>
      </c>
      <c r="B20" s="774" t="s">
        <v>6832</v>
      </c>
      <c r="C20" s="774" t="s">
        <v>6847</v>
      </c>
      <c r="D20" s="1393">
        <v>7873.7064</v>
      </c>
      <c r="E20" s="774">
        <f t="shared" si="0"/>
        <v>7873.7064</v>
      </c>
      <c r="G20" s="1541"/>
      <c r="H20" s="1541"/>
    </row>
    <row r="21" spans="1:8">
      <c r="A21" s="774" t="s">
        <v>6833</v>
      </c>
      <c r="B21" s="774" t="s">
        <v>6834</v>
      </c>
      <c r="C21" s="774" t="s">
        <v>6848</v>
      </c>
      <c r="D21" s="1393">
        <v>8614.0325999999986</v>
      </c>
      <c r="E21" s="774">
        <f t="shared" si="0"/>
        <v>8614.0325999999986</v>
      </c>
      <c r="G21" s="1541"/>
      <c r="H21" s="1541"/>
    </row>
  </sheetData>
  <mergeCells count="1">
    <mergeCell ref="A1:F1"/>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3"/>
  <sheetViews>
    <sheetView zoomScale="85" zoomScaleNormal="85" workbookViewId="0">
      <selection activeCell="C45" sqref="C45"/>
    </sheetView>
  </sheetViews>
  <sheetFormatPr defaultColWidth="9.28515625" defaultRowHeight="15"/>
  <cols>
    <col min="1" max="1" width="15.5703125" style="1223" customWidth="1"/>
    <col min="2" max="2" width="20.28515625" style="1223" bestFit="1" customWidth="1"/>
    <col min="3" max="3" width="116.140625" style="1223" customWidth="1"/>
    <col min="4" max="4" width="9.28515625" style="1223"/>
    <col min="5" max="7" width="11.42578125" style="1223" customWidth="1"/>
    <col min="8" max="8" width="15.7109375" style="1224" bestFit="1" customWidth="1"/>
    <col min="9" max="9" width="16.140625" style="1223" customWidth="1"/>
    <col min="10" max="16384" width="9.28515625" style="1223"/>
  </cols>
  <sheetData>
    <row r="1" spans="1:11">
      <c r="A1" s="1225"/>
      <c r="B1" s="1225"/>
      <c r="C1" s="1120"/>
      <c r="D1" s="1226"/>
      <c r="E1" s="1226"/>
    </row>
    <row r="2" spans="1:11">
      <c r="A2" s="1227"/>
      <c r="B2" s="1228"/>
      <c r="C2" s="1228"/>
      <c r="D2" s="1228"/>
      <c r="E2" s="1228"/>
      <c r="F2" s="1228"/>
      <c r="G2" s="1229"/>
      <c r="H2" s="1229"/>
    </row>
    <row r="3" spans="1:11" ht="15.75" thickBot="1">
      <c r="A3" s="1713" t="s">
        <v>6</v>
      </c>
      <c r="B3" s="1714">
        <v>42</v>
      </c>
      <c r="C3" s="1228"/>
      <c r="D3" s="1228"/>
      <c r="E3" s="1228"/>
      <c r="F3" s="1228"/>
      <c r="G3" s="1229"/>
      <c r="H3" s="1229"/>
      <c r="J3" s="1240"/>
      <c r="K3" s="1240"/>
    </row>
    <row r="4" spans="1:11" ht="21" customHeight="1" thickBot="1">
      <c r="A4" s="2046" t="s">
        <v>7860</v>
      </c>
      <c r="B4" s="2047"/>
      <c r="C4" s="2047"/>
      <c r="D4" s="2047"/>
      <c r="E4" s="2047"/>
      <c r="F4" s="2047"/>
      <c r="G4" s="2047"/>
      <c r="H4" s="2047"/>
      <c r="I4" s="2048"/>
      <c r="J4" s="1240"/>
      <c r="K4" s="1240"/>
    </row>
    <row r="5" spans="1:11" ht="48" thickBot="1">
      <c r="A5" s="1233" t="s">
        <v>19</v>
      </c>
      <c r="B5" s="1232" t="s">
        <v>15</v>
      </c>
      <c r="C5" s="1230" t="s">
        <v>18</v>
      </c>
      <c r="D5" s="1234" t="s">
        <v>148</v>
      </c>
      <c r="E5" s="1231" t="s">
        <v>211</v>
      </c>
      <c r="F5" s="1231" t="s">
        <v>212</v>
      </c>
      <c r="G5" s="1232" t="s">
        <v>1155</v>
      </c>
      <c r="H5" s="1235" t="s">
        <v>73</v>
      </c>
      <c r="I5" s="1236" t="s">
        <v>84</v>
      </c>
      <c r="J5" s="1240"/>
      <c r="K5" s="1240"/>
    </row>
    <row r="6" spans="1:11" ht="15.75">
      <c r="A6" s="2049"/>
      <c r="B6" s="1723" t="s">
        <v>7861</v>
      </c>
      <c r="C6" s="1753" t="s">
        <v>7924</v>
      </c>
      <c r="D6" s="1749">
        <v>150</v>
      </c>
      <c r="E6" s="1237">
        <v>1247</v>
      </c>
      <c r="F6" s="1237">
        <v>520</v>
      </c>
      <c r="G6" s="1238">
        <v>35</v>
      </c>
      <c r="H6" s="1733">
        <v>60353.176508620701</v>
      </c>
      <c r="I6" s="1629">
        <f t="shared" ref="I6:I15" si="0">H6-H6*$B$3/100</f>
        <v>35004.842375000007</v>
      </c>
      <c r="J6" s="1240"/>
      <c r="K6" s="1240"/>
    </row>
    <row r="7" spans="1:11" ht="15.75">
      <c r="A7" s="2050"/>
      <c r="B7" s="1724" t="s">
        <v>7862</v>
      </c>
      <c r="C7" s="1753" t="s">
        <v>7925</v>
      </c>
      <c r="D7" s="1750">
        <v>200</v>
      </c>
      <c r="E7" s="1725">
        <v>1238</v>
      </c>
      <c r="F7" s="1725">
        <v>580</v>
      </c>
      <c r="G7" s="1726">
        <v>38</v>
      </c>
      <c r="H7" s="1735">
        <v>67461.543318965501</v>
      </c>
      <c r="I7" s="1627">
        <f t="shared" si="0"/>
        <v>39127.695124999984</v>
      </c>
      <c r="J7" s="1240"/>
      <c r="K7" s="1240"/>
    </row>
    <row r="8" spans="1:11" ht="15.75">
      <c r="A8" s="2050"/>
      <c r="B8" s="1724" t="s">
        <v>7863</v>
      </c>
      <c r="C8" s="1753" t="s">
        <v>7926</v>
      </c>
      <c r="D8" s="1750">
        <v>300</v>
      </c>
      <c r="E8" s="1725">
        <v>1461</v>
      </c>
      <c r="F8" s="1725">
        <v>650</v>
      </c>
      <c r="G8" s="1726">
        <v>49</v>
      </c>
      <c r="H8" s="1735">
        <v>104149.888146552</v>
      </c>
      <c r="I8" s="1627">
        <f t="shared" si="0"/>
        <v>60406.935125000156</v>
      </c>
      <c r="J8" s="1240"/>
      <c r="K8" s="1240"/>
    </row>
    <row r="9" spans="1:11" ht="16.5" thickBot="1">
      <c r="A9" s="2050"/>
      <c r="B9" s="1727" t="s">
        <v>7864</v>
      </c>
      <c r="C9" s="1753" t="s">
        <v>7927</v>
      </c>
      <c r="D9" s="1751">
        <v>500</v>
      </c>
      <c r="E9" s="1728">
        <v>1875</v>
      </c>
      <c r="F9" s="1728">
        <v>710</v>
      </c>
      <c r="G9" s="1729">
        <v>60</v>
      </c>
      <c r="H9" s="1738">
        <v>149437.06379310301</v>
      </c>
      <c r="I9" s="1628">
        <f t="shared" si="0"/>
        <v>86673.496999999741</v>
      </c>
      <c r="J9" s="1240"/>
      <c r="K9" s="1240"/>
    </row>
    <row r="10" spans="1:11" ht="21.75" customHeight="1" thickBot="1">
      <c r="A10" s="2046" t="s">
        <v>1679</v>
      </c>
      <c r="B10" s="2047"/>
      <c r="C10" s="2051"/>
      <c r="D10" s="2047"/>
      <c r="E10" s="2047"/>
      <c r="F10" s="2047"/>
      <c r="G10" s="2047"/>
      <c r="H10" s="2047"/>
      <c r="I10" s="2048"/>
      <c r="J10" s="1240"/>
      <c r="K10" s="1240"/>
    </row>
    <row r="11" spans="1:11" ht="15.75">
      <c r="A11" s="2050"/>
      <c r="B11" s="1732">
        <v>326941</v>
      </c>
      <c r="C11" s="1753" t="s">
        <v>7928</v>
      </c>
      <c r="D11" s="2053"/>
      <c r="E11" s="2053"/>
      <c r="F11" s="2053"/>
      <c r="G11" s="2054"/>
      <c r="H11" s="1733">
        <v>2822.3727272727301</v>
      </c>
      <c r="I11" s="1629">
        <f t="shared" si="0"/>
        <v>1636.9761818181835</v>
      </c>
      <c r="J11" s="1240"/>
      <c r="K11" s="1240"/>
    </row>
    <row r="12" spans="1:11" ht="15.75">
      <c r="A12" s="2050"/>
      <c r="B12" s="1734">
        <v>326942</v>
      </c>
      <c r="C12" s="1753" t="s">
        <v>7929</v>
      </c>
      <c r="D12" s="2055"/>
      <c r="E12" s="2055"/>
      <c r="F12" s="2055"/>
      <c r="G12" s="2056"/>
      <c r="H12" s="1735">
        <v>1519.74545454545</v>
      </c>
      <c r="I12" s="1720">
        <f t="shared" si="0"/>
        <v>881.45236363636104</v>
      </c>
      <c r="J12" s="1240"/>
      <c r="K12" s="1240"/>
    </row>
    <row r="13" spans="1:11" ht="15.75">
      <c r="A13" s="2050"/>
      <c r="B13" s="1734">
        <v>326943</v>
      </c>
      <c r="C13" s="1753" t="s">
        <v>7930</v>
      </c>
      <c r="D13" s="2055"/>
      <c r="E13" s="2055"/>
      <c r="F13" s="2055"/>
      <c r="G13" s="2056"/>
      <c r="H13" s="1735">
        <v>1736.8363636363599</v>
      </c>
      <c r="I13" s="1720">
        <f t="shared" si="0"/>
        <v>1007.3650909090887</v>
      </c>
      <c r="J13" s="1240"/>
      <c r="K13" s="1240"/>
    </row>
    <row r="14" spans="1:11" ht="15.75">
      <c r="A14" s="2050"/>
      <c r="B14" s="1736">
        <v>326944</v>
      </c>
      <c r="C14" s="1753" t="s">
        <v>7931</v>
      </c>
      <c r="D14" s="2055"/>
      <c r="E14" s="2055"/>
      <c r="F14" s="2055"/>
      <c r="G14" s="2056"/>
      <c r="H14" s="1735">
        <v>2865.7909090909102</v>
      </c>
      <c r="I14" s="1627">
        <f t="shared" si="0"/>
        <v>1662.1587272727279</v>
      </c>
      <c r="J14" s="1240"/>
      <c r="K14" s="1240"/>
    </row>
    <row r="15" spans="1:11" ht="16.5" thickBot="1">
      <c r="A15" s="2052"/>
      <c r="B15" s="1737">
        <v>326945</v>
      </c>
      <c r="C15" s="1753" t="s">
        <v>7932</v>
      </c>
      <c r="D15" s="2057"/>
      <c r="E15" s="2057"/>
      <c r="F15" s="2057"/>
      <c r="G15" s="2058"/>
      <c r="H15" s="1738">
        <v>260.536363636364</v>
      </c>
      <c r="I15" s="1628">
        <f t="shared" si="0"/>
        <v>151.1110909090911</v>
      </c>
      <c r="J15" s="1240"/>
      <c r="K15" s="1240"/>
    </row>
    <row r="16" spans="1:11" ht="15.75">
      <c r="A16" s="1266"/>
      <c r="B16" s="1267"/>
      <c r="C16" s="1715"/>
      <c r="D16" s="1716"/>
      <c r="E16" s="1716"/>
      <c r="F16" s="1716"/>
      <c r="H16" s="1223"/>
      <c r="J16" s="1240"/>
      <c r="K16" s="1240"/>
    </row>
    <row r="17" spans="1:11">
      <c r="H17" s="1223"/>
      <c r="J17" s="1240"/>
      <c r="K17" s="1240"/>
    </row>
    <row r="18" spans="1:11" ht="15.75" thickBot="1">
      <c r="H18" s="1268"/>
      <c r="I18" s="1240"/>
      <c r="J18" s="1240"/>
      <c r="K18" s="1240"/>
    </row>
    <row r="19" spans="1:11" ht="24" customHeight="1">
      <c r="A19" s="2065" t="s">
        <v>7865</v>
      </c>
      <c r="B19" s="2066"/>
      <c r="C19" s="2066"/>
      <c r="D19" s="2066"/>
      <c r="E19" s="2066"/>
      <c r="F19" s="2066"/>
      <c r="G19" s="2066"/>
      <c r="H19" s="2066"/>
      <c r="I19" s="2067"/>
      <c r="J19" s="1240"/>
      <c r="K19" s="1240"/>
    </row>
    <row r="20" spans="1:11" ht="48" thickBot="1">
      <c r="A20" s="1717" t="s">
        <v>19</v>
      </c>
      <c r="B20" s="1718" t="s">
        <v>15</v>
      </c>
      <c r="C20" s="1748" t="s">
        <v>18</v>
      </c>
      <c r="D20" s="1718" t="s">
        <v>148</v>
      </c>
      <c r="E20" s="1718" t="s">
        <v>211</v>
      </c>
      <c r="F20" s="1718" t="s">
        <v>212</v>
      </c>
      <c r="G20" s="1718" t="s">
        <v>1155</v>
      </c>
      <c r="H20" s="1752" t="s">
        <v>73</v>
      </c>
      <c r="I20" s="1719" t="s">
        <v>84</v>
      </c>
      <c r="J20" s="1240"/>
      <c r="K20" s="1240"/>
    </row>
    <row r="21" spans="1:11" ht="15.75">
      <c r="A21" s="2059"/>
      <c r="B21" s="1739" t="s">
        <v>5696</v>
      </c>
      <c r="C21" s="1754" t="s">
        <v>7910</v>
      </c>
      <c r="D21" s="1237">
        <v>100</v>
      </c>
      <c r="E21" s="1237">
        <v>870</v>
      </c>
      <c r="F21" s="1237">
        <v>496</v>
      </c>
      <c r="G21" s="1237">
        <v>18.5</v>
      </c>
      <c r="H21" s="1755">
        <v>78542.504368932045</v>
      </c>
      <c r="I21" s="1629">
        <f t="shared" ref="I21:I27" si="1">H21-H21*$B$3/100</f>
        <v>45554.652533980588</v>
      </c>
      <c r="J21" s="1240"/>
      <c r="K21" s="1240"/>
    </row>
    <row r="22" spans="1:11" ht="15.75">
      <c r="A22" s="2060"/>
      <c r="B22" s="1740" t="s">
        <v>5697</v>
      </c>
      <c r="C22" s="1754" t="s">
        <v>7911</v>
      </c>
      <c r="D22" s="1725">
        <v>150</v>
      </c>
      <c r="E22" s="1725">
        <v>1200</v>
      </c>
      <c r="F22" s="1725">
        <v>496</v>
      </c>
      <c r="G22" s="1725">
        <v>24</v>
      </c>
      <c r="H22" s="1755">
        <v>86022.742880258898</v>
      </c>
      <c r="I22" s="1627">
        <f t="shared" si="1"/>
        <v>49893.190870550163</v>
      </c>
      <c r="J22" s="1240"/>
      <c r="K22" s="1240"/>
    </row>
    <row r="23" spans="1:11" ht="16.5" thickBot="1">
      <c r="A23" s="2061"/>
      <c r="B23" s="1741" t="s">
        <v>5698</v>
      </c>
      <c r="C23" s="1754" t="s">
        <v>7912</v>
      </c>
      <c r="D23" s="1728">
        <v>190</v>
      </c>
      <c r="E23" s="1728">
        <v>1410</v>
      </c>
      <c r="F23" s="1728">
        <v>496</v>
      </c>
      <c r="G23" s="1728">
        <v>24</v>
      </c>
      <c r="H23" s="1755">
        <v>93098.644174757268</v>
      </c>
      <c r="I23" s="1628">
        <f t="shared" si="1"/>
        <v>53997.213621359217</v>
      </c>
      <c r="J23" s="1240"/>
      <c r="K23" s="1240"/>
    </row>
    <row r="24" spans="1:11" ht="15.75">
      <c r="A24" s="1721"/>
      <c r="B24" s="1742" t="s">
        <v>5699</v>
      </c>
      <c r="C24" s="1754" t="s">
        <v>7913</v>
      </c>
      <c r="D24" s="1743">
        <v>80</v>
      </c>
      <c r="E24" s="1743">
        <v>691</v>
      </c>
      <c r="F24" s="1743">
        <v>496</v>
      </c>
      <c r="G24" s="1743">
        <v>18.5</v>
      </c>
      <c r="H24" s="1755">
        <v>63986.364563106785</v>
      </c>
      <c r="I24" s="1720">
        <f t="shared" si="1"/>
        <v>37112.091446601939</v>
      </c>
      <c r="J24" s="1240"/>
      <c r="K24" s="1240"/>
    </row>
    <row r="25" spans="1:11" ht="15.75">
      <c r="A25" s="1722"/>
      <c r="B25" s="1740" t="s">
        <v>5700</v>
      </c>
      <c r="C25" s="1754" t="s">
        <v>7914</v>
      </c>
      <c r="D25" s="1725">
        <v>100</v>
      </c>
      <c r="E25" s="1725">
        <v>851</v>
      </c>
      <c r="F25" s="1725">
        <v>496</v>
      </c>
      <c r="G25" s="1725">
        <v>18.5</v>
      </c>
      <c r="H25" s="1755">
        <v>69141.664077669906</v>
      </c>
      <c r="I25" s="1627">
        <f t="shared" si="1"/>
        <v>40102.165165048544</v>
      </c>
      <c r="J25" s="1240"/>
      <c r="K25" s="1240"/>
    </row>
    <row r="26" spans="1:11" ht="15.75">
      <c r="A26" s="1722"/>
      <c r="B26" s="1740" t="s">
        <v>5701</v>
      </c>
      <c r="C26" s="1754" t="s">
        <v>7915</v>
      </c>
      <c r="D26" s="1725">
        <v>150</v>
      </c>
      <c r="E26" s="1725">
        <v>1181</v>
      </c>
      <c r="F26" s="1725">
        <v>496</v>
      </c>
      <c r="G26" s="1725">
        <v>18.5</v>
      </c>
      <c r="H26" s="1755">
        <v>76116.481067961155</v>
      </c>
      <c r="I26" s="1627">
        <f t="shared" si="1"/>
        <v>44147.559019417473</v>
      </c>
      <c r="J26" s="1240"/>
      <c r="K26" s="1240"/>
    </row>
    <row r="27" spans="1:11" ht="15.75">
      <c r="A27" s="1722"/>
      <c r="B27" s="1740" t="s">
        <v>5702</v>
      </c>
      <c r="C27" s="1754" t="s">
        <v>7916</v>
      </c>
      <c r="D27" s="1725">
        <v>190</v>
      </c>
      <c r="E27" s="1725">
        <v>1391</v>
      </c>
      <c r="F27" s="1725">
        <v>496</v>
      </c>
      <c r="G27" s="1725">
        <v>18.5</v>
      </c>
      <c r="H27" s="1755">
        <v>83091.298058252432</v>
      </c>
      <c r="I27" s="1627">
        <f t="shared" si="1"/>
        <v>48192.952873786417</v>
      </c>
      <c r="J27" s="1240"/>
      <c r="K27" s="1240"/>
    </row>
    <row r="28" spans="1:11" ht="15.75" thickBot="1">
      <c r="J28" s="1240"/>
      <c r="K28" s="1240"/>
    </row>
    <row r="29" spans="1:11" ht="30.75" customHeight="1" thickBot="1">
      <c r="A29" s="2046" t="s">
        <v>7866</v>
      </c>
      <c r="B29" s="2047"/>
      <c r="C29" s="2047"/>
      <c r="D29" s="2047"/>
      <c r="E29" s="2047"/>
      <c r="F29" s="2047"/>
      <c r="G29" s="2047"/>
      <c r="H29" s="2047"/>
      <c r="I29" s="2048"/>
      <c r="J29" s="1240"/>
      <c r="K29" s="1240"/>
    </row>
    <row r="30" spans="1:11" ht="48" thickBot="1">
      <c r="A30" s="1233" t="s">
        <v>19</v>
      </c>
      <c r="B30" s="1232" t="s">
        <v>15</v>
      </c>
      <c r="C30" s="1230" t="s">
        <v>18</v>
      </c>
      <c r="D30" s="1234" t="s">
        <v>148</v>
      </c>
      <c r="E30" s="1231" t="s">
        <v>211</v>
      </c>
      <c r="F30" s="1231" t="s">
        <v>212</v>
      </c>
      <c r="G30" s="1232" t="s">
        <v>1155</v>
      </c>
      <c r="H30" s="1235" t="s">
        <v>73</v>
      </c>
      <c r="I30" s="1236" t="s">
        <v>84</v>
      </c>
      <c r="J30" s="1240"/>
      <c r="K30" s="1240"/>
    </row>
    <row r="31" spans="1:11" ht="15.75">
      <c r="A31" s="2062"/>
      <c r="B31" s="1723" t="s">
        <v>6712</v>
      </c>
      <c r="C31" s="1753" t="s">
        <v>7917</v>
      </c>
      <c r="D31" s="1749">
        <v>100</v>
      </c>
      <c r="E31" s="1237">
        <v>870</v>
      </c>
      <c r="F31" s="1237">
        <v>496</v>
      </c>
      <c r="G31" s="1238">
        <v>18.5</v>
      </c>
      <c r="H31" s="1755">
        <v>67673.281553398061</v>
      </c>
      <c r="I31" s="1629">
        <f>H31-H31*$B$3/100</f>
        <v>39250.503300970871</v>
      </c>
      <c r="J31" s="1240"/>
      <c r="K31" s="1240"/>
    </row>
    <row r="32" spans="1:11" ht="15.75">
      <c r="A32" s="2063"/>
      <c r="B32" s="1724" t="s">
        <v>6713</v>
      </c>
      <c r="C32" s="1753" t="s">
        <v>7918</v>
      </c>
      <c r="D32" s="1750">
        <v>150</v>
      </c>
      <c r="E32" s="1725">
        <v>1200</v>
      </c>
      <c r="F32" s="1725">
        <v>496</v>
      </c>
      <c r="G32" s="1726">
        <v>24</v>
      </c>
      <c r="H32" s="1755">
        <v>75972.834951456316</v>
      </c>
      <c r="I32" s="1627">
        <f t="shared" ref="I32:I37" si="2">H32-H32*$B$3/100</f>
        <v>44064.244271844669</v>
      </c>
      <c r="J32" s="1240"/>
      <c r="K32" s="1240"/>
    </row>
    <row r="33" spans="1:11" ht="16.5" thickBot="1">
      <c r="A33" s="2064"/>
      <c r="B33" s="1727" t="s">
        <v>6714</v>
      </c>
      <c r="C33" s="1753" t="s">
        <v>7919</v>
      </c>
      <c r="D33" s="1751">
        <v>190</v>
      </c>
      <c r="E33" s="1728">
        <v>1410</v>
      </c>
      <c r="F33" s="1728">
        <v>496</v>
      </c>
      <c r="G33" s="1729">
        <v>24</v>
      </c>
      <c r="H33" s="1755">
        <v>79164.970873786413</v>
      </c>
      <c r="I33" s="1628">
        <f t="shared" si="2"/>
        <v>45915.683106796117</v>
      </c>
      <c r="J33" s="1240"/>
      <c r="K33" s="1240"/>
    </row>
    <row r="34" spans="1:11" ht="15.75">
      <c r="A34" s="2049"/>
      <c r="B34" s="1723" t="s">
        <v>6715</v>
      </c>
      <c r="C34" s="1753" t="s">
        <v>7920</v>
      </c>
      <c r="D34" s="1749">
        <v>80</v>
      </c>
      <c r="E34" s="1237">
        <v>691</v>
      </c>
      <c r="F34" s="1237">
        <v>496</v>
      </c>
      <c r="G34" s="1238">
        <v>18.5</v>
      </c>
      <c r="H34" s="1755">
        <v>51819.006472491907</v>
      </c>
      <c r="I34" s="1629">
        <f t="shared" si="2"/>
        <v>30055.023754045309</v>
      </c>
      <c r="J34" s="1240"/>
      <c r="K34" s="1240"/>
    </row>
    <row r="35" spans="1:11" ht="15.75">
      <c r="A35" s="2050"/>
      <c r="B35" s="1724" t="s">
        <v>6716</v>
      </c>
      <c r="C35" s="1753" t="s">
        <v>7921</v>
      </c>
      <c r="D35" s="1750">
        <v>100</v>
      </c>
      <c r="E35" s="1725">
        <v>851</v>
      </c>
      <c r="F35" s="1725">
        <v>496</v>
      </c>
      <c r="G35" s="1726">
        <v>18.5</v>
      </c>
      <c r="H35" s="1755">
        <v>57458.446601941745</v>
      </c>
      <c r="I35" s="1627">
        <f t="shared" si="2"/>
        <v>33325.899029126209</v>
      </c>
      <c r="J35" s="1240"/>
      <c r="K35" s="1240"/>
    </row>
    <row r="36" spans="1:11" ht="15.75">
      <c r="A36" s="2050"/>
      <c r="B36" s="1724" t="s">
        <v>6717</v>
      </c>
      <c r="C36" s="1753" t="s">
        <v>7922</v>
      </c>
      <c r="D36" s="1750">
        <v>150</v>
      </c>
      <c r="E36" s="1725">
        <v>1181</v>
      </c>
      <c r="F36" s="1725">
        <v>496</v>
      </c>
      <c r="G36" s="1726">
        <v>18.5</v>
      </c>
      <c r="H36" s="1755">
        <v>65225.977346278305</v>
      </c>
      <c r="I36" s="1627">
        <f t="shared" si="2"/>
        <v>37831.066860841413</v>
      </c>
      <c r="J36" s="1240"/>
      <c r="K36" s="1240"/>
    </row>
    <row r="37" spans="1:11" ht="16.5" thickBot="1">
      <c r="A37" s="2052"/>
      <c r="B37" s="1727" t="s">
        <v>6718</v>
      </c>
      <c r="C37" s="1753" t="s">
        <v>7923</v>
      </c>
      <c r="D37" s="1751">
        <v>190</v>
      </c>
      <c r="E37" s="1728">
        <v>1391</v>
      </c>
      <c r="F37" s="1728">
        <v>496</v>
      </c>
      <c r="G37" s="1729">
        <v>18.5</v>
      </c>
      <c r="H37" s="1755">
        <v>72142.271844660194</v>
      </c>
      <c r="I37" s="1628">
        <f t="shared" si="2"/>
        <v>41842.517669902911</v>
      </c>
      <c r="J37" s="1240"/>
      <c r="K37" s="1240"/>
    </row>
    <row r="38" spans="1:11">
      <c r="H38" s="1730"/>
      <c r="I38" s="1731"/>
      <c r="J38" s="1240"/>
      <c r="K38" s="1240"/>
    </row>
    <row r="39" spans="1:11">
      <c r="H39" s="1268"/>
      <c r="I39" s="1240"/>
    </row>
    <row r="40" spans="1:11">
      <c r="H40" s="1268"/>
      <c r="I40" s="1240"/>
    </row>
    <row r="43" spans="1:11">
      <c r="I43" s="1409"/>
    </row>
  </sheetData>
  <mergeCells count="10">
    <mergeCell ref="A21:A23"/>
    <mergeCell ref="A29:I29"/>
    <mergeCell ref="A31:A33"/>
    <mergeCell ref="A34:A37"/>
    <mergeCell ref="A19:I19"/>
    <mergeCell ref="A4:I4"/>
    <mergeCell ref="A6:A9"/>
    <mergeCell ref="A10:I10"/>
    <mergeCell ref="A11:A15"/>
    <mergeCell ref="D11:G15"/>
  </mergeCell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9"/>
  <dimension ref="A1:L32"/>
  <sheetViews>
    <sheetView workbookViewId="0">
      <selection activeCell="F20" sqref="F20"/>
    </sheetView>
  </sheetViews>
  <sheetFormatPr defaultRowHeight="15"/>
  <cols>
    <col min="1" max="1" width="16.42578125" bestFit="1" customWidth="1"/>
    <col min="2" max="2" width="50" bestFit="1" customWidth="1"/>
    <col min="8" max="8" width="12.28515625" customWidth="1"/>
  </cols>
  <sheetData>
    <row r="1" spans="1:12" ht="23.25">
      <c r="A1" s="2068" t="s">
        <v>945</v>
      </c>
      <c r="B1" s="2068"/>
      <c r="C1" s="2068"/>
      <c r="D1" s="2068"/>
      <c r="E1" s="2068"/>
      <c r="F1" s="2068"/>
      <c r="G1" s="2068"/>
      <c r="H1" s="2068"/>
    </row>
    <row r="2" spans="1:12" s="237" customFormat="1" ht="24" customHeight="1"/>
    <row r="3" spans="1:12" s="237" customFormat="1" ht="16.5" customHeight="1"/>
    <row r="4" spans="1:12" s="237" customFormat="1" ht="14.25" customHeight="1">
      <c r="A4" s="2" t="s">
        <v>6</v>
      </c>
      <c r="B4" s="3"/>
    </row>
    <row r="5" spans="1:12">
      <c r="A5" s="98"/>
      <c r="B5" s="236"/>
      <c r="C5" s="236"/>
      <c r="D5" s="236"/>
      <c r="E5" s="236"/>
      <c r="F5" s="236"/>
      <c r="G5" s="236"/>
    </row>
    <row r="6" spans="1:12">
      <c r="A6" s="98"/>
      <c r="B6" s="236"/>
      <c r="C6" s="236"/>
      <c r="D6" s="236"/>
      <c r="E6" s="236"/>
      <c r="F6" s="236"/>
      <c r="G6" s="236"/>
    </row>
    <row r="7" spans="1:12" ht="60">
      <c r="A7" s="238" t="s">
        <v>23</v>
      </c>
      <c r="B7" s="238" t="s">
        <v>4</v>
      </c>
      <c r="C7" s="238" t="s">
        <v>946</v>
      </c>
      <c r="D7" s="238" t="s">
        <v>552</v>
      </c>
      <c r="E7" s="238" t="s">
        <v>947</v>
      </c>
      <c r="F7" s="238" t="s">
        <v>908</v>
      </c>
      <c r="G7" s="238" t="s">
        <v>948</v>
      </c>
      <c r="H7" s="238" t="s">
        <v>41</v>
      </c>
    </row>
    <row r="8" spans="1:12" ht="60" customHeight="1">
      <c r="A8" s="898" t="s">
        <v>949</v>
      </c>
      <c r="B8" s="898" t="s">
        <v>950</v>
      </c>
      <c r="C8" s="1097">
        <v>3</v>
      </c>
      <c r="D8" s="1097">
        <v>25</v>
      </c>
      <c r="E8" s="1097">
        <v>1.2</v>
      </c>
      <c r="F8" s="1097">
        <v>30</v>
      </c>
      <c r="G8" s="16">
        <v>88.933799999999991</v>
      </c>
      <c r="H8" s="84">
        <f>G8-G8*B4/100</f>
        <v>88.933799999999991</v>
      </c>
      <c r="J8" s="101"/>
      <c r="K8" s="101"/>
      <c r="L8" s="8"/>
    </row>
    <row r="9" spans="1:12">
      <c r="A9" s="237"/>
      <c r="B9" s="237"/>
      <c r="C9" s="237"/>
      <c r="D9" s="237"/>
      <c r="E9" s="237"/>
      <c r="F9" s="237"/>
      <c r="G9" s="237"/>
    </row>
    <row r="10" spans="1:12">
      <c r="A10" s="237"/>
      <c r="B10" s="237"/>
      <c r="C10" s="237"/>
      <c r="D10" s="237"/>
      <c r="E10" s="237"/>
      <c r="F10" s="237"/>
      <c r="G10" s="237"/>
    </row>
    <row r="11" spans="1:12">
      <c r="G11" s="569"/>
    </row>
    <row r="32" spans="5:5">
      <c r="E32" s="583"/>
    </row>
  </sheetData>
  <customSheetViews>
    <customSheetView guid="{94E74550-0B2B-4B3C-8E97-CCCC46023914}">
      <selection activeCell="B15" sqref="B15"/>
      <pageMargins left="0.7" right="0.7" top="0.75" bottom="0.75" header="0.3" footer="0.3"/>
    </customSheetView>
    <customSheetView guid="{C23E91BF-4A86-4D00-A577-1A263DDCB8BC}">
      <selection activeCell="B15" sqref="B15"/>
      <pageMargins left="0.7" right="0.7" top="0.75" bottom="0.75" header="0.3" footer="0.3"/>
    </customSheetView>
    <customSheetView guid="{A76FD505-AF56-4CD8-967A-59C705AF567C}">
      <selection activeCell="B15" sqref="B15"/>
      <pageMargins left="0.7" right="0.7" top="0.75" bottom="0.75" header="0.3" footer="0.3"/>
    </customSheetView>
    <customSheetView guid="{D7CF3121-CFC0-4E70-8DCD-811E30042E24}">
      <selection activeCell="B15" sqref="B15"/>
      <pageMargins left="0.7" right="0.7" top="0.75" bottom="0.75" header="0.3" footer="0.3"/>
    </customSheetView>
    <customSheetView guid="{3E3E5346-F5D1-49F5-AB0E-78170B65853C}">
      <selection activeCell="B15" sqref="B15"/>
      <pageMargins left="0.7" right="0.7" top="0.75" bottom="0.75" header="0.3" footer="0.3"/>
    </customSheetView>
    <customSheetView guid="{A02336A9-D2FB-4D03-950A-00B6EBD6A28C}">
      <selection activeCell="B15" sqref="B15"/>
      <pageMargins left="0.7" right="0.7" top="0.75" bottom="0.75" header="0.3" footer="0.3"/>
    </customSheetView>
    <customSheetView guid="{24F900A2-7147-4318-9E77-2B71404314A7}">
      <selection activeCell="B15" sqref="B15"/>
      <pageMargins left="0.7" right="0.7" top="0.75" bottom="0.75" header="0.3" footer="0.3"/>
    </customSheetView>
    <customSheetView guid="{76FA2CE7-179E-4731-B7AE-63C5E5E79002}">
      <selection activeCell="Q51" sqref="Q51"/>
      <pageMargins left="0.7" right="0.7" top="0.75" bottom="0.75" header="0.3" footer="0.3"/>
    </customSheetView>
  </customSheetViews>
  <mergeCells count="1">
    <mergeCell ref="A1:H1"/>
  </mergeCells>
  <pageMargins left="0.7" right="0.7" top="0.75" bottom="0.75" header="0.3" footer="0.3"/>
  <pageSetup paperSize="9" orientation="portrait" horizontalDpi="90" verticalDpi="9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4"/>
  <dimension ref="A1:I34"/>
  <sheetViews>
    <sheetView workbookViewId="0">
      <selection activeCell="F31" sqref="F31"/>
    </sheetView>
  </sheetViews>
  <sheetFormatPr defaultRowHeight="15"/>
  <cols>
    <col min="1" max="1" width="10.7109375" customWidth="1"/>
    <col min="2" max="2" width="16.28515625" bestFit="1" customWidth="1"/>
    <col min="3" max="3" width="46.7109375" style="102" customWidth="1"/>
    <col min="4" max="4" width="10.28515625" bestFit="1" customWidth="1"/>
    <col min="7" max="7" width="9.140625" style="222"/>
  </cols>
  <sheetData>
    <row r="1" spans="1:9">
      <c r="A1" s="1840" t="s">
        <v>1709</v>
      </c>
      <c r="B1" s="1841"/>
      <c r="C1" s="1841"/>
      <c r="D1" s="1841"/>
      <c r="E1" s="1841"/>
      <c r="F1" s="1841"/>
    </row>
    <row r="3" spans="1:9">
      <c r="A3" s="321" t="s">
        <v>6</v>
      </c>
      <c r="B3" s="322">
        <v>0</v>
      </c>
    </row>
    <row r="4" spans="1:9" ht="56.25">
      <c r="A4" s="1265" t="s">
        <v>19</v>
      </c>
      <c r="B4" s="1265" t="s">
        <v>23</v>
      </c>
      <c r="C4" s="1265" t="s">
        <v>20</v>
      </c>
      <c r="D4" s="1265" t="s">
        <v>24</v>
      </c>
      <c r="E4" s="1265" t="s">
        <v>78</v>
      </c>
      <c r="F4" s="1265" t="s">
        <v>84</v>
      </c>
    </row>
    <row r="5" spans="1:9">
      <c r="A5" s="2069"/>
      <c r="B5" s="300" t="s">
        <v>1710</v>
      </c>
      <c r="C5" s="2070" t="s">
        <v>1724</v>
      </c>
      <c r="D5" s="301" t="s">
        <v>1720</v>
      </c>
      <c r="E5" s="1631">
        <v>1214.3712</v>
      </c>
      <c r="F5" s="299">
        <f>E5-E5*$B$3/100</f>
        <v>1214.3712</v>
      </c>
      <c r="I5" s="222"/>
    </row>
    <row r="6" spans="1:9">
      <c r="A6" s="2069"/>
      <c r="B6" s="300" t="s">
        <v>1711</v>
      </c>
      <c r="C6" s="2070"/>
      <c r="D6" s="301" t="s">
        <v>1721</v>
      </c>
      <c r="E6" s="1631">
        <v>2134.8906000000002</v>
      </c>
      <c r="F6" s="299">
        <f t="shared" ref="F6:F14" si="0">E6-E6*$B$3/100</f>
        <v>2134.8906000000002</v>
      </c>
      <c r="H6" s="1541"/>
      <c r="I6" s="222"/>
    </row>
    <row r="7" spans="1:9">
      <c r="A7" s="2069"/>
      <c r="B7" s="300" t="s">
        <v>1712</v>
      </c>
      <c r="C7" s="2070"/>
      <c r="D7" s="301" t="s">
        <v>1722</v>
      </c>
      <c r="E7" s="1631">
        <v>3466.2048</v>
      </c>
      <c r="F7" s="299">
        <f t="shared" si="0"/>
        <v>3466.2048</v>
      </c>
      <c r="H7" s="1541"/>
      <c r="I7" s="222"/>
    </row>
    <row r="8" spans="1:9">
      <c r="A8" s="2069"/>
      <c r="B8" s="300" t="s">
        <v>1713</v>
      </c>
      <c r="C8" s="2070" t="s">
        <v>1725</v>
      </c>
      <c r="D8" s="301" t="s">
        <v>1720</v>
      </c>
      <c r="E8" s="1631">
        <v>1481.2338</v>
      </c>
      <c r="F8" s="299">
        <f t="shared" si="0"/>
        <v>1481.2338</v>
      </c>
      <c r="H8" s="1541"/>
      <c r="I8" s="222"/>
    </row>
    <row r="9" spans="1:9">
      <c r="A9" s="2069"/>
      <c r="B9" s="300" t="s">
        <v>1714</v>
      </c>
      <c r="C9" s="2070"/>
      <c r="D9" s="301" t="s">
        <v>1723</v>
      </c>
      <c r="E9" s="1631">
        <v>1898.0159999999998</v>
      </c>
      <c r="F9" s="299">
        <f t="shared" si="0"/>
        <v>1898.0159999999998</v>
      </c>
      <c r="H9" s="1541"/>
      <c r="I9" s="222"/>
    </row>
    <row r="10" spans="1:9">
      <c r="A10" s="2069"/>
      <c r="B10" s="300" t="s">
        <v>1715</v>
      </c>
      <c r="C10" s="2070"/>
      <c r="D10" s="301" t="s">
        <v>1721</v>
      </c>
      <c r="E10" s="1631">
        <v>2488.7082</v>
      </c>
      <c r="F10" s="299">
        <f t="shared" si="0"/>
        <v>2488.7082</v>
      </c>
      <c r="H10" s="1541"/>
      <c r="I10" s="222"/>
    </row>
    <row r="11" spans="1:9">
      <c r="A11" s="2069"/>
      <c r="B11" s="300" t="s">
        <v>1716</v>
      </c>
      <c r="C11" s="2070"/>
      <c r="D11" s="301" t="s">
        <v>1722</v>
      </c>
      <c r="E11" s="1631">
        <v>3894.9821999999999</v>
      </c>
      <c r="F11" s="299">
        <f t="shared" si="0"/>
        <v>3894.9821999999999</v>
      </c>
      <c r="H11" s="1541"/>
      <c r="I11" s="222"/>
    </row>
    <row r="12" spans="1:9">
      <c r="A12" s="2069"/>
      <c r="B12" s="300" t="s">
        <v>1717</v>
      </c>
      <c r="C12" s="2070" t="s">
        <v>1726</v>
      </c>
      <c r="D12" s="296">
        <v>20</v>
      </c>
      <c r="E12" s="1631">
        <v>1274.337</v>
      </c>
      <c r="F12" s="299">
        <f t="shared" si="0"/>
        <v>1274.337</v>
      </c>
      <c r="H12" s="1541"/>
      <c r="I12" s="222"/>
    </row>
    <row r="13" spans="1:9">
      <c r="A13" s="2069"/>
      <c r="B13" s="300" t="s">
        <v>1718</v>
      </c>
      <c r="C13" s="2070"/>
      <c r="D13" s="296">
        <v>25</v>
      </c>
      <c r="E13" s="1631">
        <v>1544.1984</v>
      </c>
      <c r="F13" s="299">
        <f t="shared" si="0"/>
        <v>1544.1984</v>
      </c>
      <c r="H13" s="1541"/>
      <c r="I13" s="222"/>
    </row>
    <row r="14" spans="1:9">
      <c r="A14" s="2069"/>
      <c r="B14" s="300" t="s">
        <v>1719</v>
      </c>
      <c r="C14" s="2070"/>
      <c r="D14" s="296">
        <v>32</v>
      </c>
      <c r="E14" s="1631">
        <v>1951.9944</v>
      </c>
      <c r="F14" s="299">
        <f t="shared" si="0"/>
        <v>1951.9944</v>
      </c>
      <c r="H14" s="1541"/>
      <c r="I14" s="222"/>
    </row>
    <row r="34" spans="4:4">
      <c r="D34" s="773"/>
    </row>
  </sheetData>
  <mergeCells count="7">
    <mergeCell ref="A1:F1"/>
    <mergeCell ref="A5:A7"/>
    <mergeCell ref="A8:A11"/>
    <mergeCell ref="A12:A14"/>
    <mergeCell ref="C5:C7"/>
    <mergeCell ref="C8:C11"/>
    <mergeCell ref="C12:C14"/>
  </mergeCell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H14"/>
  <sheetViews>
    <sheetView zoomScale="85" zoomScaleNormal="85" workbookViewId="0">
      <selection activeCell="D9" sqref="D9"/>
    </sheetView>
  </sheetViews>
  <sheetFormatPr defaultColWidth="9.140625" defaultRowHeight="18.75"/>
  <cols>
    <col min="1" max="1" width="8.85546875" style="1777" customWidth="1"/>
    <col min="2" max="2" width="50.85546875" style="85" customWidth="1"/>
    <col min="3" max="3" width="24.42578125" style="976" bestFit="1" customWidth="1"/>
    <col min="4" max="4" width="131.7109375" style="977" customWidth="1"/>
    <col min="5" max="5" width="30.7109375" style="85" customWidth="1"/>
    <col min="6" max="6" width="20.28515625" style="85" customWidth="1"/>
    <col min="7" max="7" width="13.5703125" style="977" customWidth="1"/>
    <col min="8" max="8" width="21.5703125" style="977" customWidth="1"/>
    <col min="9" max="16384" width="9.140625" style="85"/>
  </cols>
  <sheetData>
    <row r="2" spans="1:8" ht="32.25" customHeight="1">
      <c r="B2" s="2071" t="s">
        <v>7963</v>
      </c>
      <c r="C2" s="2071"/>
      <c r="D2" s="2071"/>
      <c r="E2" s="2071"/>
    </row>
    <row r="3" spans="1:8">
      <c r="B3" s="83"/>
      <c r="C3" s="1779"/>
      <c r="D3" s="83"/>
      <c r="E3" s="83"/>
    </row>
    <row r="4" spans="1:8" ht="125.25" customHeight="1">
      <c r="B4" s="2073" t="s">
        <v>7964</v>
      </c>
      <c r="C4" s="2073"/>
      <c r="D4" s="2073"/>
      <c r="E4" s="2073"/>
    </row>
    <row r="5" spans="1:8" ht="24" customHeight="1">
      <c r="B5" s="1780"/>
      <c r="C5" s="1780"/>
      <c r="D5" s="1780"/>
      <c r="E5" s="1780"/>
    </row>
    <row r="6" spans="1:8" ht="48.2" customHeight="1">
      <c r="A6" s="120"/>
      <c r="B6" s="1277" t="s">
        <v>209</v>
      </c>
      <c r="C6" s="1278" t="s">
        <v>4781</v>
      </c>
      <c r="D6" s="1279" t="s">
        <v>4</v>
      </c>
      <c r="E6" s="1277" t="s">
        <v>4782</v>
      </c>
    </row>
    <row r="7" spans="1:8" ht="23.25" customHeight="1">
      <c r="B7" s="2072" t="s">
        <v>4783</v>
      </c>
      <c r="C7" s="2072"/>
      <c r="D7" s="2072"/>
      <c r="E7" s="1778"/>
    </row>
    <row r="8" spans="1:8" ht="90" customHeight="1">
      <c r="B8" s="1414"/>
      <c r="C8" s="1407" t="s">
        <v>7965</v>
      </c>
      <c r="D8" s="1408" t="s">
        <v>7977</v>
      </c>
      <c r="E8" s="1712">
        <v>2770</v>
      </c>
      <c r="H8" s="1630"/>
    </row>
    <row r="9" spans="1:8" ht="90" customHeight="1">
      <c r="A9" s="120"/>
      <c r="B9" s="1414"/>
      <c r="C9" s="1407" t="s">
        <v>7966</v>
      </c>
      <c r="D9" s="1408" t="s">
        <v>7978</v>
      </c>
      <c r="E9" s="1712">
        <v>3260</v>
      </c>
      <c r="H9" s="1630"/>
    </row>
    <row r="10" spans="1:8" ht="90" customHeight="1">
      <c r="A10" s="120"/>
      <c r="B10" s="1414"/>
      <c r="C10" s="1407" t="s">
        <v>7967</v>
      </c>
      <c r="D10" s="1408" t="s">
        <v>7968</v>
      </c>
      <c r="E10" s="1712">
        <v>1735</v>
      </c>
      <c r="H10" s="1630"/>
    </row>
    <row r="11" spans="1:8" ht="90" customHeight="1">
      <c r="A11" s="120"/>
      <c r="B11" s="1414"/>
      <c r="C11" s="1407" t="s">
        <v>7969</v>
      </c>
      <c r="D11" s="1408" t="s">
        <v>7970</v>
      </c>
      <c r="E11" s="1712">
        <v>1072</v>
      </c>
      <c r="H11" s="1630"/>
    </row>
    <row r="12" spans="1:8" ht="90" customHeight="1">
      <c r="A12" s="120"/>
      <c r="B12" s="1414"/>
      <c r="C12" s="1407" t="s">
        <v>7971</v>
      </c>
      <c r="D12" s="1408" t="s">
        <v>7972</v>
      </c>
      <c r="E12" s="1712">
        <v>743</v>
      </c>
      <c r="H12" s="1630"/>
    </row>
    <row r="13" spans="1:8" ht="90" customHeight="1">
      <c r="A13" s="120"/>
      <c r="B13" s="1414"/>
      <c r="C13" s="1407" t="s">
        <v>7973</v>
      </c>
      <c r="D13" s="1408" t="s">
        <v>7974</v>
      </c>
      <c r="E13" s="1712">
        <v>1463</v>
      </c>
      <c r="H13" s="1630"/>
    </row>
    <row r="14" spans="1:8" ht="90" customHeight="1">
      <c r="A14" s="120"/>
      <c r="B14" s="1414"/>
      <c r="C14" s="1407" t="s">
        <v>7975</v>
      </c>
      <c r="D14" s="1408" t="s">
        <v>7976</v>
      </c>
      <c r="E14" s="1712">
        <v>1391</v>
      </c>
      <c r="H14" s="1630"/>
    </row>
  </sheetData>
  <mergeCells count="3">
    <mergeCell ref="B2:E2"/>
    <mergeCell ref="B7:D7"/>
    <mergeCell ref="B4:E4"/>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6"/>
  <dimension ref="A2:H124"/>
  <sheetViews>
    <sheetView zoomScale="55" zoomScaleNormal="55" workbookViewId="0">
      <pane ySplit="6" topLeftCell="A7" activePane="bottomLeft" state="frozen"/>
      <selection pane="bottomLeft"/>
    </sheetView>
  </sheetViews>
  <sheetFormatPr defaultColWidth="9.140625" defaultRowHeight="18.75"/>
  <cols>
    <col min="1" max="1" width="8.85546875" style="975" customWidth="1"/>
    <col min="2" max="2" width="50.85546875" style="85" customWidth="1"/>
    <col min="3" max="3" width="24.42578125" style="976" bestFit="1" customWidth="1"/>
    <col min="4" max="4" width="131.7109375" style="977" customWidth="1"/>
    <col min="5" max="5" width="30.7109375" style="85" customWidth="1"/>
    <col min="6" max="6" width="20.28515625" style="85" customWidth="1"/>
    <col min="7" max="7" width="13.5703125" style="977" customWidth="1"/>
    <col min="8" max="8" width="21.5703125" style="977" customWidth="1"/>
    <col min="9" max="16384" width="9.140625" style="85"/>
  </cols>
  <sheetData>
    <row r="2" spans="1:8" ht="32.25" customHeight="1">
      <c r="B2" s="2071" t="s">
        <v>7963</v>
      </c>
      <c r="C2" s="2071"/>
      <c r="D2" s="2071"/>
      <c r="E2" s="2071"/>
    </row>
    <row r="3" spans="1:8">
      <c r="D3" s="85"/>
    </row>
    <row r="5" spans="1:8" ht="23.25">
      <c r="C5" s="978"/>
      <c r="D5" s="978"/>
    </row>
    <row r="6" spans="1:8" ht="48.2" customHeight="1">
      <c r="A6" s="120"/>
      <c r="B6" s="1277" t="s">
        <v>209</v>
      </c>
      <c r="C6" s="1278" t="s">
        <v>4781</v>
      </c>
      <c r="D6" s="1279" t="s">
        <v>4</v>
      </c>
      <c r="E6" s="1277" t="s">
        <v>4782</v>
      </c>
    </row>
    <row r="7" spans="1:8" ht="23.25" customHeight="1">
      <c r="B7" s="2072" t="s">
        <v>4783</v>
      </c>
      <c r="C7" s="2072"/>
      <c r="D7" s="2072"/>
      <c r="E7" s="1287"/>
    </row>
    <row r="8" spans="1:8" ht="142.5" customHeight="1">
      <c r="B8" s="1280"/>
      <c r="C8" s="1281" t="s">
        <v>4784</v>
      </c>
      <c r="D8" s="1282" t="s">
        <v>4785</v>
      </c>
      <c r="E8" s="1712">
        <v>2995.8420000000001</v>
      </c>
      <c r="H8" s="1630"/>
    </row>
    <row r="9" spans="1:8" ht="142.5" customHeight="1">
      <c r="A9" s="120"/>
      <c r="B9" s="1280"/>
      <c r="C9" s="1281" t="s">
        <v>4786</v>
      </c>
      <c r="D9" s="1282" t="s">
        <v>4787</v>
      </c>
      <c r="E9" s="1712">
        <v>3077.9519999999998</v>
      </c>
      <c r="H9" s="1630"/>
    </row>
    <row r="10" spans="1:8" ht="142.5" customHeight="1">
      <c r="A10" s="120"/>
      <c r="B10" s="1280"/>
      <c r="C10" s="1281" t="s">
        <v>4788</v>
      </c>
      <c r="D10" s="1282" t="s">
        <v>4789</v>
      </c>
      <c r="E10" s="1712">
        <v>3061.5299999999997</v>
      </c>
      <c r="H10" s="1630"/>
    </row>
    <row r="11" spans="1:8" ht="142.5" customHeight="1">
      <c r="A11" s="120"/>
      <c r="B11" s="1280"/>
      <c r="C11" s="1281" t="s">
        <v>4790</v>
      </c>
      <c r="D11" s="1282" t="s">
        <v>4791</v>
      </c>
      <c r="E11" s="1712">
        <v>3509.6159999999995</v>
      </c>
      <c r="H11" s="1630"/>
    </row>
    <row r="12" spans="1:8" ht="142.5" customHeight="1">
      <c r="A12" s="120"/>
      <c r="B12" s="1280"/>
      <c r="C12" s="1281" t="s">
        <v>4792</v>
      </c>
      <c r="D12" s="1282" t="s">
        <v>4793</v>
      </c>
      <c r="E12" s="1712">
        <v>2993.4959999999996</v>
      </c>
      <c r="H12" s="1630"/>
    </row>
    <row r="13" spans="1:8" ht="142.5" customHeight="1">
      <c r="A13" s="120"/>
      <c r="B13" s="1280"/>
      <c r="C13" s="1281" t="s">
        <v>4794</v>
      </c>
      <c r="D13" s="1282" t="s">
        <v>4795</v>
      </c>
      <c r="E13" s="1712">
        <v>3087.3359999999998</v>
      </c>
      <c r="H13" s="1630"/>
    </row>
    <row r="14" spans="1:8" ht="142.5" customHeight="1">
      <c r="A14" s="120"/>
      <c r="B14" s="1280"/>
      <c r="C14" s="1281" t="s">
        <v>4796</v>
      </c>
      <c r="D14" s="1282" t="s">
        <v>4797</v>
      </c>
      <c r="E14" s="1712">
        <v>2960.652</v>
      </c>
      <c r="H14" s="1630"/>
    </row>
    <row r="15" spans="1:8" ht="142.5" customHeight="1">
      <c r="A15" s="120"/>
      <c r="B15" s="1280"/>
      <c r="C15" s="1281" t="s">
        <v>4798</v>
      </c>
      <c r="D15" s="1282" t="s">
        <v>4799</v>
      </c>
      <c r="E15" s="1712">
        <v>3483.8099999999995</v>
      </c>
      <c r="H15" s="1630"/>
    </row>
    <row r="16" spans="1:8" ht="142.5" customHeight="1">
      <c r="A16" s="120"/>
      <c r="B16" s="1280"/>
      <c r="C16" s="1281" t="s">
        <v>4800</v>
      </c>
      <c r="D16" s="1282" t="s">
        <v>4801</v>
      </c>
      <c r="E16" s="1712">
        <v>3500.232</v>
      </c>
      <c r="H16" s="1630"/>
    </row>
    <row r="17" spans="1:8" ht="142.5" customHeight="1">
      <c r="A17" s="120"/>
      <c r="B17" s="1280"/>
      <c r="C17" s="1281" t="s">
        <v>4802</v>
      </c>
      <c r="D17" s="1282" t="s">
        <v>4803</v>
      </c>
      <c r="E17" s="1712">
        <v>3622.2239999999997</v>
      </c>
      <c r="H17" s="1630"/>
    </row>
    <row r="18" spans="1:8" ht="142.5" customHeight="1">
      <c r="A18" s="120"/>
      <c r="B18" s="1280"/>
      <c r="C18" s="1281" t="s">
        <v>4804</v>
      </c>
      <c r="D18" s="1282" t="s">
        <v>4805</v>
      </c>
      <c r="E18" s="1712">
        <v>3563.5739999999996</v>
      </c>
      <c r="H18" s="1630"/>
    </row>
    <row r="19" spans="1:8" ht="142.5" customHeight="1">
      <c r="A19" s="120"/>
      <c r="B19" s="1280"/>
      <c r="C19" s="1281" t="s">
        <v>4806</v>
      </c>
      <c r="D19" s="1282" t="s">
        <v>4807</v>
      </c>
      <c r="E19" s="1712">
        <v>4077.3479999999995</v>
      </c>
      <c r="H19" s="1630"/>
    </row>
    <row r="20" spans="1:8" ht="39.200000000000003" customHeight="1">
      <c r="A20" s="120"/>
      <c r="B20" s="1283"/>
      <c r="C20" s="1281" t="s">
        <v>4808</v>
      </c>
      <c r="D20" s="1282" t="s">
        <v>4809</v>
      </c>
      <c r="E20" s="1712">
        <v>5423.9519999999993</v>
      </c>
      <c r="H20" s="1630"/>
    </row>
    <row r="21" spans="1:8" ht="39.200000000000003" customHeight="1">
      <c r="A21" s="120"/>
      <c r="B21" s="1283"/>
      <c r="C21" s="1281" t="s">
        <v>4810</v>
      </c>
      <c r="D21" s="1282" t="s">
        <v>4811</v>
      </c>
      <c r="E21" s="1712">
        <v>3884.9759999999997</v>
      </c>
      <c r="H21" s="1630"/>
    </row>
    <row r="22" spans="1:8" ht="39.200000000000003" customHeight="1">
      <c r="A22" s="120"/>
      <c r="B22" s="1283"/>
      <c r="C22" s="1281" t="s">
        <v>4812</v>
      </c>
      <c r="D22" s="1282" t="s">
        <v>4813</v>
      </c>
      <c r="E22" s="1712">
        <v>1928.4119999999998</v>
      </c>
      <c r="H22" s="1630"/>
    </row>
    <row r="23" spans="1:8" ht="39.200000000000003" customHeight="1">
      <c r="A23" s="120"/>
      <c r="B23" s="1283"/>
      <c r="C23" s="1281" t="s">
        <v>4814</v>
      </c>
      <c r="D23" s="1282" t="s">
        <v>4815</v>
      </c>
      <c r="E23" s="1712">
        <v>1191.7679999999998</v>
      </c>
      <c r="H23" s="1630"/>
    </row>
    <row r="24" spans="1:8" ht="39.200000000000003" customHeight="1">
      <c r="A24" s="120"/>
      <c r="B24" s="1283"/>
      <c r="C24" s="1281" t="s">
        <v>4816</v>
      </c>
      <c r="D24" s="1282" t="s">
        <v>4817</v>
      </c>
      <c r="E24" s="1712">
        <v>828.13799999999992</v>
      </c>
      <c r="H24" s="1630"/>
    </row>
    <row r="25" spans="1:8" ht="142.5" customHeight="1">
      <c r="A25" s="120"/>
      <c r="B25" s="1280"/>
      <c r="C25" s="1281" t="s">
        <v>4818</v>
      </c>
      <c r="D25" s="1282" t="s">
        <v>4819</v>
      </c>
      <c r="E25" s="1712">
        <v>997.04999999999984</v>
      </c>
      <c r="H25" s="1630"/>
    </row>
    <row r="26" spans="1:8" ht="142.5" customHeight="1">
      <c r="A26" s="120"/>
      <c r="B26" s="1280"/>
      <c r="C26" s="1281" t="s">
        <v>4820</v>
      </c>
      <c r="D26" s="1282" t="s">
        <v>4821</v>
      </c>
      <c r="E26" s="1712">
        <v>4347.1379999999999</v>
      </c>
      <c r="H26" s="1630"/>
    </row>
    <row r="27" spans="1:8" ht="98.45" customHeight="1">
      <c r="A27" s="120"/>
      <c r="B27" s="1280"/>
      <c r="C27" s="1281" t="s">
        <v>4822</v>
      </c>
      <c r="D27" s="1282" t="s">
        <v>4823</v>
      </c>
      <c r="E27" s="1712">
        <v>333.13199999999995</v>
      </c>
      <c r="H27" s="1630"/>
    </row>
    <row r="28" spans="1:8" ht="142.5" customHeight="1">
      <c r="A28" s="120"/>
      <c r="B28" s="1284"/>
      <c r="C28" s="1281" t="s">
        <v>4824</v>
      </c>
      <c r="D28" s="1282" t="s">
        <v>4825</v>
      </c>
      <c r="E28" s="1712">
        <v>1677.3899999999999</v>
      </c>
      <c r="H28" s="1630"/>
    </row>
    <row r="29" spans="1:8" ht="142.5" customHeight="1">
      <c r="A29" s="120"/>
      <c r="B29" s="1280"/>
      <c r="C29" s="1281" t="s">
        <v>4826</v>
      </c>
      <c r="D29" s="1282" t="s">
        <v>4827</v>
      </c>
      <c r="E29" s="1712">
        <v>2036.328</v>
      </c>
      <c r="H29" s="1630"/>
    </row>
    <row r="30" spans="1:8" ht="142.5" customHeight="1">
      <c r="A30" s="120"/>
      <c r="B30" s="1280"/>
      <c r="C30" s="1285" t="s">
        <v>6757</v>
      </c>
      <c r="D30" s="1282" t="s">
        <v>4828</v>
      </c>
      <c r="E30" s="1712">
        <v>1604.6639999999998</v>
      </c>
      <c r="H30" s="1630"/>
    </row>
    <row r="31" spans="1:8" ht="142.5" customHeight="1">
      <c r="A31" s="120"/>
      <c r="B31" s="1280"/>
      <c r="C31" s="1281" t="s">
        <v>4829</v>
      </c>
      <c r="D31" s="1282" t="s">
        <v>4830</v>
      </c>
      <c r="E31" s="1712">
        <v>1811.1119999999999</v>
      </c>
      <c r="H31" s="1630"/>
    </row>
    <row r="32" spans="1:8" ht="142.5" customHeight="1">
      <c r="A32" s="120"/>
      <c r="B32" s="1280"/>
      <c r="C32" s="1281" t="s">
        <v>4831</v>
      </c>
      <c r="D32" s="1282" t="s">
        <v>4832</v>
      </c>
      <c r="E32" s="1712">
        <v>1815.8039999999999</v>
      </c>
      <c r="H32" s="1630"/>
    </row>
    <row r="33" spans="1:8" ht="142.5" customHeight="1">
      <c r="A33" s="120"/>
      <c r="B33" s="1284"/>
      <c r="C33" s="1281" t="s">
        <v>4833</v>
      </c>
      <c r="D33" s="1282" t="s">
        <v>4834</v>
      </c>
      <c r="E33" s="1712">
        <v>1806.4199999999998</v>
      </c>
      <c r="H33" s="1630"/>
    </row>
    <row r="34" spans="1:8" ht="142.5" customHeight="1">
      <c r="A34" s="120"/>
      <c r="B34" s="1280"/>
      <c r="C34" s="1281" t="s">
        <v>4835</v>
      </c>
      <c r="D34" s="1282" t="s">
        <v>4836</v>
      </c>
      <c r="E34" s="1712">
        <v>1625.7779999999998</v>
      </c>
      <c r="H34" s="1630"/>
    </row>
    <row r="35" spans="1:8" ht="142.5" customHeight="1">
      <c r="A35" s="120"/>
      <c r="B35" s="1280"/>
      <c r="C35" s="1281" t="s">
        <v>4837</v>
      </c>
      <c r="D35" s="1282" t="s">
        <v>4838</v>
      </c>
      <c r="E35" s="1712">
        <v>1546.0139999999999</v>
      </c>
      <c r="H35" s="1630"/>
    </row>
    <row r="36" spans="1:8" ht="142.5" customHeight="1">
      <c r="A36" s="120"/>
      <c r="B36" s="1283"/>
      <c r="C36" s="1281" t="s">
        <v>4839</v>
      </c>
      <c r="D36" s="1282" t="s">
        <v>4840</v>
      </c>
      <c r="E36" s="1712">
        <v>1196.46</v>
      </c>
      <c r="H36" s="1630"/>
    </row>
    <row r="37" spans="1:8" ht="142.5" customHeight="1">
      <c r="A37" s="120"/>
      <c r="B37" s="1283"/>
      <c r="C37" s="1281" t="s">
        <v>4841</v>
      </c>
      <c r="D37" s="1282" t="s">
        <v>4842</v>
      </c>
      <c r="E37" s="1712">
        <v>1205.8439999999998</v>
      </c>
      <c r="H37" s="1630"/>
    </row>
    <row r="38" spans="1:8" ht="46.5" customHeight="1">
      <c r="A38" s="120"/>
      <c r="B38" s="1283"/>
      <c r="C38" s="1281" t="s">
        <v>4843</v>
      </c>
      <c r="D38" s="1282" t="s">
        <v>4844</v>
      </c>
      <c r="E38" s="1712">
        <v>133.72199999999998</v>
      </c>
      <c r="H38" s="1630"/>
    </row>
    <row r="39" spans="1:8" ht="46.5" customHeight="1">
      <c r="A39" s="120"/>
      <c r="B39" s="1283"/>
      <c r="C39" s="1281" t="s">
        <v>4845</v>
      </c>
      <c r="D39" s="1282" t="s">
        <v>4846</v>
      </c>
      <c r="E39" s="1712">
        <v>300.28799999999995</v>
      </c>
      <c r="H39" s="1630"/>
    </row>
    <row r="40" spans="1:8" ht="96" customHeight="1">
      <c r="A40" s="120"/>
      <c r="B40" s="1280"/>
      <c r="C40" s="1281" t="s">
        <v>4847</v>
      </c>
      <c r="D40" s="1282" t="s">
        <v>4848</v>
      </c>
      <c r="E40" s="1712">
        <v>466.85399999999998</v>
      </c>
      <c r="H40" s="1630"/>
    </row>
    <row r="41" spans="1:8" ht="129.19999999999999" customHeight="1">
      <c r="A41" s="120"/>
      <c r="B41" s="1280"/>
      <c r="C41" s="1281" t="s">
        <v>4849</v>
      </c>
      <c r="D41" s="1282" t="s">
        <v>4850</v>
      </c>
      <c r="E41" s="1712">
        <v>2740.1279999999997</v>
      </c>
      <c r="H41" s="1630"/>
    </row>
    <row r="42" spans="1:8" ht="89.45" customHeight="1">
      <c r="A42" s="120"/>
      <c r="B42" s="1286"/>
      <c r="C42" s="1281" t="s">
        <v>4851</v>
      </c>
      <c r="D42" s="1282" t="s">
        <v>4852</v>
      </c>
      <c r="E42" s="1712">
        <v>215.83199999999999</v>
      </c>
      <c r="H42" s="1630"/>
    </row>
    <row r="43" spans="1:8" ht="94.7" customHeight="1">
      <c r="A43" s="120"/>
      <c r="B43" s="1286"/>
      <c r="C43" s="1281" t="s">
        <v>4853</v>
      </c>
      <c r="D43" s="1282" t="s">
        <v>4854</v>
      </c>
      <c r="E43" s="1712">
        <v>290.904</v>
      </c>
      <c r="H43" s="1630"/>
    </row>
    <row r="44" spans="1:8" ht="78" customHeight="1">
      <c r="A44" s="120"/>
      <c r="B44" s="1286"/>
      <c r="C44" s="1281" t="s">
        <v>4855</v>
      </c>
      <c r="D44" s="1282" t="s">
        <v>4856</v>
      </c>
      <c r="E44" s="1712">
        <v>157.18199999999999</v>
      </c>
      <c r="H44" s="1630"/>
    </row>
    <row r="45" spans="1:8" ht="94.5" customHeight="1">
      <c r="A45" s="120"/>
      <c r="B45" s="1398"/>
      <c r="C45" s="1399" t="s">
        <v>7233</v>
      </c>
      <c r="D45" s="1400" t="s">
        <v>7234</v>
      </c>
      <c r="E45" s="1712">
        <v>162.18</v>
      </c>
      <c r="H45" s="1630"/>
    </row>
    <row r="46" spans="1:8" ht="23.25" customHeight="1">
      <c r="A46" s="120"/>
      <c r="B46" s="2074" t="s">
        <v>4857</v>
      </c>
      <c r="C46" s="2075"/>
      <c r="D46" s="2076"/>
      <c r="E46" s="1288"/>
      <c r="H46" s="1630"/>
    </row>
    <row r="47" spans="1:8" ht="39.200000000000003" customHeight="1">
      <c r="B47" s="2080"/>
      <c r="C47" s="1281" t="s">
        <v>4858</v>
      </c>
      <c r="D47" s="1282" t="s">
        <v>4859</v>
      </c>
      <c r="E47" s="1712">
        <v>2798.7779999999998</v>
      </c>
      <c r="H47" s="1630"/>
    </row>
    <row r="48" spans="1:8" ht="39.200000000000003" customHeight="1">
      <c r="A48" s="120"/>
      <c r="B48" s="2081"/>
      <c r="C48" s="1281" t="s">
        <v>4860</v>
      </c>
      <c r="D48" s="1282" t="s">
        <v>4861</v>
      </c>
      <c r="E48" s="1712">
        <v>2066.826</v>
      </c>
      <c r="H48" s="1630"/>
    </row>
    <row r="49" spans="1:8" ht="39.200000000000003" customHeight="1">
      <c r="A49" s="120"/>
      <c r="B49" s="2081"/>
      <c r="C49" s="1281" t="s">
        <v>4862</v>
      </c>
      <c r="D49" s="1282" t="s">
        <v>4863</v>
      </c>
      <c r="E49" s="1712">
        <v>1259.8019999999999</v>
      </c>
      <c r="H49" s="1630"/>
    </row>
    <row r="50" spans="1:8" ht="39.200000000000003" customHeight="1">
      <c r="A50" s="120"/>
      <c r="B50" s="2081"/>
      <c r="C50" s="1281" t="s">
        <v>4864</v>
      </c>
      <c r="D50" s="1282" t="s">
        <v>4865</v>
      </c>
      <c r="E50" s="1712">
        <v>799.98599999999999</v>
      </c>
      <c r="H50" s="1630"/>
    </row>
    <row r="51" spans="1:8" ht="39.200000000000003" customHeight="1">
      <c r="A51" s="120"/>
      <c r="B51" s="2082"/>
      <c r="C51" s="1281" t="s">
        <v>4866</v>
      </c>
      <c r="D51" s="1282" t="s">
        <v>4867</v>
      </c>
      <c r="E51" s="1712">
        <v>548.96399999999994</v>
      </c>
      <c r="H51" s="1630"/>
    </row>
    <row r="52" spans="1:8" ht="81" customHeight="1">
      <c r="A52" s="120"/>
      <c r="B52" s="1280"/>
      <c r="C52" s="1281" t="s">
        <v>4868</v>
      </c>
      <c r="D52" s="1282" t="s">
        <v>4869</v>
      </c>
      <c r="E52" s="1712">
        <v>319.05599999999993</v>
      </c>
      <c r="H52" s="1630"/>
    </row>
    <row r="53" spans="1:8" ht="111.2" customHeight="1">
      <c r="A53" s="120"/>
      <c r="B53" s="1280"/>
      <c r="C53" s="1281" t="s">
        <v>4870</v>
      </c>
      <c r="D53" s="1282" t="s">
        <v>4871</v>
      </c>
      <c r="E53" s="1712">
        <v>917.28599999999994</v>
      </c>
      <c r="H53" s="1630"/>
    </row>
    <row r="54" spans="1:8" ht="142.5" customHeight="1">
      <c r="A54" s="120"/>
      <c r="B54" s="1280"/>
      <c r="C54" s="1281" t="s">
        <v>4872</v>
      </c>
      <c r="D54" s="1282" t="s">
        <v>4873</v>
      </c>
      <c r="E54" s="1712">
        <v>2920.77</v>
      </c>
      <c r="H54" s="1630"/>
    </row>
    <row r="55" spans="1:8" ht="94.7" customHeight="1">
      <c r="A55" s="120"/>
      <c r="B55" s="1280"/>
      <c r="C55" s="1281" t="s">
        <v>4874</v>
      </c>
      <c r="D55" s="1282" t="s">
        <v>4875</v>
      </c>
      <c r="E55" s="1712">
        <v>736.64399999999989</v>
      </c>
      <c r="H55" s="1630"/>
    </row>
    <row r="56" spans="1:8" ht="72" customHeight="1">
      <c r="A56" s="120"/>
      <c r="B56" s="1280"/>
      <c r="C56" s="1281" t="s">
        <v>4876</v>
      </c>
      <c r="D56" s="1282" t="s">
        <v>4877</v>
      </c>
      <c r="E56" s="1712">
        <v>382.39799999999997</v>
      </c>
      <c r="H56" s="1630"/>
    </row>
    <row r="57" spans="1:8" ht="108.75" customHeight="1">
      <c r="A57" s="120"/>
      <c r="B57" s="1280"/>
      <c r="C57" s="1281" t="s">
        <v>4878</v>
      </c>
      <c r="D57" s="1282" t="s">
        <v>4879</v>
      </c>
      <c r="E57" s="1712">
        <v>917.28599999999994</v>
      </c>
      <c r="H57" s="1630"/>
    </row>
    <row r="58" spans="1:8" ht="108.75" customHeight="1">
      <c r="A58" s="120"/>
      <c r="B58" s="1536"/>
      <c r="C58" s="1538" t="s">
        <v>7816</v>
      </c>
      <c r="D58" s="1539" t="s">
        <v>7815</v>
      </c>
      <c r="E58" s="1712">
        <v>917.28599999999994</v>
      </c>
      <c r="H58" s="1630"/>
    </row>
    <row r="59" spans="1:8" ht="117" customHeight="1">
      <c r="A59" s="120"/>
      <c r="B59" s="1280"/>
      <c r="C59" s="1281" t="s">
        <v>4880</v>
      </c>
      <c r="D59" s="1282" t="s">
        <v>4881</v>
      </c>
      <c r="E59" s="1712">
        <v>919.63199999999995</v>
      </c>
      <c r="H59" s="1630"/>
    </row>
    <row r="60" spans="1:8" ht="117" customHeight="1">
      <c r="A60" s="120"/>
      <c r="B60" s="1746"/>
      <c r="C60" s="1407" t="s">
        <v>7908</v>
      </c>
      <c r="D60" s="1408" t="s">
        <v>7909</v>
      </c>
      <c r="E60" s="1712">
        <v>919.63199999999995</v>
      </c>
      <c r="H60" s="1630"/>
    </row>
    <row r="61" spans="1:8" ht="142.5" customHeight="1">
      <c r="A61" s="120"/>
      <c r="B61" s="1284"/>
      <c r="C61" s="1281" t="s">
        <v>4882</v>
      </c>
      <c r="D61" s="1282" t="s">
        <v>4883</v>
      </c>
      <c r="E61" s="1712">
        <v>2460.9539999999997</v>
      </c>
      <c r="H61" s="1630"/>
    </row>
    <row r="62" spans="1:8" ht="142.5" customHeight="1">
      <c r="A62" s="120"/>
      <c r="B62" s="1280"/>
      <c r="C62" s="1281" t="s">
        <v>4884</v>
      </c>
      <c r="D62" s="1282" t="s">
        <v>4885</v>
      </c>
      <c r="E62" s="1712">
        <v>2512.5659999999998</v>
      </c>
      <c r="H62" s="1630"/>
    </row>
    <row r="63" spans="1:8" ht="142.5" customHeight="1">
      <c r="A63" s="120"/>
      <c r="B63" s="1280"/>
      <c r="C63" s="1281" t="s">
        <v>4886</v>
      </c>
      <c r="D63" s="1282" t="s">
        <v>4887</v>
      </c>
      <c r="E63" s="1712">
        <v>2636.904</v>
      </c>
      <c r="H63" s="1630"/>
    </row>
    <row r="64" spans="1:8" ht="142.5" customHeight="1">
      <c r="A64" s="120"/>
      <c r="B64" s="1280"/>
      <c r="C64" s="1281" t="s">
        <v>4888</v>
      </c>
      <c r="D64" s="1282" t="s">
        <v>4889</v>
      </c>
      <c r="E64" s="1712">
        <v>2615.79</v>
      </c>
      <c r="H64" s="1630"/>
    </row>
    <row r="65" spans="1:8" ht="142.5" customHeight="1">
      <c r="A65" s="120"/>
      <c r="B65" s="1280"/>
      <c r="C65" s="1281" t="s">
        <v>4890</v>
      </c>
      <c r="D65" s="1282" t="s">
        <v>4891</v>
      </c>
      <c r="E65" s="1712">
        <v>2071.518</v>
      </c>
      <c r="H65" s="1630"/>
    </row>
    <row r="66" spans="1:8" ht="75.2" customHeight="1">
      <c r="A66" s="120"/>
      <c r="B66" s="1280"/>
      <c r="C66" s="1281" t="s">
        <v>4892</v>
      </c>
      <c r="D66" s="1282" t="s">
        <v>4893</v>
      </c>
      <c r="E66" s="1712">
        <v>152.49</v>
      </c>
      <c r="H66" s="1630"/>
    </row>
    <row r="67" spans="1:8" ht="98.45" customHeight="1">
      <c r="A67" s="120"/>
      <c r="B67" s="1280"/>
      <c r="C67" s="1281" t="s">
        <v>4894</v>
      </c>
      <c r="D67" s="1282" t="s">
        <v>4895</v>
      </c>
      <c r="E67" s="1712">
        <v>131.37599999999998</v>
      </c>
      <c r="H67" s="1630"/>
    </row>
    <row r="68" spans="1:8" ht="102.75" customHeight="1">
      <c r="A68" s="120"/>
      <c r="B68" s="1280"/>
      <c r="C68" s="1281" t="s">
        <v>4896</v>
      </c>
      <c r="D68" s="1282" t="s">
        <v>4897</v>
      </c>
      <c r="E68" s="1712">
        <v>145.452</v>
      </c>
      <c r="H68" s="1630"/>
    </row>
    <row r="69" spans="1:8" ht="75.75" customHeight="1">
      <c r="A69" s="120"/>
      <c r="B69" s="1280"/>
      <c r="C69" s="1281" t="s">
        <v>4898</v>
      </c>
      <c r="D69" s="1282" t="s">
        <v>4899</v>
      </c>
      <c r="E69" s="1712">
        <v>187.68</v>
      </c>
      <c r="H69" s="1630"/>
    </row>
    <row r="70" spans="1:8" ht="83.25" customHeight="1">
      <c r="A70" s="120"/>
      <c r="B70" s="1280"/>
      <c r="C70" s="1281" t="s">
        <v>4900</v>
      </c>
      <c r="D70" s="1282" t="s">
        <v>4901</v>
      </c>
      <c r="E70" s="1712">
        <v>236.94599999999997</v>
      </c>
      <c r="H70" s="1630"/>
    </row>
    <row r="71" spans="1:8" ht="87.75" customHeight="1">
      <c r="A71" s="120"/>
      <c r="B71" s="1414"/>
      <c r="C71" s="1407" t="s">
        <v>4902</v>
      </c>
      <c r="D71" s="1408" t="s">
        <v>4903</v>
      </c>
      <c r="E71" s="1712">
        <v>785.90999999999985</v>
      </c>
      <c r="H71" s="1630"/>
    </row>
    <row r="72" spans="1:8" ht="87.75" customHeight="1">
      <c r="A72" s="120"/>
      <c r="B72" s="1415"/>
      <c r="C72" s="1416" t="s">
        <v>7262</v>
      </c>
      <c r="D72" s="1417" t="s">
        <v>7263</v>
      </c>
      <c r="E72" s="1712">
        <v>2088.4499999999998</v>
      </c>
      <c r="H72" s="1630"/>
    </row>
    <row r="73" spans="1:8" ht="87.75" customHeight="1">
      <c r="A73" s="120"/>
      <c r="B73" s="1415"/>
      <c r="C73" s="1416" t="s">
        <v>7264</v>
      </c>
      <c r="D73" s="1417" t="s">
        <v>7265</v>
      </c>
      <c r="E73" s="1712">
        <v>1981.35</v>
      </c>
      <c r="H73" s="1630"/>
    </row>
    <row r="74" spans="1:8" ht="87.75" customHeight="1">
      <c r="A74" s="120"/>
      <c r="B74" s="1415"/>
      <c r="C74" s="1416" t="s">
        <v>7266</v>
      </c>
      <c r="D74" s="1417" t="s">
        <v>7267</v>
      </c>
      <c r="E74" s="1712">
        <v>1981.35</v>
      </c>
      <c r="H74" s="1630"/>
    </row>
    <row r="75" spans="1:8" ht="28.5" customHeight="1">
      <c r="A75" s="120"/>
      <c r="B75" s="2074" t="s">
        <v>4904</v>
      </c>
      <c r="C75" s="2075"/>
      <c r="D75" s="2076"/>
      <c r="E75" s="1288"/>
      <c r="H75" s="1630"/>
    </row>
    <row r="76" spans="1:8" ht="142.5" customHeight="1">
      <c r="B76" s="1280"/>
      <c r="C76" s="1281" t="s">
        <v>4905</v>
      </c>
      <c r="D76" s="1282" t="s">
        <v>4906</v>
      </c>
      <c r="E76" s="1712">
        <v>5036.8619999999992</v>
      </c>
      <c r="H76" s="1630"/>
    </row>
    <row r="77" spans="1:8" ht="114" customHeight="1">
      <c r="A77" s="120"/>
      <c r="B77" s="1280"/>
      <c r="C77" s="1281" t="s">
        <v>4907</v>
      </c>
      <c r="D77" s="1282" t="s">
        <v>4908</v>
      </c>
      <c r="E77" s="1712">
        <v>1799.3819999999998</v>
      </c>
      <c r="H77" s="1630"/>
    </row>
    <row r="78" spans="1:8" ht="109.5" customHeight="1">
      <c r="A78" s="120"/>
      <c r="B78" s="1280"/>
      <c r="C78" s="1281" t="s">
        <v>4909</v>
      </c>
      <c r="D78" s="1282" t="s">
        <v>4910</v>
      </c>
      <c r="E78" s="1712">
        <v>1980.0239999999999</v>
      </c>
      <c r="H78" s="1630"/>
    </row>
    <row r="79" spans="1:8" ht="48.75" customHeight="1">
      <c r="A79" s="120"/>
      <c r="B79" s="2080"/>
      <c r="C79" s="1281" t="s">
        <v>4911</v>
      </c>
      <c r="D79" s="1282" t="s">
        <v>4912</v>
      </c>
      <c r="E79" s="1712">
        <v>1705.5419999999999</v>
      </c>
      <c r="H79" s="1630"/>
    </row>
    <row r="80" spans="1:8" ht="48.75" customHeight="1">
      <c r="A80" s="120"/>
      <c r="B80" s="2081"/>
      <c r="C80" s="1281" t="s">
        <v>4913</v>
      </c>
      <c r="D80" s="1282" t="s">
        <v>4914</v>
      </c>
      <c r="E80" s="1712">
        <v>2632.212</v>
      </c>
      <c r="H80" s="1630"/>
    </row>
    <row r="81" spans="1:8" ht="48.75" customHeight="1">
      <c r="A81" s="120"/>
      <c r="B81" s="2082"/>
      <c r="C81" s="1281" t="s">
        <v>4915</v>
      </c>
      <c r="D81" s="1282" t="s">
        <v>4916</v>
      </c>
      <c r="E81" s="1712">
        <v>4178.2259999999997</v>
      </c>
      <c r="H81" s="1630"/>
    </row>
    <row r="82" spans="1:8" ht="114.75" customHeight="1">
      <c r="A82" s="120"/>
      <c r="B82" s="1418"/>
      <c r="C82" s="1416" t="s">
        <v>7268</v>
      </c>
      <c r="D82" s="1417" t="s">
        <v>7269</v>
      </c>
      <c r="E82" s="1712">
        <v>8966.4120000000003</v>
      </c>
      <c r="H82" s="1630"/>
    </row>
    <row r="83" spans="1:8" ht="98.25" customHeight="1">
      <c r="A83" s="120"/>
      <c r="B83" s="1418"/>
      <c r="C83" s="1416" t="s">
        <v>7270</v>
      </c>
      <c r="D83" s="1417" t="s">
        <v>7271</v>
      </c>
      <c r="E83" s="1712">
        <v>6378.8760000000002</v>
      </c>
      <c r="H83" s="1630"/>
    </row>
    <row r="84" spans="1:8" ht="27" customHeight="1">
      <c r="A84" s="120"/>
      <c r="B84" s="2074" t="s">
        <v>4917</v>
      </c>
      <c r="C84" s="2075"/>
      <c r="D84" s="2076"/>
      <c r="E84" s="1288"/>
      <c r="H84" s="1630"/>
    </row>
    <row r="85" spans="1:8" ht="43.5" customHeight="1">
      <c r="A85" s="120"/>
      <c r="B85" s="2080"/>
      <c r="C85" s="1281" t="s">
        <v>4918</v>
      </c>
      <c r="D85" s="1282" t="s">
        <v>4919</v>
      </c>
      <c r="E85" s="1712">
        <v>952.476</v>
      </c>
      <c r="H85" s="1630"/>
    </row>
    <row r="86" spans="1:8" ht="43.5" customHeight="1">
      <c r="A86" s="120"/>
      <c r="B86" s="2081"/>
      <c r="C86" s="1281" t="s">
        <v>4920</v>
      </c>
      <c r="D86" s="1282" t="s">
        <v>4921</v>
      </c>
      <c r="E86" s="1712">
        <v>1538.9759999999999</v>
      </c>
      <c r="H86" s="1630"/>
    </row>
    <row r="87" spans="1:8" ht="43.5" customHeight="1">
      <c r="A87" s="120"/>
      <c r="B87" s="2081"/>
      <c r="C87" s="1281" t="s">
        <v>4922</v>
      </c>
      <c r="D87" s="1282" t="s">
        <v>4923</v>
      </c>
      <c r="E87" s="1712">
        <v>2446.8779999999997</v>
      </c>
      <c r="H87" s="1630"/>
    </row>
    <row r="88" spans="1:8" ht="43.5" customHeight="1">
      <c r="A88" s="120"/>
      <c r="B88" s="2082"/>
      <c r="C88" s="1281" t="s">
        <v>4924</v>
      </c>
      <c r="D88" s="1282" t="s">
        <v>4925</v>
      </c>
      <c r="E88" s="1712">
        <v>4757.6879999999992</v>
      </c>
      <c r="H88" s="1630"/>
    </row>
    <row r="89" spans="1:8" ht="114" customHeight="1">
      <c r="A89" s="120"/>
      <c r="B89" s="1280"/>
      <c r="C89" s="1281" t="s">
        <v>4926</v>
      </c>
      <c r="D89" s="1282" t="s">
        <v>4927</v>
      </c>
      <c r="E89" s="1712">
        <v>1238.6879999999999</v>
      </c>
      <c r="H89" s="1630"/>
    </row>
    <row r="90" spans="1:8" ht="114" customHeight="1">
      <c r="A90" s="120"/>
      <c r="B90" s="1280"/>
      <c r="C90" s="1281" t="s">
        <v>4928</v>
      </c>
      <c r="D90" s="1282" t="s">
        <v>4929</v>
      </c>
      <c r="E90" s="1712">
        <v>1238.6879999999999</v>
      </c>
      <c r="H90" s="1630"/>
    </row>
    <row r="91" spans="1:8" ht="78" customHeight="1">
      <c r="A91" s="120"/>
      <c r="B91" s="1280"/>
      <c r="C91" s="1281" t="s">
        <v>4930</v>
      </c>
      <c r="D91" s="1282" t="s">
        <v>4931</v>
      </c>
      <c r="E91" s="1712">
        <v>370.66799999999995</v>
      </c>
      <c r="H91" s="1630"/>
    </row>
    <row r="92" spans="1:8" ht="105.75" customHeight="1">
      <c r="A92" s="120"/>
      <c r="B92" s="1280"/>
      <c r="C92" s="1281" t="s">
        <v>4932</v>
      </c>
      <c r="D92" s="1282" t="s">
        <v>4933</v>
      </c>
      <c r="E92" s="1712">
        <v>5006.3639999999996</v>
      </c>
      <c r="H92" s="1630"/>
    </row>
    <row r="93" spans="1:8" ht="105.75" customHeight="1">
      <c r="A93" s="120"/>
      <c r="B93" s="1415"/>
      <c r="C93" s="1416" t="s">
        <v>7272</v>
      </c>
      <c r="D93" s="1417" t="s">
        <v>7273</v>
      </c>
      <c r="E93" s="1712">
        <v>6237.5039999999999</v>
      </c>
      <c r="H93" s="1630"/>
    </row>
    <row r="94" spans="1:8" ht="27" customHeight="1">
      <c r="A94" s="120"/>
      <c r="B94" s="2074" t="s">
        <v>4934</v>
      </c>
      <c r="C94" s="2075"/>
      <c r="D94" s="2076"/>
      <c r="E94" s="1288"/>
      <c r="H94" s="1630"/>
    </row>
    <row r="95" spans="1:8" ht="142.5" customHeight="1">
      <c r="B95" s="1280"/>
      <c r="C95" s="1281" t="s">
        <v>4935</v>
      </c>
      <c r="D95" s="1282" t="s">
        <v>4936</v>
      </c>
      <c r="E95" s="1712">
        <v>2341.3079999999995</v>
      </c>
      <c r="H95" s="1630"/>
    </row>
    <row r="96" spans="1:8" ht="36" customHeight="1">
      <c r="B96" s="2077"/>
      <c r="C96" s="1281" t="s">
        <v>4937</v>
      </c>
      <c r="D96" s="1282" t="s">
        <v>4938</v>
      </c>
      <c r="E96" s="1712">
        <v>1571.8199999999997</v>
      </c>
      <c r="H96" s="1630"/>
    </row>
    <row r="97" spans="1:8" ht="36" customHeight="1">
      <c r="B97" s="2078"/>
      <c r="C97" s="1281" t="s">
        <v>4939</v>
      </c>
      <c r="D97" s="1282" t="s">
        <v>4940</v>
      </c>
      <c r="E97" s="1712">
        <v>2721.36</v>
      </c>
      <c r="H97" s="1630"/>
    </row>
    <row r="98" spans="1:8" ht="36" customHeight="1">
      <c r="B98" s="2078"/>
      <c r="C98" s="1281" t="s">
        <v>4941</v>
      </c>
      <c r="D98" s="1282" t="s">
        <v>4942</v>
      </c>
      <c r="E98" s="1712">
        <v>4905.485999999999</v>
      </c>
      <c r="H98" s="1630"/>
    </row>
    <row r="99" spans="1:8" ht="36" customHeight="1">
      <c r="B99" s="2078"/>
      <c r="C99" s="1281" t="s">
        <v>4943</v>
      </c>
      <c r="D99" s="1282" t="s">
        <v>4944</v>
      </c>
      <c r="E99" s="1712">
        <v>9201.0119999999988</v>
      </c>
      <c r="H99" s="1630"/>
    </row>
    <row r="100" spans="1:8" ht="36" customHeight="1">
      <c r="B100" s="2079"/>
      <c r="C100" s="1281" t="s">
        <v>4945</v>
      </c>
      <c r="D100" s="1282" t="s">
        <v>4946</v>
      </c>
      <c r="E100" s="1712">
        <v>12461.951999999999</v>
      </c>
      <c r="H100" s="1630"/>
    </row>
    <row r="101" spans="1:8" ht="23.25" customHeight="1">
      <c r="B101" s="2074" t="s">
        <v>7236</v>
      </c>
      <c r="C101" s="2075" t="s">
        <v>7236</v>
      </c>
      <c r="D101" s="2076"/>
      <c r="E101" s="1288"/>
      <c r="H101" s="1630"/>
    </row>
    <row r="102" spans="1:8" ht="37.5" customHeight="1">
      <c r="B102" s="1406"/>
      <c r="C102" s="1407" t="s">
        <v>7237</v>
      </c>
      <c r="D102" s="1408" t="s">
        <v>7238</v>
      </c>
      <c r="E102" s="1712">
        <v>3500.232</v>
      </c>
      <c r="F102" s="1405"/>
      <c r="H102" s="1630"/>
    </row>
    <row r="103" spans="1:8" ht="37.5" customHeight="1">
      <c r="B103" s="1406"/>
      <c r="C103" s="1407" t="s">
        <v>7239</v>
      </c>
      <c r="D103" s="1408" t="s">
        <v>7240</v>
      </c>
      <c r="E103" s="1712">
        <v>3181.1760000000004</v>
      </c>
      <c r="F103" s="1405"/>
      <c r="H103" s="1630"/>
    </row>
    <row r="104" spans="1:8" ht="37.5" customHeight="1">
      <c r="B104" s="1406"/>
      <c r="C104" s="1407" t="s">
        <v>7241</v>
      </c>
      <c r="D104" s="1408" t="s">
        <v>7242</v>
      </c>
      <c r="E104" s="1712">
        <v>3364.1639999999998</v>
      </c>
      <c r="F104" s="1405"/>
      <c r="H104" s="1630"/>
    </row>
    <row r="105" spans="1:8" ht="37.5" customHeight="1">
      <c r="B105" s="1406"/>
      <c r="C105" s="1407" t="s">
        <v>7243</v>
      </c>
      <c r="D105" s="1408" t="s">
        <v>7244</v>
      </c>
      <c r="E105" s="1712">
        <v>5827.26</v>
      </c>
      <c r="F105" s="1405"/>
      <c r="H105" s="1630"/>
    </row>
    <row r="106" spans="1:8" ht="37.5" customHeight="1">
      <c r="B106" s="1406"/>
      <c r="C106" s="1407" t="s">
        <v>7245</v>
      </c>
      <c r="D106" s="1408" t="s">
        <v>7246</v>
      </c>
      <c r="E106" s="1712">
        <v>9144.2999999999993</v>
      </c>
      <c r="F106" s="1405"/>
      <c r="H106" s="1630"/>
    </row>
    <row r="107" spans="1:8" ht="114" customHeight="1">
      <c r="A107" s="1410"/>
      <c r="B107" s="1419"/>
      <c r="C107" s="1416" t="s">
        <v>7274</v>
      </c>
      <c r="D107" s="1417" t="s">
        <v>7275</v>
      </c>
      <c r="E107" s="1712">
        <v>2304.7919999999999</v>
      </c>
      <c r="F107" s="1405"/>
      <c r="H107" s="1630"/>
    </row>
    <row r="108" spans="1:8" ht="114" customHeight="1">
      <c r="A108" s="1410"/>
      <c r="B108" s="1419"/>
      <c r="C108" s="1416" t="s">
        <v>7276</v>
      </c>
      <c r="D108" s="1417" t="s">
        <v>7277</v>
      </c>
      <c r="E108" s="1712">
        <v>8559.4320000000007</v>
      </c>
      <c r="F108" s="1405"/>
      <c r="H108" s="1630"/>
    </row>
    <row r="109" spans="1:8" ht="114" customHeight="1">
      <c r="A109" s="1410"/>
      <c r="B109" s="1419"/>
      <c r="C109" s="1416" t="s">
        <v>7278</v>
      </c>
      <c r="D109" s="1417" t="s">
        <v>7279</v>
      </c>
      <c r="E109" s="1712">
        <v>1754.298</v>
      </c>
      <c r="F109" s="1405"/>
      <c r="H109" s="1630"/>
    </row>
    <row r="110" spans="1:8" ht="114" customHeight="1">
      <c r="A110" s="1410"/>
      <c r="B110" s="1419"/>
      <c r="C110" s="1416" t="s">
        <v>7280</v>
      </c>
      <c r="D110" s="1417" t="s">
        <v>7281</v>
      </c>
      <c r="E110" s="1712">
        <v>15872.22</v>
      </c>
      <c r="F110" s="1405"/>
      <c r="H110" s="1630"/>
    </row>
    <row r="111" spans="1:8" ht="23.25" customHeight="1">
      <c r="B111" s="2074" t="s">
        <v>7247</v>
      </c>
      <c r="C111" s="2075"/>
      <c r="D111" s="2076"/>
      <c r="E111" s="1288"/>
      <c r="H111" s="1630"/>
    </row>
    <row r="112" spans="1:8" ht="37.5" customHeight="1">
      <c r="B112" s="1406"/>
      <c r="C112" s="1407" t="s">
        <v>7248</v>
      </c>
      <c r="D112" s="1408" t="s">
        <v>7249</v>
      </c>
      <c r="E112" s="1712">
        <v>3408.7380000000003</v>
      </c>
      <c r="F112" s="1405"/>
      <c r="H112" s="1630"/>
    </row>
    <row r="113" spans="2:8" ht="37.5" customHeight="1">
      <c r="B113" s="1406"/>
      <c r="C113" s="1407" t="s">
        <v>7250</v>
      </c>
      <c r="D113" s="1408" t="s">
        <v>7251</v>
      </c>
      <c r="E113" s="1712">
        <v>3218.712</v>
      </c>
      <c r="F113" s="1405"/>
      <c r="H113" s="1630"/>
    </row>
    <row r="114" spans="2:8" ht="36" customHeight="1">
      <c r="B114" s="1406"/>
      <c r="C114" s="1407" t="s">
        <v>7252</v>
      </c>
      <c r="D114" s="1408" t="s">
        <v>7253</v>
      </c>
      <c r="E114" s="1712">
        <v>4727.1899999999996</v>
      </c>
      <c r="F114" s="1405"/>
      <c r="H114" s="1630"/>
    </row>
    <row r="115" spans="2:8" ht="36" customHeight="1">
      <c r="B115" s="1406"/>
      <c r="C115" s="1407" t="s">
        <v>7254</v>
      </c>
      <c r="D115" s="1408" t="s">
        <v>7255</v>
      </c>
      <c r="E115" s="1712">
        <v>3218.712</v>
      </c>
      <c r="F115" s="1405"/>
      <c r="H115" s="1630"/>
    </row>
    <row r="116" spans="2:8" ht="36" customHeight="1">
      <c r="B116" s="1406"/>
      <c r="C116" s="1407" t="s">
        <v>7256</v>
      </c>
      <c r="D116" s="1408" t="s">
        <v>7257</v>
      </c>
      <c r="E116" s="1712">
        <v>5635.0920000000006</v>
      </c>
      <c r="F116" s="1405"/>
      <c r="H116" s="1630"/>
    </row>
    <row r="117" spans="2:8" ht="36" customHeight="1">
      <c r="B117" s="1411"/>
      <c r="C117" s="1412" t="s">
        <v>7258</v>
      </c>
      <c r="D117" s="1413" t="s">
        <v>7259</v>
      </c>
      <c r="E117" s="1712">
        <v>8689.5840000000007</v>
      </c>
      <c r="F117" s="1405"/>
      <c r="H117" s="1630"/>
    </row>
    <row r="118" spans="2:8" ht="125.25" customHeight="1">
      <c r="B118" s="1419"/>
      <c r="C118" s="1416" t="s">
        <v>7282</v>
      </c>
      <c r="D118" s="1413" t="s">
        <v>7283</v>
      </c>
      <c r="E118" s="1712">
        <v>8021.28</v>
      </c>
      <c r="H118" s="1630"/>
    </row>
    <row r="119" spans="2:8" ht="125.25" customHeight="1">
      <c r="B119" s="1419"/>
      <c r="C119" s="1416" t="s">
        <v>7284</v>
      </c>
      <c r="D119" s="1413" t="s">
        <v>7285</v>
      </c>
      <c r="E119" s="1712">
        <v>481.95</v>
      </c>
      <c r="H119" s="1630"/>
    </row>
    <row r="120" spans="2:8" ht="125.25" customHeight="1">
      <c r="B120" s="1419"/>
      <c r="C120" s="1416" t="s">
        <v>7286</v>
      </c>
      <c r="D120" s="1413" t="s">
        <v>7287</v>
      </c>
      <c r="E120" s="1712">
        <v>1083.8520000000001</v>
      </c>
      <c r="H120" s="1630"/>
    </row>
    <row r="121" spans="2:8" ht="125.25" customHeight="1">
      <c r="B121" s="1419"/>
      <c r="C121" s="1416" t="s">
        <v>7288</v>
      </c>
      <c r="D121" s="1413" t="s">
        <v>7289</v>
      </c>
      <c r="E121" s="1712">
        <v>2304.7919999999999</v>
      </c>
      <c r="H121" s="1630"/>
    </row>
    <row r="122" spans="2:8" ht="125.25" customHeight="1">
      <c r="B122" s="1419"/>
      <c r="C122" s="1416" t="s">
        <v>7290</v>
      </c>
      <c r="D122" s="1413" t="s">
        <v>7291</v>
      </c>
      <c r="E122" s="1712">
        <v>9328.41</v>
      </c>
      <c r="H122" s="1630"/>
    </row>
    <row r="123" spans="2:8" ht="125.25" customHeight="1">
      <c r="B123" s="1419"/>
      <c r="C123" s="1416" t="s">
        <v>7292</v>
      </c>
      <c r="D123" s="1413" t="s">
        <v>7293</v>
      </c>
      <c r="E123" s="1712">
        <v>1707.174</v>
      </c>
      <c r="H123" s="1630"/>
    </row>
    <row r="124" spans="2:8" ht="125.25" customHeight="1">
      <c r="B124" s="1419"/>
      <c r="C124" s="1416" t="s">
        <v>7294</v>
      </c>
      <c r="D124" s="1539" t="s">
        <v>7295</v>
      </c>
      <c r="E124" s="1712">
        <v>8692.2360000000008</v>
      </c>
      <c r="H124" s="1630"/>
    </row>
  </sheetData>
  <mergeCells count="12">
    <mergeCell ref="B2:E2"/>
    <mergeCell ref="B7:D7"/>
    <mergeCell ref="B84:D84"/>
    <mergeCell ref="B79:B81"/>
    <mergeCell ref="B75:D75"/>
    <mergeCell ref="B47:B51"/>
    <mergeCell ref="B46:D46"/>
    <mergeCell ref="B111:D111"/>
    <mergeCell ref="B101:D101"/>
    <mergeCell ref="B96:B100"/>
    <mergeCell ref="B94:D94"/>
    <mergeCell ref="B85:B88"/>
  </mergeCells>
  <pageMargins left="0.7" right="0.7" top="0.75" bottom="0.75" header="0.3" footer="0.3"/>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8"/>
  <sheetViews>
    <sheetView zoomScaleNormal="100" workbookViewId="0">
      <selection sqref="A1:F1"/>
    </sheetView>
  </sheetViews>
  <sheetFormatPr defaultRowHeight="15"/>
  <cols>
    <col min="1" max="1" width="20.7109375" customWidth="1"/>
    <col min="2" max="2" width="17.5703125" customWidth="1"/>
    <col min="3" max="3" width="54.42578125" customWidth="1"/>
    <col min="4" max="6" width="12.85546875" customWidth="1"/>
  </cols>
  <sheetData>
    <row r="1" spans="1:6" ht="15.75">
      <c r="A1" s="1828" t="s">
        <v>7507</v>
      </c>
      <c r="B1" s="1828"/>
      <c r="C1" s="1828"/>
      <c r="D1" s="1828"/>
      <c r="E1" s="1828"/>
      <c r="F1" s="1828"/>
    </row>
    <row r="2" spans="1:6">
      <c r="A2" s="1435"/>
      <c r="B2" s="1435"/>
      <c r="C2" s="1435"/>
      <c r="D2" s="74"/>
      <c r="E2" s="1435"/>
      <c r="F2" s="1436"/>
    </row>
    <row r="3" spans="1:6">
      <c r="A3" s="1435"/>
      <c r="B3" s="1435"/>
      <c r="C3" s="1435"/>
      <c r="D3" s="74"/>
      <c r="E3" s="1435"/>
      <c r="F3" s="1436"/>
    </row>
    <row r="4" spans="1:6">
      <c r="A4" s="1437" t="s">
        <v>6</v>
      </c>
      <c r="B4" s="1438">
        <v>0</v>
      </c>
      <c r="C4" s="1435"/>
      <c r="D4" s="74"/>
      <c r="E4" s="1435"/>
      <c r="F4" s="1436"/>
    </row>
    <row r="6" spans="1:6" ht="48.75" customHeight="1">
      <c r="A6" s="1441" t="s">
        <v>1987</v>
      </c>
      <c r="B6" s="1441" t="s">
        <v>23</v>
      </c>
      <c r="C6" s="1468" t="s">
        <v>4</v>
      </c>
      <c r="D6" s="1468" t="s">
        <v>7504</v>
      </c>
      <c r="E6" s="1468" t="s">
        <v>3696</v>
      </c>
      <c r="F6" s="1468" t="s">
        <v>3697</v>
      </c>
    </row>
    <row r="7" spans="1:6" ht="149.25" customHeight="1">
      <c r="A7" s="1429"/>
      <c r="B7" s="1648" t="s">
        <v>7502</v>
      </c>
      <c r="C7" s="1469" t="s">
        <v>7500</v>
      </c>
      <c r="D7" s="1471" t="s">
        <v>7505</v>
      </c>
      <c r="E7" s="1443">
        <v>3472.51</v>
      </c>
      <c r="F7" s="1442">
        <f>E7*(1-$B$4)</f>
        <v>3472.51</v>
      </c>
    </row>
    <row r="8" spans="1:6" ht="149.25" customHeight="1">
      <c r="A8" s="1429"/>
      <c r="B8" s="1648" t="s">
        <v>7503</v>
      </c>
      <c r="C8" s="1470" t="s">
        <v>7501</v>
      </c>
      <c r="D8" s="1471" t="s">
        <v>7505</v>
      </c>
      <c r="E8" s="1443">
        <v>3787.26</v>
      </c>
      <c r="F8" s="1442">
        <f>E8*(1-$B$4)</f>
        <v>3787.26</v>
      </c>
    </row>
  </sheetData>
  <mergeCells count="1">
    <mergeCell ref="A1:F1"/>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rgb="FFFFFF00"/>
  </sheetPr>
  <dimension ref="A1:M2122"/>
  <sheetViews>
    <sheetView zoomScaleNormal="100" workbookViewId="0">
      <selection activeCell="L229" sqref="L229"/>
    </sheetView>
  </sheetViews>
  <sheetFormatPr defaultColWidth="8.7109375" defaultRowHeight="12.75"/>
  <cols>
    <col min="1" max="1" width="9.28515625" style="53" customWidth="1"/>
    <col min="2" max="2" width="13.7109375" style="53" bestFit="1" customWidth="1"/>
    <col min="3" max="3" width="21.28515625" style="53" customWidth="1"/>
    <col min="4" max="4" width="14.28515625" style="53" customWidth="1"/>
    <col min="5" max="5" width="12.7109375" style="53" customWidth="1"/>
    <col min="6" max="6" width="15.5703125" style="53" customWidth="1"/>
    <col min="7" max="9" width="8.7109375" style="53"/>
    <col min="10" max="10" width="11.28515625" style="53" customWidth="1"/>
    <col min="11" max="11" width="10.28515625" style="775" customWidth="1" collapsed="1"/>
    <col min="12" max="12" width="21.28515625" style="812" customWidth="1"/>
    <col min="13" max="13" width="18.28515625" style="53" customWidth="1"/>
    <col min="14" max="16384" width="8.7109375" style="53"/>
  </cols>
  <sheetData>
    <row r="1" spans="1:13" ht="15" customHeight="1">
      <c r="A1" s="2083" t="s">
        <v>5695</v>
      </c>
      <c r="B1" s="2083"/>
      <c r="C1" s="2083"/>
      <c r="D1" s="2083"/>
      <c r="E1" s="2083"/>
      <c r="F1" s="2083"/>
      <c r="G1" s="2083"/>
      <c r="H1" s="2083"/>
      <c r="I1" s="2083"/>
      <c r="J1" s="2083"/>
      <c r="K1" s="2083"/>
      <c r="L1" s="2083"/>
      <c r="M1" s="584"/>
    </row>
    <row r="2" spans="1:13">
      <c r="A2" s="347"/>
      <c r="B2" s="347"/>
      <c r="C2" s="17"/>
      <c r="D2" s="18"/>
      <c r="E2" s="18"/>
      <c r="F2" s="19"/>
      <c r="G2" s="19"/>
      <c r="H2" s="18"/>
      <c r="I2" s="18"/>
      <c r="J2" s="18"/>
      <c r="K2" s="150"/>
      <c r="L2" s="803"/>
      <c r="M2" s="20"/>
    </row>
    <row r="3" spans="1:13">
      <c r="A3" s="348"/>
      <c r="B3" s="348"/>
      <c r="C3" s="17"/>
      <c r="D3" s="18"/>
      <c r="E3" s="18"/>
      <c r="F3" s="19"/>
      <c r="G3" s="19"/>
      <c r="H3" s="18"/>
      <c r="I3" s="18"/>
      <c r="J3" s="18"/>
      <c r="K3" s="150"/>
      <c r="L3" s="803"/>
      <c r="M3" s="20"/>
    </row>
    <row r="4" spans="1:13" ht="16.5" customHeight="1">
      <c r="B4" s="685" t="s">
        <v>6</v>
      </c>
      <c r="C4" s="686"/>
      <c r="D4" s="18"/>
      <c r="E4" s="18"/>
      <c r="F4" s="19"/>
      <c r="G4" s="19"/>
      <c r="H4" s="18"/>
      <c r="I4" s="18"/>
      <c r="J4" s="18"/>
      <c r="K4" s="150"/>
      <c r="L4" s="803"/>
      <c r="M4" s="20"/>
    </row>
    <row r="5" spans="1:13">
      <c r="A5" s="2230" t="s">
        <v>96</v>
      </c>
      <c r="B5" s="2231"/>
      <c r="C5" s="2231"/>
      <c r="D5" s="2231"/>
      <c r="E5" s="2231"/>
      <c r="F5" s="2231"/>
      <c r="G5" s="2231"/>
      <c r="H5" s="2231"/>
      <c r="I5" s="2231"/>
      <c r="J5" s="2231"/>
      <c r="K5" s="2231"/>
      <c r="L5" s="2231"/>
      <c r="M5" s="2231"/>
    </row>
    <row r="6" spans="1:13" ht="25.5">
      <c r="A6" s="36" t="s">
        <v>19</v>
      </c>
      <c r="B6" s="349" t="s">
        <v>15</v>
      </c>
      <c r="C6" s="36" t="s">
        <v>18</v>
      </c>
      <c r="D6" s="36" t="s">
        <v>89</v>
      </c>
      <c r="E6" s="2222" t="s">
        <v>97</v>
      </c>
      <c r="F6" s="2252" t="s">
        <v>236</v>
      </c>
      <c r="G6" s="2220" t="s">
        <v>98</v>
      </c>
      <c r="H6" s="2184"/>
      <c r="I6" s="2221"/>
      <c r="J6" s="2222" t="s">
        <v>93</v>
      </c>
      <c r="K6" s="2241" t="s">
        <v>99</v>
      </c>
      <c r="L6" s="2236" t="s">
        <v>100</v>
      </c>
      <c r="M6" s="2238" t="s">
        <v>101</v>
      </c>
    </row>
    <row r="7" spans="1:13">
      <c r="A7" s="350"/>
      <c r="B7" s="350"/>
      <c r="C7" s="350"/>
      <c r="D7" s="350"/>
      <c r="E7" s="2223"/>
      <c r="F7" s="2253"/>
      <c r="G7" s="351" t="s">
        <v>102</v>
      </c>
      <c r="H7" s="352" t="s">
        <v>103</v>
      </c>
      <c r="I7" s="352" t="s">
        <v>104</v>
      </c>
      <c r="J7" s="2223"/>
      <c r="K7" s="2242"/>
      <c r="L7" s="2237"/>
      <c r="M7" s="2239"/>
    </row>
    <row r="8" spans="1:13" ht="30.75" customHeight="1">
      <c r="A8" s="271"/>
      <c r="B8" s="380"/>
      <c r="C8" s="386" t="s">
        <v>1791</v>
      </c>
      <c r="D8" s="387"/>
      <c r="E8" s="387"/>
      <c r="F8" s="387"/>
      <c r="G8" s="387"/>
      <c r="H8" s="387"/>
      <c r="I8" s="387"/>
      <c r="J8" s="387"/>
      <c r="K8" s="387"/>
      <c r="L8" s="804"/>
      <c r="M8" s="388"/>
    </row>
    <row r="9" spans="1:13" ht="12.75" customHeight="1">
      <c r="A9" s="272"/>
      <c r="B9" s="202">
        <v>100021538</v>
      </c>
      <c r="C9" s="69" t="s">
        <v>1544</v>
      </c>
      <c r="D9" s="381" t="s">
        <v>1545</v>
      </c>
      <c r="E9" s="382" t="s">
        <v>106</v>
      </c>
      <c r="F9" s="381" t="s">
        <v>108</v>
      </c>
      <c r="G9" s="383">
        <v>704</v>
      </c>
      <c r="H9" s="383">
        <v>400</v>
      </c>
      <c r="I9" s="383">
        <v>300</v>
      </c>
      <c r="J9" s="383">
        <v>29</v>
      </c>
      <c r="K9" s="539">
        <v>968</v>
      </c>
      <c r="L9" s="816">
        <v>85184</v>
      </c>
      <c r="M9" s="22">
        <f>L9-L9*$C$4/100</f>
        <v>85184</v>
      </c>
    </row>
    <row r="10" spans="1:13" ht="12.75" customHeight="1">
      <c r="A10" s="272"/>
      <c r="B10" s="202">
        <v>100021539</v>
      </c>
      <c r="C10" s="69" t="s">
        <v>1546</v>
      </c>
      <c r="D10" s="381" t="s">
        <v>1547</v>
      </c>
      <c r="E10" s="382" t="s">
        <v>106</v>
      </c>
      <c r="F10" s="381" t="s">
        <v>108</v>
      </c>
      <c r="G10" s="383">
        <v>704</v>
      </c>
      <c r="H10" s="383">
        <v>400</v>
      </c>
      <c r="I10" s="383">
        <v>300</v>
      </c>
      <c r="J10" s="383">
        <v>29</v>
      </c>
      <c r="K10" s="539">
        <v>975</v>
      </c>
      <c r="L10" s="816">
        <v>85800</v>
      </c>
      <c r="M10" s="22">
        <f t="shared" ref="M10:M80" si="0">L10-L10*$C$4/100</f>
        <v>85800</v>
      </c>
    </row>
    <row r="11" spans="1:13">
      <c r="A11" s="272"/>
      <c r="B11" s="202">
        <v>100021540</v>
      </c>
      <c r="C11" s="69" t="s">
        <v>1548</v>
      </c>
      <c r="D11" s="381" t="s">
        <v>1549</v>
      </c>
      <c r="E11" s="382" t="s">
        <v>106</v>
      </c>
      <c r="F11" s="381" t="s">
        <v>108</v>
      </c>
      <c r="G11" s="383">
        <v>704</v>
      </c>
      <c r="H11" s="383">
        <v>400</v>
      </c>
      <c r="I11" s="383">
        <v>300</v>
      </c>
      <c r="J11" s="383">
        <v>29</v>
      </c>
      <c r="K11" s="539">
        <v>987</v>
      </c>
      <c r="L11" s="816">
        <v>86856</v>
      </c>
      <c r="M11" s="22">
        <f t="shared" si="0"/>
        <v>86856</v>
      </c>
    </row>
    <row r="12" spans="1:13">
      <c r="A12" s="272"/>
      <c r="B12" s="202">
        <v>100021428</v>
      </c>
      <c r="C12" s="69" t="s">
        <v>1153</v>
      </c>
      <c r="D12" s="381" t="s">
        <v>1154</v>
      </c>
      <c r="E12" s="382" t="s">
        <v>106</v>
      </c>
      <c r="F12" s="381" t="s">
        <v>108</v>
      </c>
      <c r="G12" s="383">
        <v>704</v>
      </c>
      <c r="H12" s="383">
        <v>400</v>
      </c>
      <c r="I12" s="383">
        <v>300</v>
      </c>
      <c r="J12" s="383">
        <v>29</v>
      </c>
      <c r="K12" s="539">
        <v>1000</v>
      </c>
      <c r="L12" s="816">
        <v>88000</v>
      </c>
      <c r="M12" s="22">
        <f t="shared" si="0"/>
        <v>88000</v>
      </c>
    </row>
    <row r="13" spans="1:13">
      <c r="A13" s="334"/>
      <c r="B13" s="353">
        <v>100022347</v>
      </c>
      <c r="C13" s="69" t="s">
        <v>1972</v>
      </c>
      <c r="D13" s="384" t="s">
        <v>115</v>
      </c>
      <c r="E13" s="382" t="s">
        <v>106</v>
      </c>
      <c r="F13" s="385" t="s">
        <v>1973</v>
      </c>
      <c r="G13" s="355">
        <v>780</v>
      </c>
      <c r="H13" s="355">
        <v>450</v>
      </c>
      <c r="I13" s="355">
        <v>345</v>
      </c>
      <c r="J13" s="355">
        <v>35</v>
      </c>
      <c r="K13" s="539">
        <v>1373</v>
      </c>
      <c r="L13" s="816">
        <v>120824</v>
      </c>
      <c r="M13" s="22">
        <f t="shared" si="0"/>
        <v>120824</v>
      </c>
    </row>
    <row r="14" spans="1:13">
      <c r="A14" s="272"/>
      <c r="B14" s="273"/>
      <c r="C14" s="2095" t="s">
        <v>961</v>
      </c>
      <c r="D14" s="2096"/>
      <c r="E14" s="2096"/>
      <c r="F14" s="2096"/>
      <c r="G14" s="2096"/>
      <c r="H14" s="2096"/>
      <c r="I14" s="2096"/>
      <c r="J14" s="2096"/>
      <c r="K14" s="2096"/>
      <c r="L14" s="2096"/>
      <c r="M14" s="2097"/>
    </row>
    <row r="15" spans="1:13">
      <c r="A15" s="159"/>
      <c r="B15" s="202" t="s">
        <v>553</v>
      </c>
      <c r="C15" s="325" t="s">
        <v>377</v>
      </c>
      <c r="D15" s="75" t="s">
        <v>107</v>
      </c>
      <c r="E15" s="21" t="s">
        <v>106</v>
      </c>
      <c r="F15" s="76" t="s">
        <v>410</v>
      </c>
      <c r="G15" s="76">
        <v>730</v>
      </c>
      <c r="H15" s="76">
        <v>400</v>
      </c>
      <c r="I15" s="76">
        <v>299</v>
      </c>
      <c r="J15" s="76">
        <v>29</v>
      </c>
      <c r="K15" s="539">
        <v>1126</v>
      </c>
      <c r="L15" s="816">
        <v>103592</v>
      </c>
      <c r="M15" s="22">
        <f t="shared" si="0"/>
        <v>103592</v>
      </c>
    </row>
    <row r="16" spans="1:13">
      <c r="A16" s="159"/>
      <c r="B16" s="202" t="s">
        <v>554</v>
      </c>
      <c r="C16" s="325" t="s">
        <v>378</v>
      </c>
      <c r="D16" s="77">
        <v>10</v>
      </c>
      <c r="E16" s="21" t="s">
        <v>106</v>
      </c>
      <c r="F16" s="75" t="s">
        <v>108</v>
      </c>
      <c r="G16" s="76">
        <v>730</v>
      </c>
      <c r="H16" s="76">
        <v>400</v>
      </c>
      <c r="I16" s="76">
        <v>299</v>
      </c>
      <c r="J16" s="76">
        <v>30</v>
      </c>
      <c r="K16" s="539">
        <v>1143</v>
      </c>
      <c r="L16" s="816">
        <v>105156</v>
      </c>
      <c r="M16" s="22">
        <f t="shared" si="0"/>
        <v>105156</v>
      </c>
    </row>
    <row r="17" spans="1:13">
      <c r="A17" s="159"/>
      <c r="B17" s="202" t="s">
        <v>555</v>
      </c>
      <c r="C17" s="325" t="s">
        <v>379</v>
      </c>
      <c r="D17" s="77" t="s">
        <v>105</v>
      </c>
      <c r="E17" s="21" t="s">
        <v>106</v>
      </c>
      <c r="F17" s="75" t="s">
        <v>108</v>
      </c>
      <c r="G17" s="76">
        <v>730</v>
      </c>
      <c r="H17" s="76">
        <v>400</v>
      </c>
      <c r="I17" s="76">
        <v>299</v>
      </c>
      <c r="J17" s="76">
        <v>30</v>
      </c>
      <c r="K17" s="539">
        <v>1191</v>
      </c>
      <c r="L17" s="816">
        <v>109572</v>
      </c>
      <c r="M17" s="22">
        <f t="shared" si="0"/>
        <v>109572</v>
      </c>
    </row>
    <row r="18" spans="1:13">
      <c r="A18" s="159"/>
      <c r="B18" s="202" t="s">
        <v>556</v>
      </c>
      <c r="C18" s="325" t="s">
        <v>380</v>
      </c>
      <c r="D18" s="75" t="s">
        <v>107</v>
      </c>
      <c r="E18" s="21" t="s">
        <v>106</v>
      </c>
      <c r="F18" s="75" t="s">
        <v>108</v>
      </c>
      <c r="G18" s="76">
        <v>730</v>
      </c>
      <c r="H18" s="76">
        <v>400</v>
      </c>
      <c r="I18" s="76">
        <v>299</v>
      </c>
      <c r="J18" s="76">
        <v>30</v>
      </c>
      <c r="K18" s="539">
        <v>1233</v>
      </c>
      <c r="L18" s="816">
        <v>113436</v>
      </c>
      <c r="M18" s="22">
        <f t="shared" si="0"/>
        <v>113436</v>
      </c>
    </row>
    <row r="19" spans="1:13">
      <c r="A19" s="159"/>
      <c r="B19" s="202" t="s">
        <v>557</v>
      </c>
      <c r="C19" s="325" t="s">
        <v>381</v>
      </c>
      <c r="D19" s="75" t="s">
        <v>107</v>
      </c>
      <c r="E19" s="21">
        <v>120</v>
      </c>
      <c r="F19" s="75" t="s">
        <v>108</v>
      </c>
      <c r="G19" s="76">
        <v>730</v>
      </c>
      <c r="H19" s="76">
        <v>400</v>
      </c>
      <c r="I19" s="76">
        <v>299</v>
      </c>
      <c r="J19" s="76">
        <v>30</v>
      </c>
      <c r="K19" s="539">
        <v>1148</v>
      </c>
      <c r="L19" s="816">
        <v>105616</v>
      </c>
      <c r="M19" s="22">
        <f t="shared" si="0"/>
        <v>105616</v>
      </c>
    </row>
    <row r="20" spans="1:13" ht="57.75" customHeight="1">
      <c r="A20" s="582"/>
      <c r="B20" s="2246" t="s">
        <v>4779</v>
      </c>
      <c r="C20" s="2247"/>
      <c r="D20" s="2247"/>
      <c r="E20" s="2247"/>
      <c r="F20" s="2247"/>
      <c r="G20" s="2247"/>
      <c r="H20" s="2247"/>
      <c r="I20" s="2247"/>
      <c r="J20" s="2247"/>
      <c r="K20" s="2247"/>
      <c r="L20" s="2247"/>
      <c r="M20" s="2248"/>
    </row>
    <row r="21" spans="1:13">
      <c r="A21" s="582"/>
      <c r="B21" s="574">
        <v>7814104</v>
      </c>
      <c r="C21" s="767" t="s">
        <v>4769</v>
      </c>
      <c r="D21" s="768" t="s">
        <v>4770</v>
      </c>
      <c r="E21" s="769" t="s">
        <v>106</v>
      </c>
      <c r="F21" s="768" t="s">
        <v>108</v>
      </c>
      <c r="G21" s="770">
        <v>700</v>
      </c>
      <c r="H21" s="770">
        <v>400</v>
      </c>
      <c r="I21" s="770">
        <v>298</v>
      </c>
      <c r="J21" s="770">
        <v>29</v>
      </c>
      <c r="K21" s="771">
        <v>1059</v>
      </c>
      <c r="L21" s="816">
        <v>93192</v>
      </c>
      <c r="M21" s="772">
        <f t="shared" si="0"/>
        <v>93192</v>
      </c>
    </row>
    <row r="22" spans="1:13">
      <c r="A22" s="582"/>
      <c r="B22" s="574">
        <v>7813724</v>
      </c>
      <c r="C22" s="767" t="s">
        <v>4771</v>
      </c>
      <c r="D22" s="768" t="s">
        <v>4772</v>
      </c>
      <c r="E22" s="769" t="s">
        <v>4773</v>
      </c>
      <c r="F22" s="768" t="s">
        <v>4774</v>
      </c>
      <c r="G22" s="770">
        <v>766</v>
      </c>
      <c r="H22" s="770">
        <v>450</v>
      </c>
      <c r="I22" s="770">
        <v>340</v>
      </c>
      <c r="J22" s="770">
        <v>37</v>
      </c>
      <c r="K22" s="845">
        <v>1416</v>
      </c>
      <c r="L22" s="816">
        <v>124608</v>
      </c>
      <c r="M22" s="772">
        <f t="shared" si="0"/>
        <v>124608</v>
      </c>
    </row>
    <row r="23" spans="1:13">
      <c r="A23" s="582"/>
      <c r="B23" s="574">
        <v>7814105</v>
      </c>
      <c r="C23" s="767" t="s">
        <v>4775</v>
      </c>
      <c r="D23" s="768" t="s">
        <v>4770</v>
      </c>
      <c r="E23" s="769" t="s">
        <v>4776</v>
      </c>
      <c r="F23" s="768" t="s">
        <v>108</v>
      </c>
      <c r="G23" s="770">
        <v>700</v>
      </c>
      <c r="H23" s="770">
        <v>400</v>
      </c>
      <c r="I23" s="770">
        <v>298</v>
      </c>
      <c r="J23" s="770">
        <v>28</v>
      </c>
      <c r="K23" s="846">
        <v>1048</v>
      </c>
      <c r="L23" s="816">
        <v>92224</v>
      </c>
      <c r="M23" s="772">
        <f t="shared" si="0"/>
        <v>92224</v>
      </c>
    </row>
    <row r="24" spans="1:13">
      <c r="A24" s="582"/>
      <c r="B24" s="574">
        <v>7814108</v>
      </c>
      <c r="C24" s="767" t="s">
        <v>4777</v>
      </c>
      <c r="D24" s="768" t="s">
        <v>4772</v>
      </c>
      <c r="E24" s="769" t="s">
        <v>4778</v>
      </c>
      <c r="F24" s="768" t="s">
        <v>4774</v>
      </c>
      <c r="G24" s="770">
        <v>766</v>
      </c>
      <c r="H24" s="770">
        <v>450</v>
      </c>
      <c r="I24" s="770">
        <v>340</v>
      </c>
      <c r="J24" s="770">
        <v>36</v>
      </c>
      <c r="K24" s="844">
        <v>1394</v>
      </c>
      <c r="L24" s="816">
        <v>122672</v>
      </c>
      <c r="M24" s="772">
        <f t="shared" si="0"/>
        <v>122672</v>
      </c>
    </row>
    <row r="25" spans="1:13">
      <c r="A25" s="575"/>
      <c r="B25" s="574"/>
      <c r="C25" s="576"/>
      <c r="D25" s="577"/>
      <c r="E25" s="578"/>
      <c r="F25" s="577"/>
      <c r="G25" s="579"/>
      <c r="H25" s="579"/>
      <c r="I25" s="579"/>
      <c r="J25" s="579"/>
      <c r="K25" s="580"/>
      <c r="L25" s="805"/>
      <c r="M25" s="581"/>
    </row>
    <row r="26" spans="1:13">
      <c r="A26" s="227"/>
      <c r="B26" s="24"/>
      <c r="C26" s="2232" t="s">
        <v>237</v>
      </c>
      <c r="D26" s="2233"/>
      <c r="E26" s="2233"/>
      <c r="F26" s="2233"/>
      <c r="G26" s="2233"/>
      <c r="H26" s="2233"/>
      <c r="I26" s="2233"/>
      <c r="J26" s="2233"/>
      <c r="K26" s="2233"/>
      <c r="L26" s="2233"/>
      <c r="M26" s="2234"/>
    </row>
    <row r="27" spans="1:13">
      <c r="A27" s="119"/>
      <c r="B27" s="203" t="s">
        <v>565</v>
      </c>
      <c r="C27" s="68" t="s">
        <v>109</v>
      </c>
      <c r="D27" s="23" t="s">
        <v>107</v>
      </c>
      <c r="E27" s="24">
        <v>120</v>
      </c>
      <c r="F27" s="24">
        <v>13.7</v>
      </c>
      <c r="G27" s="24">
        <v>760</v>
      </c>
      <c r="H27" s="24">
        <v>440</v>
      </c>
      <c r="I27" s="24">
        <v>345</v>
      </c>
      <c r="J27" s="24">
        <v>34.5</v>
      </c>
      <c r="K27" s="539">
        <v>1592</v>
      </c>
      <c r="L27" s="816">
        <v>146464</v>
      </c>
      <c r="M27" s="22">
        <f t="shared" si="0"/>
        <v>146464</v>
      </c>
    </row>
    <row r="28" spans="1:13">
      <c r="A28" s="119"/>
      <c r="B28" s="203" t="s">
        <v>566</v>
      </c>
      <c r="C28" s="68" t="s">
        <v>110</v>
      </c>
      <c r="D28" s="24" t="s">
        <v>111</v>
      </c>
      <c r="E28" s="24" t="s">
        <v>106</v>
      </c>
      <c r="F28" s="24">
        <v>14.3</v>
      </c>
      <c r="G28" s="24">
        <v>760</v>
      </c>
      <c r="H28" s="24">
        <v>450</v>
      </c>
      <c r="I28" s="24">
        <v>345</v>
      </c>
      <c r="J28" s="24">
        <v>38.5</v>
      </c>
      <c r="K28" s="539">
        <v>1777</v>
      </c>
      <c r="L28" s="816">
        <v>163484</v>
      </c>
      <c r="M28" s="22">
        <f t="shared" si="0"/>
        <v>163484</v>
      </c>
    </row>
    <row r="29" spans="1:13">
      <c r="A29" s="119"/>
      <c r="B29" s="203" t="s">
        <v>567</v>
      </c>
      <c r="C29" s="68" t="s">
        <v>112</v>
      </c>
      <c r="D29" s="24" t="s">
        <v>113</v>
      </c>
      <c r="E29" s="24" t="s">
        <v>106</v>
      </c>
      <c r="F29" s="24">
        <v>16</v>
      </c>
      <c r="G29" s="24">
        <v>760</v>
      </c>
      <c r="H29" s="24">
        <v>450</v>
      </c>
      <c r="I29" s="24">
        <v>345</v>
      </c>
      <c r="J29" s="24">
        <v>41</v>
      </c>
      <c r="K29" s="539">
        <v>1920</v>
      </c>
      <c r="L29" s="816">
        <v>176640</v>
      </c>
      <c r="M29" s="22">
        <f t="shared" si="0"/>
        <v>176640</v>
      </c>
    </row>
    <row r="30" spans="1:13">
      <c r="A30" s="119"/>
      <c r="B30" s="203" t="s">
        <v>568</v>
      </c>
      <c r="C30" s="68" t="s">
        <v>114</v>
      </c>
      <c r="D30" s="24" t="s">
        <v>115</v>
      </c>
      <c r="E30" s="24" t="s">
        <v>106</v>
      </c>
      <c r="F30" s="24">
        <v>18</v>
      </c>
      <c r="G30" s="24">
        <v>760</v>
      </c>
      <c r="H30" s="24">
        <v>450</v>
      </c>
      <c r="I30" s="24">
        <v>345</v>
      </c>
      <c r="J30" s="24">
        <v>41</v>
      </c>
      <c r="K30" s="539">
        <v>1964</v>
      </c>
      <c r="L30" s="816">
        <v>180688</v>
      </c>
      <c r="M30" s="22">
        <f t="shared" si="0"/>
        <v>180688</v>
      </c>
    </row>
    <row r="31" spans="1:13">
      <c r="A31" s="119"/>
      <c r="B31" s="203" t="s">
        <v>564</v>
      </c>
      <c r="C31" s="68" t="s">
        <v>116</v>
      </c>
      <c r="D31" s="24" t="s">
        <v>115</v>
      </c>
      <c r="E31" s="24" t="s">
        <v>106</v>
      </c>
      <c r="F31" s="25"/>
      <c r="G31" s="24">
        <v>760</v>
      </c>
      <c r="H31" s="24">
        <v>450</v>
      </c>
      <c r="I31" s="24">
        <v>345</v>
      </c>
      <c r="J31" s="24">
        <v>38</v>
      </c>
      <c r="K31" s="539">
        <v>1674</v>
      </c>
      <c r="L31" s="816">
        <v>154008</v>
      </c>
      <c r="M31" s="22">
        <f t="shared" si="0"/>
        <v>154008</v>
      </c>
    </row>
    <row r="32" spans="1:13">
      <c r="A32" s="161"/>
      <c r="C32" s="2235" t="s">
        <v>238</v>
      </c>
      <c r="D32" s="2225"/>
      <c r="E32" s="2225"/>
      <c r="F32" s="2225"/>
      <c r="G32" s="2225"/>
      <c r="H32" s="2225"/>
      <c r="I32" s="2225"/>
      <c r="J32" s="2225"/>
      <c r="K32" s="2225"/>
      <c r="L32" s="2225"/>
      <c r="M32" s="2226"/>
    </row>
    <row r="33" spans="1:13">
      <c r="A33" s="161"/>
      <c r="B33" s="202" t="s">
        <v>558</v>
      </c>
      <c r="C33" s="67" t="s">
        <v>310</v>
      </c>
      <c r="D33" s="26" t="s">
        <v>117</v>
      </c>
      <c r="E33" s="24">
        <v>120</v>
      </c>
      <c r="F33" s="25" t="s">
        <v>54</v>
      </c>
      <c r="G33" s="27">
        <v>730</v>
      </c>
      <c r="H33" s="24">
        <v>400</v>
      </c>
      <c r="I33" s="24">
        <v>299</v>
      </c>
      <c r="J33" s="24">
        <v>26</v>
      </c>
      <c r="K33" s="539">
        <v>1159</v>
      </c>
      <c r="L33" s="816">
        <v>106628</v>
      </c>
      <c r="M33" s="22">
        <f t="shared" si="0"/>
        <v>106628</v>
      </c>
    </row>
    <row r="34" spans="1:13">
      <c r="A34" s="161"/>
      <c r="B34" s="202" t="s">
        <v>559</v>
      </c>
      <c r="C34" s="67" t="s">
        <v>311</v>
      </c>
      <c r="D34" s="26" t="s">
        <v>117</v>
      </c>
      <c r="E34" s="24" t="s">
        <v>106</v>
      </c>
      <c r="F34" s="25" t="s">
        <v>54</v>
      </c>
      <c r="G34" s="27">
        <v>730</v>
      </c>
      <c r="H34" s="24">
        <v>400</v>
      </c>
      <c r="I34" s="24">
        <v>299</v>
      </c>
      <c r="J34" s="24">
        <v>31</v>
      </c>
      <c r="K34" s="539">
        <v>1242</v>
      </c>
      <c r="L34" s="816">
        <v>114264</v>
      </c>
      <c r="M34" s="22">
        <f t="shared" si="0"/>
        <v>114264</v>
      </c>
    </row>
    <row r="35" spans="1:13">
      <c r="A35" s="161"/>
      <c r="B35" s="202" t="s">
        <v>560</v>
      </c>
      <c r="C35" s="67" t="s">
        <v>312</v>
      </c>
      <c r="D35" s="26" t="s">
        <v>107</v>
      </c>
      <c r="E35" s="24">
        <v>120</v>
      </c>
      <c r="F35" s="25" t="s">
        <v>54</v>
      </c>
      <c r="G35" s="27">
        <v>730</v>
      </c>
      <c r="H35" s="24">
        <v>400</v>
      </c>
      <c r="I35" s="24">
        <v>299</v>
      </c>
      <c r="J35" s="24">
        <v>28</v>
      </c>
      <c r="K35" s="539">
        <v>1176</v>
      </c>
      <c r="L35" s="816">
        <v>108192</v>
      </c>
      <c r="M35" s="22">
        <f t="shared" si="0"/>
        <v>108192</v>
      </c>
    </row>
    <row r="36" spans="1:13">
      <c r="A36" s="161"/>
      <c r="B36" s="203" t="s">
        <v>561</v>
      </c>
      <c r="C36" s="67" t="s">
        <v>313</v>
      </c>
      <c r="D36" s="24" t="s">
        <v>107</v>
      </c>
      <c r="E36" s="24" t="s">
        <v>106</v>
      </c>
      <c r="F36" s="25" t="s">
        <v>54</v>
      </c>
      <c r="G36" s="27">
        <v>730</v>
      </c>
      <c r="H36" s="24">
        <v>400</v>
      </c>
      <c r="I36" s="24">
        <v>299</v>
      </c>
      <c r="J36" s="24">
        <v>32</v>
      </c>
      <c r="K36" s="539">
        <v>1312</v>
      </c>
      <c r="L36" s="816">
        <v>120704</v>
      </c>
      <c r="M36" s="22">
        <f t="shared" si="0"/>
        <v>120704</v>
      </c>
    </row>
    <row r="37" spans="1:13">
      <c r="A37" s="161"/>
      <c r="B37" s="203" t="s">
        <v>562</v>
      </c>
      <c r="C37" s="67" t="s">
        <v>296</v>
      </c>
      <c r="D37" s="24" t="s">
        <v>107</v>
      </c>
      <c r="E37" s="24">
        <v>120</v>
      </c>
      <c r="F37" s="25" t="s">
        <v>108</v>
      </c>
      <c r="G37" s="27">
        <v>730</v>
      </c>
      <c r="H37" s="24">
        <v>400</v>
      </c>
      <c r="I37" s="24">
        <v>299</v>
      </c>
      <c r="J37" s="24">
        <v>33</v>
      </c>
      <c r="K37" s="539">
        <v>1355</v>
      </c>
      <c r="L37" s="816">
        <v>124660</v>
      </c>
      <c r="M37" s="22">
        <f t="shared" si="0"/>
        <v>124660</v>
      </c>
    </row>
    <row r="38" spans="1:13">
      <c r="A38" s="161"/>
      <c r="B38" s="203" t="s">
        <v>563</v>
      </c>
      <c r="C38" s="67" t="s">
        <v>297</v>
      </c>
      <c r="D38" s="24" t="s">
        <v>107</v>
      </c>
      <c r="E38" s="24" t="s">
        <v>106</v>
      </c>
      <c r="F38" s="25" t="s">
        <v>108</v>
      </c>
      <c r="G38" s="27">
        <v>730</v>
      </c>
      <c r="H38" s="24">
        <v>400</v>
      </c>
      <c r="I38" s="24">
        <v>299</v>
      </c>
      <c r="J38" s="24">
        <v>29</v>
      </c>
      <c r="K38" s="539">
        <v>1511</v>
      </c>
      <c r="L38" s="816">
        <v>139012</v>
      </c>
      <c r="M38" s="22">
        <f t="shared" si="0"/>
        <v>139012</v>
      </c>
    </row>
    <row r="39" spans="1:13" ht="12.75" customHeight="1">
      <c r="A39" s="161"/>
      <c r="B39" s="28"/>
      <c r="C39" s="2243" t="s">
        <v>239</v>
      </c>
      <c r="D39" s="2244"/>
      <c r="E39" s="2244"/>
      <c r="F39" s="2244"/>
      <c r="G39" s="2244"/>
      <c r="H39" s="2244"/>
      <c r="I39" s="2244"/>
      <c r="J39" s="2244"/>
      <c r="K39" s="2244"/>
      <c r="L39" s="2244"/>
      <c r="M39" s="2245"/>
    </row>
    <row r="40" spans="1:13">
      <c r="A40" s="161"/>
      <c r="B40" s="204" t="s">
        <v>569</v>
      </c>
      <c r="C40" s="69" t="s">
        <v>118</v>
      </c>
      <c r="D40" s="24" t="s">
        <v>107</v>
      </c>
      <c r="E40" s="24">
        <v>120</v>
      </c>
      <c r="F40" s="25" t="s">
        <v>119</v>
      </c>
      <c r="G40" s="27">
        <v>760</v>
      </c>
      <c r="H40" s="24">
        <v>440</v>
      </c>
      <c r="I40" s="24">
        <v>345</v>
      </c>
      <c r="J40" s="119">
        <v>33</v>
      </c>
      <c r="K40" s="539">
        <v>1691</v>
      </c>
      <c r="L40" s="816">
        <v>155572</v>
      </c>
      <c r="M40" s="22">
        <f t="shared" si="0"/>
        <v>155572</v>
      </c>
    </row>
    <row r="41" spans="1:13">
      <c r="A41" s="161"/>
      <c r="B41" s="204" t="s">
        <v>570</v>
      </c>
      <c r="C41" s="69" t="s">
        <v>120</v>
      </c>
      <c r="D41" s="24" t="s">
        <v>111</v>
      </c>
      <c r="E41" s="24" t="s">
        <v>106</v>
      </c>
      <c r="F41" s="25" t="s">
        <v>119</v>
      </c>
      <c r="G41" s="27">
        <v>760</v>
      </c>
      <c r="H41" s="24">
        <v>450</v>
      </c>
      <c r="I41" s="24">
        <v>345</v>
      </c>
      <c r="J41" s="119">
        <v>38</v>
      </c>
      <c r="K41" s="539">
        <v>1891</v>
      </c>
      <c r="L41" s="816">
        <v>173972</v>
      </c>
      <c r="M41" s="22">
        <f t="shared" si="0"/>
        <v>173972</v>
      </c>
    </row>
    <row r="42" spans="1:13">
      <c r="A42" s="161"/>
      <c r="B42" s="204" t="s">
        <v>572</v>
      </c>
      <c r="C42" s="69" t="s">
        <v>121</v>
      </c>
      <c r="D42" s="24" t="s">
        <v>107</v>
      </c>
      <c r="E42" s="24">
        <v>120</v>
      </c>
      <c r="F42" s="25" t="s">
        <v>54</v>
      </c>
      <c r="G42" s="27">
        <v>760</v>
      </c>
      <c r="H42" s="24">
        <v>450</v>
      </c>
      <c r="I42" s="24">
        <v>345</v>
      </c>
      <c r="J42" s="119">
        <v>31</v>
      </c>
      <c r="K42" s="539">
        <v>1476</v>
      </c>
      <c r="L42" s="816">
        <v>135792</v>
      </c>
      <c r="M42" s="22">
        <f t="shared" si="0"/>
        <v>135792</v>
      </c>
    </row>
    <row r="43" spans="1:13">
      <c r="A43" s="161"/>
      <c r="B43" s="204" t="s">
        <v>573</v>
      </c>
      <c r="C43" s="69" t="s">
        <v>122</v>
      </c>
      <c r="D43" s="24" t="s">
        <v>111</v>
      </c>
      <c r="E43" s="24" t="s">
        <v>106</v>
      </c>
      <c r="F43" s="25" t="s">
        <v>54</v>
      </c>
      <c r="G43" s="27">
        <v>760</v>
      </c>
      <c r="H43" s="24">
        <v>450</v>
      </c>
      <c r="I43" s="24">
        <v>345</v>
      </c>
      <c r="J43" s="119">
        <v>36</v>
      </c>
      <c r="K43" s="539">
        <v>1654</v>
      </c>
      <c r="L43" s="816">
        <v>152168</v>
      </c>
      <c r="M43" s="22">
        <f t="shared" si="0"/>
        <v>152168</v>
      </c>
    </row>
    <row r="44" spans="1:13">
      <c r="A44" s="161"/>
      <c r="B44" s="204" t="s">
        <v>571</v>
      </c>
      <c r="C44" s="69" t="s">
        <v>123</v>
      </c>
      <c r="D44" s="24" t="s">
        <v>115</v>
      </c>
      <c r="E44" s="24" t="s">
        <v>106</v>
      </c>
      <c r="F44" s="25">
        <v>18</v>
      </c>
      <c r="G44" s="27">
        <v>760</v>
      </c>
      <c r="H44" s="24">
        <v>450</v>
      </c>
      <c r="I44" s="24">
        <v>345</v>
      </c>
      <c r="J44" s="119">
        <v>40</v>
      </c>
      <c r="K44" s="539">
        <v>2047</v>
      </c>
      <c r="L44" s="816">
        <v>188324</v>
      </c>
      <c r="M44" s="22">
        <f t="shared" si="0"/>
        <v>188324</v>
      </c>
    </row>
    <row r="45" spans="1:13">
      <c r="A45" s="161"/>
      <c r="B45" s="204" t="s">
        <v>574</v>
      </c>
      <c r="C45" s="69" t="s">
        <v>124</v>
      </c>
      <c r="D45" s="24" t="s">
        <v>115</v>
      </c>
      <c r="E45" s="24" t="s">
        <v>106</v>
      </c>
      <c r="F45" s="29" t="s">
        <v>54</v>
      </c>
      <c r="G45" s="27">
        <v>760</v>
      </c>
      <c r="H45" s="24">
        <v>450</v>
      </c>
      <c r="I45" s="24">
        <v>345</v>
      </c>
      <c r="J45" s="119">
        <v>38</v>
      </c>
      <c r="K45" s="539">
        <v>1793</v>
      </c>
      <c r="L45" s="816">
        <v>164956</v>
      </c>
      <c r="M45" s="22">
        <f t="shared" si="0"/>
        <v>164956</v>
      </c>
    </row>
    <row r="46" spans="1:13">
      <c r="A46" s="161"/>
      <c r="C46" s="2240" t="s">
        <v>240</v>
      </c>
      <c r="D46" s="2225"/>
      <c r="E46" s="2225"/>
      <c r="F46" s="2225"/>
      <c r="G46" s="2225"/>
      <c r="H46" s="2225"/>
      <c r="I46" s="2225"/>
      <c r="J46" s="2225"/>
      <c r="K46" s="2233"/>
      <c r="L46" s="2225"/>
      <c r="M46" s="2226"/>
    </row>
    <row r="47" spans="1:13">
      <c r="A47" s="161"/>
      <c r="B47" s="204" t="s">
        <v>573</v>
      </c>
      <c r="C47" s="69" t="s">
        <v>122</v>
      </c>
      <c r="D47" s="24" t="s">
        <v>111</v>
      </c>
      <c r="E47" s="24" t="s">
        <v>106</v>
      </c>
      <c r="F47" s="25" t="s">
        <v>54</v>
      </c>
      <c r="G47" s="27">
        <v>760</v>
      </c>
      <c r="H47" s="24">
        <v>450</v>
      </c>
      <c r="I47" s="24">
        <v>345</v>
      </c>
      <c r="J47" s="24">
        <v>36</v>
      </c>
      <c r="K47" s="539">
        <v>1654</v>
      </c>
      <c r="L47" s="816">
        <v>152168</v>
      </c>
      <c r="M47" s="22">
        <f t="shared" si="0"/>
        <v>152168</v>
      </c>
    </row>
    <row r="48" spans="1:13">
      <c r="A48" s="28"/>
      <c r="B48" s="204" t="s">
        <v>574</v>
      </c>
      <c r="C48" s="69" t="s">
        <v>124</v>
      </c>
      <c r="D48" s="24" t="s">
        <v>115</v>
      </c>
      <c r="E48" s="24" t="s">
        <v>106</v>
      </c>
      <c r="F48" s="29" t="s">
        <v>54</v>
      </c>
      <c r="G48" s="27">
        <v>760</v>
      </c>
      <c r="H48" s="24">
        <v>450</v>
      </c>
      <c r="I48" s="24">
        <v>345</v>
      </c>
      <c r="J48" s="24">
        <v>38</v>
      </c>
      <c r="K48" s="539">
        <v>1793</v>
      </c>
      <c r="L48" s="816">
        <v>164956</v>
      </c>
      <c r="M48" s="22">
        <f t="shared" si="0"/>
        <v>164956</v>
      </c>
    </row>
    <row r="49" spans="1:13">
      <c r="A49" s="161"/>
      <c r="B49" s="202" t="s">
        <v>589</v>
      </c>
      <c r="C49" s="69" t="s">
        <v>650</v>
      </c>
      <c r="D49" s="69"/>
      <c r="E49" s="28"/>
      <c r="F49" s="28"/>
      <c r="G49" s="27">
        <v>890</v>
      </c>
      <c r="H49" s="24">
        <v>450</v>
      </c>
      <c r="I49" s="24">
        <v>550</v>
      </c>
      <c r="J49" s="24">
        <v>45</v>
      </c>
      <c r="K49" s="844">
        <v>1862</v>
      </c>
      <c r="L49" s="816">
        <v>171304</v>
      </c>
      <c r="M49" s="22">
        <f t="shared" si="0"/>
        <v>171304</v>
      </c>
    </row>
    <row r="50" spans="1:13">
      <c r="A50" s="28"/>
      <c r="B50" s="202" t="s">
        <v>658</v>
      </c>
      <c r="C50" s="69" t="s">
        <v>873</v>
      </c>
      <c r="E50" s="28"/>
      <c r="F50" s="28"/>
      <c r="G50" s="167"/>
      <c r="H50" s="28"/>
      <c r="I50" s="28"/>
      <c r="J50" s="28"/>
      <c r="K50" s="844">
        <v>58.269999999999996</v>
      </c>
      <c r="L50" s="816">
        <v>5360.84</v>
      </c>
      <c r="M50" s="22">
        <f t="shared" si="0"/>
        <v>5360.84</v>
      </c>
    </row>
    <row r="51" spans="1:13">
      <c r="A51" s="160"/>
      <c r="B51" s="205"/>
      <c r="C51" s="2224" t="s">
        <v>241</v>
      </c>
      <c r="D51" s="2225"/>
      <c r="E51" s="2225"/>
      <c r="F51" s="2225"/>
      <c r="G51" s="2225"/>
      <c r="H51" s="2225"/>
      <c r="I51" s="2225"/>
      <c r="J51" s="2225"/>
      <c r="K51" s="2225"/>
      <c r="L51" s="2225"/>
      <c r="M51" s="2226"/>
    </row>
    <row r="52" spans="1:13">
      <c r="A52" s="160"/>
      <c r="B52" s="206" t="s">
        <v>575</v>
      </c>
      <c r="C52" s="69" t="s">
        <v>125</v>
      </c>
      <c r="D52" s="24" t="s">
        <v>126</v>
      </c>
      <c r="E52" s="24">
        <v>140</v>
      </c>
      <c r="F52" s="29">
        <v>14</v>
      </c>
      <c r="G52" s="27">
        <v>950</v>
      </c>
      <c r="H52" s="24">
        <v>600</v>
      </c>
      <c r="I52" s="24">
        <v>466</v>
      </c>
      <c r="J52" s="24">
        <v>60</v>
      </c>
      <c r="K52" s="539">
        <v>2762</v>
      </c>
      <c r="L52" s="816">
        <v>254104</v>
      </c>
      <c r="M52" s="22">
        <f t="shared" si="0"/>
        <v>254104</v>
      </c>
    </row>
    <row r="53" spans="1:13">
      <c r="A53" s="160"/>
      <c r="B53" s="206" t="s">
        <v>577</v>
      </c>
      <c r="C53" s="69" t="s">
        <v>127</v>
      </c>
      <c r="D53" s="24" t="s">
        <v>113</v>
      </c>
      <c r="E53" s="24">
        <v>140</v>
      </c>
      <c r="F53" s="29">
        <v>16.100000000000001</v>
      </c>
      <c r="G53" s="27">
        <v>950</v>
      </c>
      <c r="H53" s="24">
        <v>600</v>
      </c>
      <c r="I53" s="24">
        <v>466</v>
      </c>
      <c r="J53" s="24">
        <v>60</v>
      </c>
      <c r="K53" s="539">
        <v>2905</v>
      </c>
      <c r="L53" s="816">
        <v>267260</v>
      </c>
      <c r="M53" s="22">
        <f t="shared" si="0"/>
        <v>267260</v>
      </c>
    </row>
    <row r="54" spans="1:13">
      <c r="A54" s="160"/>
      <c r="B54" s="206" t="s">
        <v>576</v>
      </c>
      <c r="C54" s="69" t="s">
        <v>128</v>
      </c>
      <c r="D54" s="24" t="s">
        <v>126</v>
      </c>
      <c r="E54" s="24" t="s">
        <v>106</v>
      </c>
      <c r="F54" s="29">
        <v>14</v>
      </c>
      <c r="G54" s="27">
        <v>950</v>
      </c>
      <c r="H54" s="24">
        <v>600</v>
      </c>
      <c r="I54" s="24">
        <v>466</v>
      </c>
      <c r="J54" s="24">
        <v>70</v>
      </c>
      <c r="K54" s="539">
        <v>3019</v>
      </c>
      <c r="L54" s="816">
        <v>277748</v>
      </c>
      <c r="M54" s="22">
        <f t="shared" si="0"/>
        <v>277748</v>
      </c>
    </row>
    <row r="55" spans="1:13">
      <c r="A55" s="160"/>
      <c r="B55" s="206" t="s">
        <v>578</v>
      </c>
      <c r="C55" s="69" t="s">
        <v>129</v>
      </c>
      <c r="D55" s="24" t="s">
        <v>113</v>
      </c>
      <c r="E55" s="24" t="s">
        <v>106</v>
      </c>
      <c r="F55" s="29">
        <v>16.100000000000001</v>
      </c>
      <c r="G55" s="27">
        <v>950</v>
      </c>
      <c r="H55" s="24">
        <v>600</v>
      </c>
      <c r="I55" s="24">
        <v>466</v>
      </c>
      <c r="J55" s="24">
        <v>70</v>
      </c>
      <c r="K55" s="539">
        <v>3235</v>
      </c>
      <c r="L55" s="816">
        <v>297620</v>
      </c>
      <c r="M55" s="22">
        <f t="shared" si="0"/>
        <v>297620</v>
      </c>
    </row>
    <row r="56" spans="1:13">
      <c r="A56" s="160"/>
      <c r="B56" s="206" t="s">
        <v>579</v>
      </c>
      <c r="C56" s="69" t="s">
        <v>130</v>
      </c>
      <c r="D56" s="24" t="s">
        <v>131</v>
      </c>
      <c r="E56" s="24" t="s">
        <v>106</v>
      </c>
      <c r="F56" s="29">
        <v>22</v>
      </c>
      <c r="G56" s="27">
        <v>950</v>
      </c>
      <c r="H56" s="24">
        <v>600</v>
      </c>
      <c r="I56" s="24">
        <v>466</v>
      </c>
      <c r="J56" s="24">
        <v>70</v>
      </c>
      <c r="K56" s="539">
        <v>3416</v>
      </c>
      <c r="L56" s="816">
        <v>314272</v>
      </c>
      <c r="M56" s="22">
        <f t="shared" si="0"/>
        <v>314272</v>
      </c>
    </row>
    <row r="57" spans="1:13" ht="39.200000000000003" customHeight="1">
      <c r="A57" s="156"/>
      <c r="B57" s="207"/>
      <c r="C57" s="2227" t="s">
        <v>417</v>
      </c>
      <c r="D57" s="2228"/>
      <c r="E57" s="2228"/>
      <c r="F57" s="2228"/>
      <c r="G57" s="2228"/>
      <c r="H57" s="2228"/>
      <c r="I57" s="2228"/>
      <c r="J57" s="2228"/>
      <c r="K57" s="2228"/>
      <c r="L57" s="2228"/>
      <c r="M57" s="2229"/>
    </row>
    <row r="58" spans="1:13" ht="15">
      <c r="A58" s="156"/>
      <c r="B58" s="203" t="s">
        <v>580</v>
      </c>
      <c r="C58" s="70" t="s">
        <v>411</v>
      </c>
      <c r="D58" s="65" t="s">
        <v>273</v>
      </c>
      <c r="E58" s="65" t="s">
        <v>106</v>
      </c>
      <c r="F58" s="55">
        <v>9.1999999999999993</v>
      </c>
      <c r="G58" s="56">
        <v>950</v>
      </c>
      <c r="H58" s="54">
        <v>600</v>
      </c>
      <c r="I58" s="54">
        <v>466</v>
      </c>
      <c r="J58" s="54">
        <v>65</v>
      </c>
      <c r="K58" s="539">
        <v>3372</v>
      </c>
      <c r="L58" s="816">
        <v>310224</v>
      </c>
      <c r="M58" s="22">
        <f t="shared" si="0"/>
        <v>310224</v>
      </c>
    </row>
    <row r="59" spans="1:13" ht="15">
      <c r="A59" s="156"/>
      <c r="B59" s="203" t="s">
        <v>581</v>
      </c>
      <c r="C59" s="71" t="s">
        <v>412</v>
      </c>
      <c r="D59" s="65" t="s">
        <v>413</v>
      </c>
      <c r="E59" s="65" t="s">
        <v>106</v>
      </c>
      <c r="F59" s="55">
        <v>13.8</v>
      </c>
      <c r="G59" s="56">
        <v>950</v>
      </c>
      <c r="H59" s="54">
        <v>600</v>
      </c>
      <c r="I59" s="54">
        <v>466</v>
      </c>
      <c r="J59" s="54">
        <v>65</v>
      </c>
      <c r="K59" s="539">
        <v>3475</v>
      </c>
      <c r="L59" s="816">
        <v>319700</v>
      </c>
      <c r="M59" s="22">
        <f t="shared" si="0"/>
        <v>319700</v>
      </c>
    </row>
    <row r="60" spans="1:13" ht="15">
      <c r="A60" s="156"/>
      <c r="B60" s="203" t="s">
        <v>582</v>
      </c>
      <c r="C60" s="71" t="s">
        <v>415</v>
      </c>
      <c r="D60" s="62" t="s">
        <v>414</v>
      </c>
      <c r="E60" s="141" t="s">
        <v>106</v>
      </c>
      <c r="F60" s="29">
        <v>18.899999999999999</v>
      </c>
      <c r="G60" s="56">
        <v>950</v>
      </c>
      <c r="H60" s="54">
        <v>600</v>
      </c>
      <c r="I60" s="54">
        <v>466</v>
      </c>
      <c r="J60" s="142">
        <v>70.5</v>
      </c>
      <c r="K60" s="539">
        <v>3679</v>
      </c>
      <c r="L60" s="816">
        <v>338468</v>
      </c>
      <c r="M60" s="22">
        <f t="shared" si="0"/>
        <v>338468</v>
      </c>
    </row>
    <row r="61" spans="1:13">
      <c r="A61" s="61"/>
      <c r="B61" s="57"/>
      <c r="C61" s="2227" t="s">
        <v>418</v>
      </c>
      <c r="D61" s="2228"/>
      <c r="E61" s="2228"/>
      <c r="F61" s="2228"/>
      <c r="G61" s="2228"/>
      <c r="H61" s="2228"/>
      <c r="I61" s="2228"/>
      <c r="J61" s="2228"/>
      <c r="K61" s="2228"/>
      <c r="L61" s="2228"/>
      <c r="M61" s="2229"/>
    </row>
    <row r="62" spans="1:13">
      <c r="A62" s="61"/>
      <c r="B62" s="203" t="s">
        <v>583</v>
      </c>
      <c r="C62" s="69" t="s">
        <v>419</v>
      </c>
      <c r="D62" s="62" t="s">
        <v>273</v>
      </c>
      <c r="E62" s="62" t="s">
        <v>106</v>
      </c>
      <c r="F62" s="63" t="s">
        <v>54</v>
      </c>
      <c r="G62" s="64">
        <v>760</v>
      </c>
      <c r="H62" s="62">
        <v>450</v>
      </c>
      <c r="I62" s="62">
        <v>345</v>
      </c>
      <c r="J62" s="62">
        <v>37.5</v>
      </c>
      <c r="K62" s="539">
        <v>2399</v>
      </c>
      <c r="L62" s="816">
        <v>220708</v>
      </c>
      <c r="M62" s="22">
        <f t="shared" si="0"/>
        <v>220708</v>
      </c>
    </row>
    <row r="63" spans="1:13" ht="15">
      <c r="A63" s="156"/>
      <c r="B63" s="203" t="s">
        <v>584</v>
      </c>
      <c r="C63" s="69" t="s">
        <v>420</v>
      </c>
      <c r="D63" s="62" t="s">
        <v>425</v>
      </c>
      <c r="E63" s="62" t="s">
        <v>106</v>
      </c>
      <c r="F63" s="63" t="s">
        <v>54</v>
      </c>
      <c r="G63" s="64">
        <v>760</v>
      </c>
      <c r="H63" s="62">
        <v>450</v>
      </c>
      <c r="I63" s="62">
        <v>345</v>
      </c>
      <c r="J63" s="62">
        <v>37.5</v>
      </c>
      <c r="K63" s="539">
        <v>2526</v>
      </c>
      <c r="L63" s="816">
        <v>232392</v>
      </c>
      <c r="M63" s="22">
        <f t="shared" si="0"/>
        <v>232392</v>
      </c>
    </row>
    <row r="64" spans="1:13" ht="15">
      <c r="A64" s="156"/>
      <c r="B64" s="203" t="s">
        <v>585</v>
      </c>
      <c r="C64" s="69" t="s">
        <v>421</v>
      </c>
      <c r="D64" s="62" t="s">
        <v>426</v>
      </c>
      <c r="E64" s="62" t="s">
        <v>106</v>
      </c>
      <c r="F64" s="63" t="s">
        <v>54</v>
      </c>
      <c r="G64" s="64">
        <v>760</v>
      </c>
      <c r="H64" s="62">
        <v>450</v>
      </c>
      <c r="I64" s="62">
        <v>345</v>
      </c>
      <c r="J64" s="62">
        <v>37.5</v>
      </c>
      <c r="K64" s="539">
        <v>2589</v>
      </c>
      <c r="L64" s="816">
        <v>238188</v>
      </c>
      <c r="M64" s="22">
        <f t="shared" si="0"/>
        <v>238188</v>
      </c>
    </row>
    <row r="65" spans="1:13" ht="15">
      <c r="A65" s="156"/>
      <c r="B65" s="203" t="s">
        <v>586</v>
      </c>
      <c r="C65" s="69" t="s">
        <v>422</v>
      </c>
      <c r="D65" s="62" t="s">
        <v>427</v>
      </c>
      <c r="E65" s="62" t="s">
        <v>106</v>
      </c>
      <c r="F65" s="63" t="s">
        <v>54</v>
      </c>
      <c r="G65" s="64">
        <v>760</v>
      </c>
      <c r="H65" s="62">
        <v>450</v>
      </c>
      <c r="I65" s="62">
        <v>345</v>
      </c>
      <c r="J65" s="24">
        <v>40.5</v>
      </c>
      <c r="K65" s="539">
        <v>2797</v>
      </c>
      <c r="L65" s="816">
        <v>257324</v>
      </c>
      <c r="M65" s="22">
        <f t="shared" si="0"/>
        <v>257324</v>
      </c>
    </row>
    <row r="66" spans="1:13" ht="15">
      <c r="A66" s="156"/>
      <c r="B66" s="203" t="s">
        <v>587</v>
      </c>
      <c r="C66" s="69" t="s">
        <v>423</v>
      </c>
      <c r="D66" s="62" t="s">
        <v>428</v>
      </c>
      <c r="E66" s="62" t="s">
        <v>106</v>
      </c>
      <c r="F66" s="29">
        <v>13.8</v>
      </c>
      <c r="G66" s="64">
        <v>760</v>
      </c>
      <c r="H66" s="62">
        <v>450</v>
      </c>
      <c r="I66" s="62">
        <v>345</v>
      </c>
      <c r="J66" s="24">
        <v>39</v>
      </c>
      <c r="K66" s="539">
        <v>2773</v>
      </c>
      <c r="L66" s="816">
        <v>255116</v>
      </c>
      <c r="M66" s="22">
        <f t="shared" si="0"/>
        <v>255116</v>
      </c>
    </row>
    <row r="67" spans="1:13" ht="15">
      <c r="A67" s="156"/>
      <c r="B67" s="203" t="s">
        <v>588</v>
      </c>
      <c r="C67" s="69" t="s">
        <v>424</v>
      </c>
      <c r="D67" s="62" t="s">
        <v>429</v>
      </c>
      <c r="E67" s="62" t="s">
        <v>106</v>
      </c>
      <c r="F67" s="29">
        <v>18.899999999999999</v>
      </c>
      <c r="G67" s="64">
        <v>760</v>
      </c>
      <c r="H67" s="62">
        <v>450</v>
      </c>
      <c r="I67" s="62">
        <v>345</v>
      </c>
      <c r="J67" s="24">
        <v>41</v>
      </c>
      <c r="K67" s="539">
        <v>2884</v>
      </c>
      <c r="L67" s="816">
        <v>265328</v>
      </c>
      <c r="M67" s="22">
        <f t="shared" si="0"/>
        <v>265328</v>
      </c>
    </row>
    <row r="68" spans="1:13">
      <c r="A68" s="57"/>
      <c r="B68" s="61"/>
      <c r="C68" s="2227" t="s">
        <v>416</v>
      </c>
      <c r="D68" s="2228"/>
      <c r="E68" s="2228"/>
      <c r="F68" s="2228"/>
      <c r="G68" s="2228"/>
      <c r="H68" s="2228"/>
      <c r="I68" s="2228"/>
      <c r="J68" s="2228"/>
      <c r="K68" s="2228"/>
      <c r="L68" s="2228"/>
      <c r="M68" s="2229"/>
    </row>
    <row r="69" spans="1:13">
      <c r="A69" s="61"/>
      <c r="B69" s="274" t="s">
        <v>1550</v>
      </c>
      <c r="C69" s="265" t="s">
        <v>1551</v>
      </c>
      <c r="D69" s="62" t="s">
        <v>275</v>
      </c>
      <c r="E69" s="62" t="s">
        <v>106</v>
      </c>
      <c r="F69" s="63" t="s">
        <v>54</v>
      </c>
      <c r="G69" s="64">
        <v>763</v>
      </c>
      <c r="H69" s="62">
        <v>450</v>
      </c>
      <c r="I69" s="62">
        <v>345</v>
      </c>
      <c r="J69" s="62">
        <v>37.5</v>
      </c>
      <c r="K69" s="539">
        <v>2094</v>
      </c>
      <c r="L69" s="816">
        <v>192648</v>
      </c>
      <c r="M69" s="22">
        <f t="shared" si="0"/>
        <v>192648</v>
      </c>
    </row>
    <row r="70" spans="1:13">
      <c r="A70" s="61"/>
      <c r="B70" s="274" t="s">
        <v>1552</v>
      </c>
      <c r="C70" s="265" t="s">
        <v>1553</v>
      </c>
      <c r="D70" s="62" t="s">
        <v>276</v>
      </c>
      <c r="E70" s="62" t="s">
        <v>106</v>
      </c>
      <c r="F70" s="63" t="s">
        <v>54</v>
      </c>
      <c r="G70" s="64">
        <v>763</v>
      </c>
      <c r="H70" s="62">
        <v>450</v>
      </c>
      <c r="I70" s="62">
        <v>345</v>
      </c>
      <c r="J70" s="62">
        <v>37.5</v>
      </c>
      <c r="K70" s="539">
        <v>2171</v>
      </c>
      <c r="L70" s="816">
        <v>199732</v>
      </c>
      <c r="M70" s="22">
        <f t="shared" si="0"/>
        <v>199732</v>
      </c>
    </row>
    <row r="71" spans="1:13">
      <c r="A71" s="61"/>
      <c r="B71" s="274" t="s">
        <v>1554</v>
      </c>
      <c r="C71" s="265" t="s">
        <v>1555</v>
      </c>
      <c r="D71" s="62" t="s">
        <v>277</v>
      </c>
      <c r="E71" s="62" t="s">
        <v>106</v>
      </c>
      <c r="F71" s="63" t="s">
        <v>54</v>
      </c>
      <c r="G71" s="64">
        <v>763</v>
      </c>
      <c r="H71" s="62">
        <v>450</v>
      </c>
      <c r="I71" s="62">
        <v>345</v>
      </c>
      <c r="J71" s="62">
        <v>39</v>
      </c>
      <c r="K71" s="539">
        <v>2356</v>
      </c>
      <c r="L71" s="816">
        <v>216752</v>
      </c>
      <c r="M71" s="22">
        <f t="shared" si="0"/>
        <v>216752</v>
      </c>
    </row>
    <row r="72" spans="1:13">
      <c r="A72" s="61"/>
      <c r="B72" s="274" t="s">
        <v>1556</v>
      </c>
      <c r="C72" s="265" t="s">
        <v>1557</v>
      </c>
      <c r="D72" s="62" t="s">
        <v>274</v>
      </c>
      <c r="E72" s="62" t="s">
        <v>106</v>
      </c>
      <c r="F72" s="63">
        <v>13.8</v>
      </c>
      <c r="G72" s="64">
        <v>763</v>
      </c>
      <c r="H72" s="62">
        <v>450</v>
      </c>
      <c r="I72" s="62">
        <v>345</v>
      </c>
      <c r="J72" s="62">
        <v>41.5</v>
      </c>
      <c r="K72" s="539">
        <v>2324</v>
      </c>
      <c r="L72" s="816">
        <v>213808</v>
      </c>
      <c r="M72" s="22">
        <f t="shared" si="0"/>
        <v>213808</v>
      </c>
    </row>
    <row r="73" spans="1:13">
      <c r="A73" s="61"/>
      <c r="B73" s="274" t="s">
        <v>1558</v>
      </c>
      <c r="C73" s="265" t="s">
        <v>1559</v>
      </c>
      <c r="D73" s="62" t="s">
        <v>278</v>
      </c>
      <c r="E73" s="62" t="s">
        <v>106</v>
      </c>
      <c r="F73" s="63">
        <v>16.100000000000001</v>
      </c>
      <c r="G73" s="64">
        <v>763</v>
      </c>
      <c r="H73" s="62">
        <v>450</v>
      </c>
      <c r="I73" s="62">
        <v>345</v>
      </c>
      <c r="J73" s="62">
        <v>41.5</v>
      </c>
      <c r="K73" s="539">
        <v>2494</v>
      </c>
      <c r="L73" s="816">
        <v>229448</v>
      </c>
      <c r="M73" s="22">
        <f t="shared" si="0"/>
        <v>229448</v>
      </c>
    </row>
    <row r="74" spans="1:13">
      <c r="A74" s="61"/>
      <c r="B74" s="274" t="s">
        <v>1560</v>
      </c>
      <c r="C74" s="265" t="s">
        <v>1561</v>
      </c>
      <c r="D74" s="62" t="s">
        <v>279</v>
      </c>
      <c r="E74" s="62" t="s">
        <v>106</v>
      </c>
      <c r="F74" s="63">
        <v>18.899999999999999</v>
      </c>
      <c r="G74" s="64">
        <v>763</v>
      </c>
      <c r="H74" s="62">
        <v>450</v>
      </c>
      <c r="I74" s="62">
        <v>345</v>
      </c>
      <c r="J74" s="62">
        <v>42.5</v>
      </c>
      <c r="K74" s="539">
        <v>2604</v>
      </c>
      <c r="L74" s="816">
        <v>239568</v>
      </c>
      <c r="M74" s="22">
        <f t="shared" si="0"/>
        <v>239568</v>
      </c>
    </row>
    <row r="75" spans="1:13">
      <c r="A75" s="61"/>
      <c r="B75" s="274" t="s">
        <v>1562</v>
      </c>
      <c r="C75" s="265" t="s">
        <v>1563</v>
      </c>
      <c r="D75" s="62" t="s">
        <v>280</v>
      </c>
      <c r="E75" s="62" t="s">
        <v>106</v>
      </c>
      <c r="F75" s="63">
        <v>22.9</v>
      </c>
      <c r="G75" s="64">
        <v>763</v>
      </c>
      <c r="H75" s="62">
        <v>450</v>
      </c>
      <c r="I75" s="62">
        <v>345</v>
      </c>
      <c r="J75" s="62">
        <v>44</v>
      </c>
      <c r="K75" s="539">
        <v>2806</v>
      </c>
      <c r="L75" s="816">
        <v>258152</v>
      </c>
      <c r="M75" s="22">
        <f t="shared" si="0"/>
        <v>258152</v>
      </c>
    </row>
    <row r="76" spans="1:13">
      <c r="A76" s="57"/>
      <c r="B76" s="61"/>
      <c r="C76" s="2227" t="s">
        <v>382</v>
      </c>
      <c r="D76" s="2228"/>
      <c r="E76" s="2228"/>
      <c r="F76" s="2228"/>
      <c r="G76" s="2228"/>
      <c r="H76" s="2228"/>
      <c r="I76" s="2228"/>
      <c r="J76" s="2228"/>
      <c r="K76" s="2228"/>
      <c r="L76" s="2228"/>
      <c r="M76" s="2229"/>
    </row>
    <row r="77" spans="1:13">
      <c r="A77" s="61"/>
      <c r="B77" s="203" t="s">
        <v>590</v>
      </c>
      <c r="C77" s="70" t="s">
        <v>281</v>
      </c>
      <c r="D77" s="62" t="s">
        <v>282</v>
      </c>
      <c r="E77" s="62" t="s">
        <v>286</v>
      </c>
      <c r="F77" s="63" t="s">
        <v>54</v>
      </c>
      <c r="G77" s="64">
        <v>766</v>
      </c>
      <c r="H77" s="62">
        <v>450</v>
      </c>
      <c r="I77" s="62">
        <v>377</v>
      </c>
      <c r="J77" s="62">
        <v>44</v>
      </c>
      <c r="K77" s="539">
        <v>4268</v>
      </c>
      <c r="L77" s="816">
        <v>392656</v>
      </c>
      <c r="M77" s="22">
        <f t="shared" si="0"/>
        <v>392656</v>
      </c>
    </row>
    <row r="78" spans="1:13">
      <c r="A78" s="61"/>
      <c r="B78" s="203" t="s">
        <v>591</v>
      </c>
      <c r="C78" s="70" t="s">
        <v>291</v>
      </c>
      <c r="D78" s="62" t="s">
        <v>283</v>
      </c>
      <c r="E78" s="62" t="s">
        <v>286</v>
      </c>
      <c r="F78" s="63" t="s">
        <v>54</v>
      </c>
      <c r="G78" s="64">
        <v>766</v>
      </c>
      <c r="H78" s="62">
        <v>450</v>
      </c>
      <c r="I78" s="62">
        <v>377</v>
      </c>
      <c r="J78" s="62">
        <v>44</v>
      </c>
      <c r="K78" s="539">
        <v>4777</v>
      </c>
      <c r="L78" s="816">
        <v>439484</v>
      </c>
      <c r="M78" s="22">
        <f t="shared" si="0"/>
        <v>439484</v>
      </c>
    </row>
    <row r="79" spans="1:13">
      <c r="A79" s="61"/>
      <c r="B79" s="203" t="s">
        <v>592</v>
      </c>
      <c r="C79" s="70" t="s">
        <v>292</v>
      </c>
      <c r="D79" s="62" t="s">
        <v>284</v>
      </c>
      <c r="E79" s="62" t="s">
        <v>286</v>
      </c>
      <c r="F79" s="63" t="s">
        <v>54</v>
      </c>
      <c r="G79" s="64">
        <v>766</v>
      </c>
      <c r="H79" s="62">
        <v>450</v>
      </c>
      <c r="I79" s="62">
        <v>377</v>
      </c>
      <c r="J79" s="62">
        <v>44</v>
      </c>
      <c r="K79" s="539">
        <v>5283</v>
      </c>
      <c r="L79" s="816">
        <v>486036</v>
      </c>
      <c r="M79" s="22">
        <f t="shared" si="0"/>
        <v>486036</v>
      </c>
    </row>
    <row r="80" spans="1:13">
      <c r="A80" s="61"/>
      <c r="B80" s="203" t="s">
        <v>593</v>
      </c>
      <c r="C80" s="70" t="s">
        <v>293</v>
      </c>
      <c r="D80" s="62" t="s">
        <v>285</v>
      </c>
      <c r="E80" s="62" t="s">
        <v>286</v>
      </c>
      <c r="F80" s="63" t="s">
        <v>54</v>
      </c>
      <c r="G80" s="64">
        <v>766</v>
      </c>
      <c r="H80" s="62">
        <v>450</v>
      </c>
      <c r="I80" s="62">
        <v>505</v>
      </c>
      <c r="J80" s="62">
        <v>54</v>
      </c>
      <c r="K80" s="539">
        <v>5902</v>
      </c>
      <c r="L80" s="816">
        <v>542984</v>
      </c>
      <c r="M80" s="22">
        <f t="shared" si="0"/>
        <v>542984</v>
      </c>
    </row>
    <row r="81" spans="1:13">
      <c r="A81" s="61"/>
      <c r="B81" s="203">
        <v>7221295</v>
      </c>
      <c r="C81" s="70" t="s">
        <v>1974</v>
      </c>
      <c r="D81" s="62" t="s">
        <v>1975</v>
      </c>
      <c r="E81" s="62" t="s">
        <v>287</v>
      </c>
      <c r="F81" s="63" t="s">
        <v>54</v>
      </c>
      <c r="G81" s="64">
        <v>952</v>
      </c>
      <c r="H81" s="62">
        <v>600</v>
      </c>
      <c r="I81" s="62">
        <v>584</v>
      </c>
      <c r="J81" s="62">
        <v>87</v>
      </c>
      <c r="K81" s="539">
        <v>8321</v>
      </c>
      <c r="L81" s="816">
        <v>732248</v>
      </c>
      <c r="M81" s="22">
        <f>L81-L81*$C$4/100</f>
        <v>732248</v>
      </c>
    </row>
    <row r="82" spans="1:13" ht="12.75" customHeight="1">
      <c r="A82" s="61"/>
      <c r="B82" s="203" t="s">
        <v>1976</v>
      </c>
      <c r="C82" s="70" t="s">
        <v>1977</v>
      </c>
      <c r="D82" s="62" t="s">
        <v>1978</v>
      </c>
      <c r="E82" s="62" t="s">
        <v>287</v>
      </c>
      <c r="F82" s="63" t="s">
        <v>54</v>
      </c>
      <c r="G82" s="64">
        <v>952</v>
      </c>
      <c r="H82" s="62">
        <v>600</v>
      </c>
      <c r="I82" s="62">
        <v>584</v>
      </c>
      <c r="J82" s="62">
        <v>93</v>
      </c>
      <c r="K82" s="539">
        <v>9058</v>
      </c>
      <c r="L82" s="816">
        <v>833336</v>
      </c>
      <c r="M82" s="22">
        <f>L82-L82*$C$4/100</f>
        <v>833336</v>
      </c>
    </row>
    <row r="83" spans="1:13" ht="12.75" customHeight="1">
      <c r="A83" s="61"/>
      <c r="B83" s="203">
        <v>7221296</v>
      </c>
      <c r="C83" s="70" t="s">
        <v>1979</v>
      </c>
      <c r="D83" s="62" t="s">
        <v>1980</v>
      </c>
      <c r="E83" s="62" t="s">
        <v>288</v>
      </c>
      <c r="F83" s="63" t="s">
        <v>54</v>
      </c>
      <c r="G83" s="64">
        <v>952</v>
      </c>
      <c r="H83" s="62">
        <v>600</v>
      </c>
      <c r="I83" s="62">
        <v>584</v>
      </c>
      <c r="J83" s="62">
        <v>93</v>
      </c>
      <c r="K83" s="539">
        <v>9534</v>
      </c>
      <c r="L83" s="816">
        <v>838992</v>
      </c>
      <c r="M83" s="22">
        <f>L83-L83*$C$4/100</f>
        <v>838992</v>
      </c>
    </row>
    <row r="84" spans="1:13" ht="12.75" customHeight="1">
      <c r="A84" s="335"/>
      <c r="B84" s="203" t="s">
        <v>1981</v>
      </c>
      <c r="C84" s="70" t="s">
        <v>1982</v>
      </c>
      <c r="D84" s="354" t="s">
        <v>1985</v>
      </c>
      <c r="E84" s="355" t="s">
        <v>288</v>
      </c>
      <c r="F84" s="356" t="s">
        <v>54</v>
      </c>
      <c r="G84" s="357">
        <v>952</v>
      </c>
      <c r="H84" s="355">
        <v>600</v>
      </c>
      <c r="I84" s="355">
        <v>584</v>
      </c>
      <c r="J84" s="355">
        <v>93</v>
      </c>
      <c r="K84" s="539">
        <v>11938</v>
      </c>
      <c r="L84" s="816">
        <v>1098296</v>
      </c>
      <c r="M84" s="22">
        <f>L84-L84*$C$4/100</f>
        <v>1098296</v>
      </c>
    </row>
    <row r="85" spans="1:13" ht="12.75" customHeight="1">
      <c r="A85" s="335"/>
      <c r="B85" s="203" t="s">
        <v>1983</v>
      </c>
      <c r="C85" s="70" t="s">
        <v>1984</v>
      </c>
      <c r="D85" s="354" t="s">
        <v>1986</v>
      </c>
      <c r="E85" s="355" t="s">
        <v>288</v>
      </c>
      <c r="F85" s="356" t="s">
        <v>54</v>
      </c>
      <c r="G85" s="357">
        <v>952</v>
      </c>
      <c r="H85" s="355">
        <v>600</v>
      </c>
      <c r="I85" s="355">
        <v>584</v>
      </c>
      <c r="J85" s="355">
        <v>96</v>
      </c>
      <c r="K85" s="539">
        <v>12568</v>
      </c>
      <c r="L85" s="816">
        <v>1156256</v>
      </c>
      <c r="M85" s="22">
        <f>L85-L85*$C$4/100</f>
        <v>1156256</v>
      </c>
    </row>
    <row r="86" spans="1:13">
      <c r="A86" s="61"/>
      <c r="B86" s="208"/>
      <c r="C86" s="2227" t="s">
        <v>383</v>
      </c>
      <c r="D86" s="2228"/>
      <c r="E86" s="2228"/>
      <c r="F86" s="2228"/>
      <c r="G86" s="2228"/>
      <c r="H86" s="2228"/>
      <c r="I86" s="2228"/>
      <c r="J86" s="2228"/>
      <c r="K86" s="2228"/>
      <c r="L86" s="2228"/>
      <c r="M86" s="2229"/>
    </row>
    <row r="87" spans="1:13">
      <c r="A87" s="61"/>
      <c r="B87" s="274" t="s">
        <v>1564</v>
      </c>
      <c r="C87" s="265" t="s">
        <v>289</v>
      </c>
      <c r="D87" s="62" t="s">
        <v>276</v>
      </c>
      <c r="E87" s="62" t="s">
        <v>106</v>
      </c>
      <c r="F87" s="63" t="s">
        <v>54</v>
      </c>
      <c r="G87" s="27">
        <v>700</v>
      </c>
      <c r="H87" s="24">
        <v>400</v>
      </c>
      <c r="I87" s="24">
        <v>299</v>
      </c>
      <c r="J87" s="24">
        <v>33</v>
      </c>
      <c r="K87" s="539">
        <v>1843</v>
      </c>
      <c r="L87" s="816">
        <v>169556</v>
      </c>
      <c r="M87" s="22">
        <f>L87-L87*$C$4/100</f>
        <v>169556</v>
      </c>
    </row>
    <row r="88" spans="1:13">
      <c r="A88" s="61"/>
      <c r="B88" s="274" t="s">
        <v>1565</v>
      </c>
      <c r="C88" s="265" t="s">
        <v>290</v>
      </c>
      <c r="D88" s="62" t="s">
        <v>274</v>
      </c>
      <c r="E88" s="62" t="s">
        <v>106</v>
      </c>
      <c r="F88" s="29">
        <v>13.8</v>
      </c>
      <c r="G88" s="27">
        <v>700</v>
      </c>
      <c r="H88" s="24">
        <v>400</v>
      </c>
      <c r="I88" s="24">
        <v>299</v>
      </c>
      <c r="J88" s="24">
        <v>37</v>
      </c>
      <c r="K88" s="539">
        <v>1989</v>
      </c>
      <c r="L88" s="816">
        <v>182988</v>
      </c>
      <c r="M88" s="22">
        <f>L88-L88*$C$4/100</f>
        <v>182988</v>
      </c>
    </row>
    <row r="89" spans="1:13">
      <c r="A89" s="61"/>
      <c r="B89" s="274" t="s">
        <v>1566</v>
      </c>
      <c r="C89" s="265" t="s">
        <v>663</v>
      </c>
      <c r="D89" s="62" t="s">
        <v>299</v>
      </c>
      <c r="E89" s="62" t="s">
        <v>106</v>
      </c>
      <c r="F89" s="29">
        <v>16.100000000000001</v>
      </c>
      <c r="G89" s="27">
        <v>700</v>
      </c>
      <c r="H89" s="24">
        <v>400</v>
      </c>
      <c r="I89" s="24">
        <v>299</v>
      </c>
      <c r="J89" s="24">
        <v>37</v>
      </c>
      <c r="K89" s="539">
        <v>2012</v>
      </c>
      <c r="L89" s="816">
        <v>185104</v>
      </c>
      <c r="M89" s="22">
        <f>L89-L89*$C$4/100</f>
        <v>185104</v>
      </c>
    </row>
    <row r="90" spans="1:13">
      <c r="A90" s="2092" t="s">
        <v>132</v>
      </c>
      <c r="B90" s="2093"/>
      <c r="C90" s="2093"/>
      <c r="D90" s="2093"/>
      <c r="E90" s="2093"/>
      <c r="F90" s="2093"/>
      <c r="G90" s="2093"/>
      <c r="H90" s="2093"/>
      <c r="I90" s="2093"/>
      <c r="J90" s="2093"/>
      <c r="K90" s="2093"/>
      <c r="L90" s="2093"/>
      <c r="M90" s="2094"/>
    </row>
    <row r="91" spans="1:13">
      <c r="A91" s="2090" t="s">
        <v>242</v>
      </c>
      <c r="B91" s="2091"/>
      <c r="C91" s="2091"/>
      <c r="D91" s="2091"/>
      <c r="E91" s="2091"/>
      <c r="F91" s="2091"/>
      <c r="G91" s="2091"/>
      <c r="H91" s="2091"/>
      <c r="I91" s="2091"/>
      <c r="J91" s="2091"/>
      <c r="K91" s="2091"/>
      <c r="L91" s="2091"/>
      <c r="M91" s="2091"/>
    </row>
    <row r="92" spans="1:13">
      <c r="A92" s="2188" t="s">
        <v>19</v>
      </c>
      <c r="B92" s="859"/>
      <c r="C92" s="2188" t="s">
        <v>18</v>
      </c>
      <c r="D92" s="2188" t="s">
        <v>89</v>
      </c>
      <c r="E92" s="2188" t="s">
        <v>97</v>
      </c>
      <c r="F92" s="2215" t="s">
        <v>236</v>
      </c>
      <c r="G92" s="2217" t="s">
        <v>98</v>
      </c>
      <c r="H92" s="2218"/>
      <c r="I92" s="2219"/>
      <c r="J92" s="2188" t="s">
        <v>93</v>
      </c>
      <c r="K92" s="2194" t="s">
        <v>99</v>
      </c>
      <c r="L92" s="2157" t="s">
        <v>100</v>
      </c>
      <c r="M92" s="2180" t="s">
        <v>101</v>
      </c>
    </row>
    <row r="93" spans="1:13">
      <c r="A93" s="2189"/>
      <c r="B93" s="860"/>
      <c r="C93" s="2189"/>
      <c r="D93" s="2189"/>
      <c r="E93" s="2189"/>
      <c r="F93" s="2216"/>
      <c r="G93" s="358" t="s">
        <v>102</v>
      </c>
      <c r="H93" s="359" t="s">
        <v>103</v>
      </c>
      <c r="I93" s="359" t="s">
        <v>104</v>
      </c>
      <c r="J93" s="2189"/>
      <c r="K93" s="2195"/>
      <c r="L93" s="2158"/>
      <c r="M93" s="2181"/>
    </row>
    <row r="94" spans="1:13">
      <c r="A94" s="28"/>
      <c r="B94" s="161"/>
      <c r="C94" s="2164" t="s">
        <v>133</v>
      </c>
      <c r="D94" s="2165"/>
      <c r="E94" s="2165"/>
      <c r="F94" s="2165"/>
      <c r="G94" s="2165"/>
      <c r="H94" s="2165"/>
      <c r="I94" s="2165"/>
      <c r="J94" s="2165"/>
      <c r="K94" s="2166"/>
      <c r="L94" s="806"/>
      <c r="M94" s="30"/>
    </row>
    <row r="95" spans="1:13">
      <c r="A95" s="161"/>
      <c r="B95" s="202" t="s">
        <v>594</v>
      </c>
      <c r="C95" s="66" t="s">
        <v>430</v>
      </c>
      <c r="D95" s="863" t="s">
        <v>134</v>
      </c>
      <c r="E95" s="31">
        <v>110</v>
      </c>
      <c r="F95" s="864" t="s">
        <v>54</v>
      </c>
      <c r="G95" s="865">
        <v>850</v>
      </c>
      <c r="H95" s="865">
        <v>350</v>
      </c>
      <c r="I95" s="865">
        <v>520</v>
      </c>
      <c r="J95" s="865">
        <v>89</v>
      </c>
      <c r="K95" s="819">
        <v>2668</v>
      </c>
      <c r="L95" s="816">
        <v>245456</v>
      </c>
      <c r="M95" s="22">
        <f>L95-L95*$C$4/100</f>
        <v>245456</v>
      </c>
    </row>
    <row r="96" spans="1:13">
      <c r="A96" s="161"/>
      <c r="B96" s="202" t="s">
        <v>595</v>
      </c>
      <c r="C96" s="66" t="s">
        <v>431</v>
      </c>
      <c r="D96" s="23" t="s">
        <v>135</v>
      </c>
      <c r="E96" s="23">
        <v>130</v>
      </c>
      <c r="F96" s="864" t="s">
        <v>54</v>
      </c>
      <c r="G96" s="866">
        <v>850</v>
      </c>
      <c r="H96" s="866">
        <v>350</v>
      </c>
      <c r="I96" s="866">
        <v>600</v>
      </c>
      <c r="J96" s="866">
        <v>113</v>
      </c>
      <c r="K96" s="819">
        <v>2870</v>
      </c>
      <c r="L96" s="816">
        <v>264040</v>
      </c>
      <c r="M96" s="22">
        <f>L96-L96*$C$4/100</f>
        <v>264040</v>
      </c>
    </row>
    <row r="97" spans="1:13">
      <c r="A97" s="161"/>
      <c r="B97" s="202" t="s">
        <v>596</v>
      </c>
      <c r="C97" s="67" t="s">
        <v>432</v>
      </c>
      <c r="D97" s="23" t="s">
        <v>136</v>
      </c>
      <c r="E97" s="23">
        <v>140</v>
      </c>
      <c r="F97" s="864" t="s">
        <v>54</v>
      </c>
      <c r="G97" s="866">
        <v>850</v>
      </c>
      <c r="H97" s="23">
        <v>350</v>
      </c>
      <c r="I97" s="23">
        <v>680</v>
      </c>
      <c r="J97" s="23">
        <v>136</v>
      </c>
      <c r="K97" s="819">
        <v>3139</v>
      </c>
      <c r="L97" s="816">
        <v>288788</v>
      </c>
      <c r="M97" s="22">
        <f>L97-L97*$C$4/100</f>
        <v>288788</v>
      </c>
    </row>
    <row r="98" spans="1:13">
      <c r="A98" s="161"/>
      <c r="C98" s="2164" t="s">
        <v>137</v>
      </c>
      <c r="D98" s="2165"/>
      <c r="E98" s="2165"/>
      <c r="F98" s="2165"/>
      <c r="G98" s="2165"/>
      <c r="H98" s="2165"/>
      <c r="I98" s="2165"/>
      <c r="J98" s="2165"/>
      <c r="K98" s="2166"/>
      <c r="L98" s="806"/>
      <c r="M98" s="30"/>
    </row>
    <row r="99" spans="1:13">
      <c r="A99" s="161"/>
      <c r="B99" s="202" t="s">
        <v>597</v>
      </c>
      <c r="C99" s="69" t="s">
        <v>433</v>
      </c>
      <c r="D99" s="24" t="s">
        <v>135</v>
      </c>
      <c r="E99" s="24">
        <v>130</v>
      </c>
      <c r="F99" s="29">
        <v>13</v>
      </c>
      <c r="G99" s="27">
        <v>850</v>
      </c>
      <c r="H99" s="24">
        <v>650</v>
      </c>
      <c r="I99" s="24">
        <v>600</v>
      </c>
      <c r="J99" s="24">
        <v>155</v>
      </c>
      <c r="K99" s="819">
        <v>4521</v>
      </c>
      <c r="L99" s="816">
        <v>415932</v>
      </c>
      <c r="M99" s="22">
        <f>L99-L99*$C$4/100</f>
        <v>415932</v>
      </c>
    </row>
    <row r="100" spans="1:13">
      <c r="A100" s="161"/>
      <c r="B100" s="202" t="s">
        <v>598</v>
      </c>
      <c r="C100" s="69" t="s">
        <v>434</v>
      </c>
      <c r="D100" s="24" t="s">
        <v>136</v>
      </c>
      <c r="E100" s="24">
        <v>140</v>
      </c>
      <c r="F100" s="29">
        <v>17</v>
      </c>
      <c r="G100" s="27">
        <v>850</v>
      </c>
      <c r="H100" s="24">
        <v>650</v>
      </c>
      <c r="I100" s="24">
        <v>600</v>
      </c>
      <c r="J100" s="24">
        <v>176</v>
      </c>
      <c r="K100" s="819">
        <v>4747</v>
      </c>
      <c r="L100" s="816">
        <v>436724</v>
      </c>
      <c r="M100" s="22">
        <f>L100-L100*$C$4/100</f>
        <v>436724</v>
      </c>
    </row>
    <row r="101" spans="1:13">
      <c r="A101" s="161"/>
      <c r="B101" s="202" t="s">
        <v>601</v>
      </c>
      <c r="C101" s="69" t="s">
        <v>435</v>
      </c>
      <c r="D101" s="24" t="s">
        <v>138</v>
      </c>
      <c r="E101" s="24" t="s">
        <v>106</v>
      </c>
      <c r="F101" s="29">
        <v>17</v>
      </c>
      <c r="G101" s="27">
        <v>850</v>
      </c>
      <c r="H101" s="24">
        <v>650</v>
      </c>
      <c r="I101" s="24">
        <v>600</v>
      </c>
      <c r="J101" s="24">
        <v>184</v>
      </c>
      <c r="K101" s="819">
        <v>5605</v>
      </c>
      <c r="L101" s="816">
        <v>515660</v>
      </c>
      <c r="M101" s="22">
        <f>L101-L101*$C$4/100</f>
        <v>515660</v>
      </c>
    </row>
    <row r="102" spans="1:13">
      <c r="A102" s="161"/>
      <c r="C102" s="2164" t="s">
        <v>139</v>
      </c>
      <c r="D102" s="2165"/>
      <c r="E102" s="2165"/>
      <c r="F102" s="2165"/>
      <c r="G102" s="2165"/>
      <c r="H102" s="2165"/>
      <c r="I102" s="2165"/>
      <c r="J102" s="2165"/>
      <c r="K102" s="2166"/>
      <c r="L102" s="807"/>
      <c r="M102" s="820"/>
    </row>
    <row r="103" spans="1:13">
      <c r="A103" s="161"/>
      <c r="B103" s="202" t="s">
        <v>599</v>
      </c>
      <c r="C103" s="69" t="s">
        <v>436</v>
      </c>
      <c r="D103" s="24" t="s">
        <v>135</v>
      </c>
      <c r="E103" s="24" t="s">
        <v>106</v>
      </c>
      <c r="F103" s="25" t="s">
        <v>54</v>
      </c>
      <c r="G103" s="27">
        <v>850</v>
      </c>
      <c r="H103" s="24">
        <v>350</v>
      </c>
      <c r="I103" s="24">
        <v>596</v>
      </c>
      <c r="J103" s="24">
        <v>184</v>
      </c>
      <c r="K103" s="819">
        <v>3678</v>
      </c>
      <c r="L103" s="816">
        <v>338376</v>
      </c>
      <c r="M103" s="22">
        <f>L103-L103*$C$4/100</f>
        <v>338376</v>
      </c>
    </row>
    <row r="104" spans="1:13">
      <c r="A104" s="161"/>
      <c r="B104" s="202" t="s">
        <v>600</v>
      </c>
      <c r="C104" s="69" t="s">
        <v>437</v>
      </c>
      <c r="D104" s="24" t="s">
        <v>136</v>
      </c>
      <c r="E104" s="24" t="s">
        <v>106</v>
      </c>
      <c r="F104" s="25" t="s">
        <v>54</v>
      </c>
      <c r="G104" s="27">
        <v>850</v>
      </c>
      <c r="H104" s="24">
        <v>350</v>
      </c>
      <c r="I104" s="24">
        <v>676</v>
      </c>
      <c r="J104" s="24">
        <v>144</v>
      </c>
      <c r="K104" s="819">
        <v>3964</v>
      </c>
      <c r="L104" s="816">
        <v>364688</v>
      </c>
      <c r="M104" s="22">
        <f>L104-L104*$C$4/100</f>
        <v>364688</v>
      </c>
    </row>
    <row r="105" spans="1:13">
      <c r="A105" s="161"/>
      <c r="C105" s="2164" t="s">
        <v>140</v>
      </c>
      <c r="D105" s="2165"/>
      <c r="E105" s="2165"/>
      <c r="F105" s="2165"/>
      <c r="G105" s="2165"/>
      <c r="H105" s="2165"/>
      <c r="I105" s="2165"/>
      <c r="J105" s="2165"/>
      <c r="K105" s="2166"/>
      <c r="L105" s="807"/>
      <c r="M105" s="820"/>
    </row>
    <row r="106" spans="1:13">
      <c r="A106" s="161"/>
      <c r="B106" s="202" t="s">
        <v>602</v>
      </c>
      <c r="C106" s="69" t="s">
        <v>438</v>
      </c>
      <c r="D106" s="24" t="s">
        <v>135</v>
      </c>
      <c r="E106" s="24" t="s">
        <v>106</v>
      </c>
      <c r="F106" s="25" t="s">
        <v>54</v>
      </c>
      <c r="G106" s="27">
        <v>850</v>
      </c>
      <c r="H106" s="24">
        <v>350</v>
      </c>
      <c r="I106" s="24">
        <v>542</v>
      </c>
      <c r="J106" s="24">
        <v>111</v>
      </c>
      <c r="K106" s="819">
        <v>3192</v>
      </c>
      <c r="L106" s="816">
        <v>293664</v>
      </c>
      <c r="M106" s="22">
        <f>L106-L106*$C$4/100</f>
        <v>293664</v>
      </c>
    </row>
    <row r="107" spans="1:13">
      <c r="A107" s="161"/>
      <c r="B107" s="202" t="s">
        <v>603</v>
      </c>
      <c r="C107" s="69" t="s">
        <v>439</v>
      </c>
      <c r="D107" s="24" t="s">
        <v>136</v>
      </c>
      <c r="E107" s="24" t="s">
        <v>106</v>
      </c>
      <c r="F107" s="25" t="s">
        <v>54</v>
      </c>
      <c r="G107" s="27">
        <v>850</v>
      </c>
      <c r="H107" s="24">
        <v>350</v>
      </c>
      <c r="I107" s="24">
        <v>622</v>
      </c>
      <c r="J107" s="24">
        <v>134</v>
      </c>
      <c r="K107" s="819">
        <v>3445</v>
      </c>
      <c r="L107" s="816">
        <v>316940</v>
      </c>
      <c r="M107" s="22">
        <f>L107-L107*$C$4/100</f>
        <v>316940</v>
      </c>
    </row>
    <row r="108" spans="1:13">
      <c r="A108" s="161"/>
      <c r="C108" s="2164" t="s">
        <v>141</v>
      </c>
      <c r="D108" s="2165"/>
      <c r="E108" s="2165"/>
      <c r="F108" s="2165"/>
      <c r="G108" s="2165"/>
      <c r="H108" s="2165"/>
      <c r="I108" s="2165"/>
      <c r="J108" s="2165"/>
      <c r="K108" s="2166"/>
      <c r="L108" s="807"/>
      <c r="M108" s="820"/>
    </row>
    <row r="109" spans="1:13">
      <c r="A109" s="161"/>
      <c r="B109" s="202" t="s">
        <v>604</v>
      </c>
      <c r="C109" s="69" t="s">
        <v>440</v>
      </c>
      <c r="D109" s="24" t="s">
        <v>135</v>
      </c>
      <c r="E109" s="24">
        <v>130</v>
      </c>
      <c r="F109" s="25" t="s">
        <v>54</v>
      </c>
      <c r="G109" s="27">
        <v>850</v>
      </c>
      <c r="H109" s="24">
        <v>350</v>
      </c>
      <c r="I109" s="24">
        <v>600</v>
      </c>
      <c r="J109" s="24">
        <v>103</v>
      </c>
      <c r="K109" s="819">
        <v>2404</v>
      </c>
      <c r="L109" s="816">
        <v>221168</v>
      </c>
      <c r="M109" s="22">
        <f>L109-L109*$C$4/100</f>
        <v>221168</v>
      </c>
    </row>
    <row r="110" spans="1:13">
      <c r="A110" s="28"/>
      <c r="B110" s="202" t="s">
        <v>605</v>
      </c>
      <c r="C110" s="69" t="s">
        <v>441</v>
      </c>
      <c r="D110" s="24" t="s">
        <v>136</v>
      </c>
      <c r="E110" s="24">
        <v>140</v>
      </c>
      <c r="F110" s="25" t="s">
        <v>54</v>
      </c>
      <c r="G110" s="27">
        <v>850</v>
      </c>
      <c r="H110" s="24">
        <v>350</v>
      </c>
      <c r="I110" s="24">
        <v>680</v>
      </c>
      <c r="J110" s="24">
        <v>126</v>
      </c>
      <c r="K110" s="819">
        <v>2598</v>
      </c>
      <c r="L110" s="816">
        <v>239016</v>
      </c>
      <c r="M110" s="22">
        <f>L110-L110*$C$4/100</f>
        <v>239016</v>
      </c>
    </row>
    <row r="111" spans="1:13">
      <c r="A111" s="28"/>
      <c r="B111" s="224" t="s">
        <v>606</v>
      </c>
      <c r="C111" s="821" t="s">
        <v>853</v>
      </c>
      <c r="D111" s="54" t="s">
        <v>142</v>
      </c>
      <c r="E111" s="54">
        <v>160</v>
      </c>
      <c r="F111" s="822" t="s">
        <v>54</v>
      </c>
      <c r="G111" s="823" t="s">
        <v>143</v>
      </c>
      <c r="H111" s="54">
        <v>350</v>
      </c>
      <c r="I111" s="54">
        <v>635</v>
      </c>
      <c r="J111" s="54">
        <v>150</v>
      </c>
      <c r="K111" s="819">
        <v>2946</v>
      </c>
      <c r="L111" s="816">
        <v>271032</v>
      </c>
      <c r="M111" s="22">
        <f>L111-L111*$C$4/100</f>
        <v>271032</v>
      </c>
    </row>
    <row r="112" spans="1:13">
      <c r="A112" s="161"/>
      <c r="B112" s="228"/>
      <c r="C112" s="824" t="s">
        <v>860</v>
      </c>
      <c r="D112" s="825"/>
      <c r="E112" s="825"/>
      <c r="F112" s="826"/>
      <c r="G112" s="827"/>
      <c r="H112" s="825"/>
      <c r="I112" s="825"/>
      <c r="J112" s="825"/>
      <c r="K112" s="828"/>
      <c r="L112" s="810"/>
      <c r="M112" s="829"/>
    </row>
    <row r="113" spans="1:13">
      <c r="A113" s="28"/>
      <c r="B113" s="225" t="s">
        <v>607</v>
      </c>
      <c r="C113" s="830" t="s">
        <v>858</v>
      </c>
      <c r="D113" s="831" t="s">
        <v>144</v>
      </c>
      <c r="E113" s="831">
        <v>160</v>
      </c>
      <c r="F113" s="832" t="s">
        <v>54</v>
      </c>
      <c r="G113" s="833" t="s">
        <v>143</v>
      </c>
      <c r="H113" s="831">
        <v>350</v>
      </c>
      <c r="I113" s="831">
        <v>715</v>
      </c>
      <c r="J113" s="831">
        <v>174</v>
      </c>
      <c r="K113" s="819">
        <v>3179</v>
      </c>
      <c r="L113" s="816">
        <v>292468</v>
      </c>
      <c r="M113" s="22">
        <f>L113-L113*$C$4/100</f>
        <v>292468</v>
      </c>
    </row>
    <row r="114" spans="1:13">
      <c r="A114" s="28"/>
      <c r="B114" s="202"/>
      <c r="C114" s="824" t="s">
        <v>861</v>
      </c>
      <c r="D114" s="24"/>
      <c r="E114" s="24"/>
      <c r="F114" s="25"/>
      <c r="G114" s="26"/>
      <c r="H114" s="24"/>
      <c r="I114" s="24"/>
      <c r="J114" s="24"/>
      <c r="K114" s="290"/>
      <c r="L114" s="808"/>
      <c r="M114" s="22"/>
    </row>
    <row r="115" spans="1:13">
      <c r="A115" s="28"/>
      <c r="B115" s="202" t="s">
        <v>608</v>
      </c>
      <c r="C115" s="69" t="s">
        <v>859</v>
      </c>
      <c r="D115" s="24" t="s">
        <v>145</v>
      </c>
      <c r="E115" s="24">
        <v>180</v>
      </c>
      <c r="F115" s="25" t="s">
        <v>54</v>
      </c>
      <c r="G115" s="26" t="s">
        <v>146</v>
      </c>
      <c r="H115" s="24">
        <v>350</v>
      </c>
      <c r="I115" s="24">
        <v>875</v>
      </c>
      <c r="J115" s="24">
        <v>224</v>
      </c>
      <c r="K115" s="819">
        <v>3936</v>
      </c>
      <c r="L115" s="816">
        <v>362112</v>
      </c>
      <c r="M115" s="22">
        <f>L115-L115*$C$4/100</f>
        <v>362112</v>
      </c>
    </row>
    <row r="116" spans="1:13">
      <c r="A116" s="28"/>
      <c r="B116" s="229"/>
      <c r="C116" s="824" t="s">
        <v>862</v>
      </c>
      <c r="D116" s="834"/>
      <c r="E116" s="834"/>
      <c r="F116" s="835"/>
      <c r="G116" s="836"/>
      <c r="H116" s="834"/>
      <c r="I116" s="834"/>
      <c r="J116" s="834"/>
      <c r="K116" s="837"/>
      <c r="L116" s="809"/>
      <c r="M116" s="838"/>
    </row>
    <row r="117" spans="1:13">
      <c r="A117" s="161"/>
      <c r="B117" s="230" t="s">
        <v>854</v>
      </c>
      <c r="C117" s="824" t="s">
        <v>856</v>
      </c>
      <c r="D117" s="834"/>
      <c r="E117" s="834"/>
      <c r="F117" s="835"/>
      <c r="G117" s="836"/>
      <c r="H117" s="834"/>
      <c r="I117" s="834"/>
      <c r="J117" s="839"/>
      <c r="K117" s="819">
        <v>134.6</v>
      </c>
      <c r="L117" s="816">
        <v>12383.2</v>
      </c>
      <c r="M117" s="22">
        <f>L117-L117*$C$4/100</f>
        <v>12383.2</v>
      </c>
    </row>
    <row r="118" spans="1:13">
      <c r="A118" s="161"/>
      <c r="B118" s="230" t="s">
        <v>855</v>
      </c>
      <c r="C118" s="824" t="s">
        <v>857</v>
      </c>
      <c r="D118" s="834"/>
      <c r="E118" s="834"/>
      <c r="F118" s="835"/>
      <c r="G118" s="836"/>
      <c r="H118" s="834"/>
      <c r="I118" s="834"/>
      <c r="J118" s="839"/>
      <c r="K118" s="819">
        <v>209.87</v>
      </c>
      <c r="L118" s="816">
        <v>19308.04</v>
      </c>
      <c r="M118" s="22">
        <f>L118-L118*$C$4/100</f>
        <v>19308.04</v>
      </c>
    </row>
    <row r="119" spans="1:13" ht="15">
      <c r="A119" s="28"/>
      <c r="B119" s="161"/>
      <c r="C119" s="2198" t="s">
        <v>871</v>
      </c>
      <c r="D119" s="2165"/>
      <c r="E119" s="2165"/>
      <c r="F119" s="2165"/>
      <c r="G119" s="2165"/>
      <c r="H119" s="2165"/>
      <c r="I119" s="2165"/>
      <c r="J119" s="2165"/>
      <c r="K119" s="2165"/>
      <c r="L119" s="2202"/>
      <c r="M119" s="2203"/>
    </row>
    <row r="120" spans="1:13">
      <c r="A120" s="161"/>
      <c r="B120" s="202" t="s">
        <v>1567</v>
      </c>
      <c r="C120" s="69" t="s">
        <v>304</v>
      </c>
      <c r="D120" s="62" t="s">
        <v>403</v>
      </c>
      <c r="E120" s="24">
        <v>180</v>
      </c>
      <c r="F120" s="25" t="s">
        <v>54</v>
      </c>
      <c r="G120" s="82" t="s">
        <v>307</v>
      </c>
      <c r="H120" s="24">
        <v>940</v>
      </c>
      <c r="I120" s="24">
        <v>645</v>
      </c>
      <c r="J120" s="24">
        <v>266</v>
      </c>
      <c r="K120" s="819">
        <v>6394</v>
      </c>
      <c r="L120" s="816">
        <v>588248</v>
      </c>
      <c r="M120" s="22">
        <f>L120-L120*$C$4/100</f>
        <v>588248</v>
      </c>
    </row>
    <row r="121" spans="1:13">
      <c r="A121" s="161"/>
      <c r="B121" s="202" t="s">
        <v>1568</v>
      </c>
      <c r="C121" s="69" t="s">
        <v>305</v>
      </c>
      <c r="D121" s="62" t="s">
        <v>404</v>
      </c>
      <c r="E121" s="24">
        <v>225</v>
      </c>
      <c r="F121" s="25" t="s">
        <v>54</v>
      </c>
      <c r="G121" s="82" t="s">
        <v>307</v>
      </c>
      <c r="H121" s="24">
        <v>1140</v>
      </c>
      <c r="I121" s="24">
        <v>645</v>
      </c>
      <c r="J121" s="24">
        <v>322</v>
      </c>
      <c r="K121" s="819">
        <v>7431</v>
      </c>
      <c r="L121" s="816">
        <v>683652</v>
      </c>
      <c r="M121" s="22">
        <f>L121-L121*$C$4/100</f>
        <v>683652</v>
      </c>
    </row>
    <row r="122" spans="1:13">
      <c r="A122" s="161"/>
      <c r="B122" s="202" t="s">
        <v>1569</v>
      </c>
      <c r="C122" s="69" t="s">
        <v>306</v>
      </c>
      <c r="D122" s="62" t="s">
        <v>405</v>
      </c>
      <c r="E122" s="24">
        <v>250</v>
      </c>
      <c r="F122" s="25" t="s">
        <v>54</v>
      </c>
      <c r="G122" s="82" t="s">
        <v>307</v>
      </c>
      <c r="H122" s="24">
        <v>1240</v>
      </c>
      <c r="I122" s="24">
        <v>670</v>
      </c>
      <c r="J122" s="24">
        <v>350</v>
      </c>
      <c r="K122" s="819">
        <v>8526</v>
      </c>
      <c r="L122" s="816">
        <v>784392</v>
      </c>
      <c r="M122" s="22">
        <f>L122-L122*$C$4/100</f>
        <v>784392</v>
      </c>
    </row>
    <row r="123" spans="1:13">
      <c r="A123" s="28"/>
      <c r="B123" s="166"/>
      <c r="C123" s="2198" t="s">
        <v>872</v>
      </c>
      <c r="D123" s="2199"/>
      <c r="E123" s="2199"/>
      <c r="F123" s="2199"/>
      <c r="G123" s="2199"/>
      <c r="H123" s="2199"/>
      <c r="I123" s="2199"/>
      <c r="J123" s="2199"/>
      <c r="K123" s="2199"/>
      <c r="L123" s="2199"/>
      <c r="M123" s="2200"/>
    </row>
    <row r="124" spans="1:13">
      <c r="A124" s="161"/>
      <c r="B124" s="202" t="s">
        <v>1570</v>
      </c>
      <c r="C124" s="69" t="s">
        <v>314</v>
      </c>
      <c r="D124" s="62" t="s">
        <v>316</v>
      </c>
      <c r="E124" s="24">
        <v>130</v>
      </c>
      <c r="F124" s="840" t="s">
        <v>54</v>
      </c>
      <c r="G124" s="82" t="s">
        <v>202</v>
      </c>
      <c r="H124" s="24">
        <v>400</v>
      </c>
      <c r="I124" s="24">
        <v>595</v>
      </c>
      <c r="J124" s="24">
        <v>101</v>
      </c>
      <c r="K124" s="819">
        <v>2279</v>
      </c>
      <c r="L124" s="816">
        <v>209668</v>
      </c>
      <c r="M124" s="22">
        <f>L124-L124*$C$4/100</f>
        <v>209668</v>
      </c>
    </row>
    <row r="125" spans="1:13">
      <c r="A125" s="161"/>
      <c r="B125" s="202" t="s">
        <v>1571</v>
      </c>
      <c r="C125" s="69" t="s">
        <v>315</v>
      </c>
      <c r="D125" s="62" t="s">
        <v>317</v>
      </c>
      <c r="E125" s="24">
        <v>150</v>
      </c>
      <c r="F125" s="840" t="s">
        <v>54</v>
      </c>
      <c r="G125" s="82" t="s">
        <v>202</v>
      </c>
      <c r="H125" s="24">
        <v>400</v>
      </c>
      <c r="I125" s="24">
        <v>720</v>
      </c>
      <c r="J125" s="24">
        <v>126</v>
      </c>
      <c r="K125" s="819">
        <v>2455</v>
      </c>
      <c r="L125" s="816">
        <v>225860</v>
      </c>
      <c r="M125" s="22">
        <f>L125-L125*$C$4/100</f>
        <v>225860</v>
      </c>
    </row>
    <row r="126" spans="1:13">
      <c r="A126" s="161"/>
      <c r="B126" s="202" t="s">
        <v>1572</v>
      </c>
      <c r="C126" s="69" t="s">
        <v>863</v>
      </c>
      <c r="D126" s="62" t="s">
        <v>318</v>
      </c>
      <c r="E126" s="24">
        <v>180</v>
      </c>
      <c r="F126" s="840" t="s">
        <v>54</v>
      </c>
      <c r="G126" s="82" t="s">
        <v>202</v>
      </c>
      <c r="H126" s="24">
        <v>400</v>
      </c>
      <c r="I126" s="24">
        <v>670</v>
      </c>
      <c r="J126" s="24">
        <v>150</v>
      </c>
      <c r="K126" s="819">
        <v>2729</v>
      </c>
      <c r="L126" s="816">
        <v>251068</v>
      </c>
      <c r="M126" s="22">
        <f>L126-L126*$C$4/100</f>
        <v>251068</v>
      </c>
    </row>
    <row r="127" spans="1:13">
      <c r="A127" s="161"/>
      <c r="C127" s="841" t="s">
        <v>868</v>
      </c>
      <c r="D127" s="825"/>
      <c r="E127" s="825"/>
      <c r="F127" s="826"/>
      <c r="G127" s="827"/>
      <c r="H127" s="825"/>
      <c r="I127" s="825"/>
      <c r="J127" s="825"/>
      <c r="K127" s="828"/>
      <c r="L127" s="810"/>
      <c r="M127" s="829"/>
    </row>
    <row r="128" spans="1:13" ht="12.75" customHeight="1">
      <c r="A128" s="161"/>
      <c r="B128" s="202" t="s">
        <v>1573</v>
      </c>
      <c r="C128" s="69" t="s">
        <v>864</v>
      </c>
      <c r="D128" s="62" t="s">
        <v>319</v>
      </c>
      <c r="E128" s="24">
        <v>180</v>
      </c>
      <c r="F128" s="840" t="s">
        <v>54</v>
      </c>
      <c r="G128" s="82" t="s">
        <v>202</v>
      </c>
      <c r="H128" s="24">
        <v>400</v>
      </c>
      <c r="I128" s="24">
        <v>770</v>
      </c>
      <c r="J128" s="24">
        <v>176</v>
      </c>
      <c r="K128" s="819">
        <v>3032</v>
      </c>
      <c r="L128" s="816">
        <v>278944</v>
      </c>
      <c r="M128" s="22">
        <f>L128-L128*$C$4/100</f>
        <v>278944</v>
      </c>
    </row>
    <row r="129" spans="1:13" ht="12.75" customHeight="1">
      <c r="A129" s="161"/>
      <c r="C129" s="841" t="s">
        <v>869</v>
      </c>
      <c r="D129" s="24"/>
      <c r="E129" s="24"/>
      <c r="F129" s="25"/>
      <c r="G129" s="26"/>
      <c r="H129" s="24"/>
      <c r="I129" s="24"/>
      <c r="J129" s="24"/>
      <c r="K129" s="290"/>
      <c r="L129" s="808"/>
      <c r="M129" s="22"/>
    </row>
    <row r="130" spans="1:13">
      <c r="A130" s="161"/>
      <c r="B130" s="202" t="s">
        <v>1574</v>
      </c>
      <c r="C130" s="69" t="s">
        <v>865</v>
      </c>
      <c r="D130" s="62" t="s">
        <v>320</v>
      </c>
      <c r="E130" s="24">
        <v>200</v>
      </c>
      <c r="F130" s="840" t="s">
        <v>54</v>
      </c>
      <c r="G130" s="82" t="s">
        <v>202</v>
      </c>
      <c r="H130" s="24">
        <v>400</v>
      </c>
      <c r="I130" s="24">
        <v>870</v>
      </c>
      <c r="J130" s="24">
        <v>202</v>
      </c>
      <c r="K130" s="819">
        <v>3433</v>
      </c>
      <c r="L130" s="816">
        <v>315836</v>
      </c>
      <c r="M130" s="22">
        <f>L130-L130*$C$4/100</f>
        <v>315836</v>
      </c>
    </row>
    <row r="131" spans="1:13">
      <c r="A131" s="161"/>
      <c r="C131" s="842" t="s">
        <v>870</v>
      </c>
      <c r="D131" s="834"/>
      <c r="E131" s="834"/>
      <c r="F131" s="835"/>
      <c r="G131" s="836"/>
      <c r="H131" s="834"/>
      <c r="I131" s="834"/>
      <c r="J131" s="834"/>
      <c r="K131" s="837"/>
      <c r="L131" s="809"/>
      <c r="M131" s="838"/>
    </row>
    <row r="132" spans="1:13">
      <c r="A132" s="161"/>
      <c r="B132" s="202" t="s">
        <v>1575</v>
      </c>
      <c r="C132" s="843" t="s">
        <v>866</v>
      </c>
      <c r="D132" s="24"/>
      <c r="E132" s="24"/>
      <c r="F132" s="25"/>
      <c r="G132" s="26"/>
      <c r="H132" s="24"/>
      <c r="I132" s="24"/>
      <c r="J132" s="24"/>
      <c r="K132" s="819">
        <v>226.47</v>
      </c>
      <c r="L132" s="816">
        <v>20835.240000000002</v>
      </c>
      <c r="M132" s="22">
        <f>L132-L132*$C$4/100</f>
        <v>20835.240000000002</v>
      </c>
    </row>
    <row r="133" spans="1:13">
      <c r="A133" s="161"/>
      <c r="B133" s="202" t="s">
        <v>1576</v>
      </c>
      <c r="C133" s="843" t="s">
        <v>867</v>
      </c>
      <c r="D133" s="24"/>
      <c r="E133" s="24"/>
      <c r="F133" s="25"/>
      <c r="G133" s="26"/>
      <c r="H133" s="24"/>
      <c r="I133" s="24"/>
      <c r="J133" s="24"/>
      <c r="K133" s="819">
        <v>226.47</v>
      </c>
      <c r="L133" s="816">
        <v>20835.240000000002</v>
      </c>
      <c r="M133" s="22">
        <f>L133-L133*$C$4/100</f>
        <v>20835.240000000002</v>
      </c>
    </row>
    <row r="134" spans="1:13">
      <c r="A134" s="2206" t="s">
        <v>254</v>
      </c>
      <c r="B134" s="2093"/>
      <c r="C134" s="2093"/>
      <c r="D134" s="2093"/>
      <c r="E134" s="2093"/>
      <c r="F134" s="2093"/>
      <c r="G134" s="2093"/>
      <c r="H134" s="2093"/>
      <c r="I134" s="2093"/>
      <c r="J134" s="2093"/>
      <c r="K134" s="2093"/>
      <c r="L134" s="2093"/>
      <c r="M134" s="2197"/>
    </row>
    <row r="135" spans="1:13">
      <c r="A135" s="2090" t="s">
        <v>266</v>
      </c>
      <c r="B135" s="2091"/>
      <c r="C135" s="2091"/>
      <c r="D135" s="2091"/>
      <c r="E135" s="2091"/>
      <c r="F135" s="2091"/>
      <c r="G135" s="2091"/>
      <c r="H135" s="2091"/>
      <c r="I135" s="2091"/>
      <c r="J135" s="2091"/>
      <c r="K135" s="2091"/>
      <c r="L135" s="2091"/>
      <c r="M135" s="2205"/>
    </row>
    <row r="136" spans="1:13" ht="12.75" customHeight="1">
      <c r="A136" s="856"/>
      <c r="B136" s="202" t="s">
        <v>609</v>
      </c>
      <c r="C136" s="72" t="s">
        <v>255</v>
      </c>
      <c r="D136" s="24" t="s">
        <v>260</v>
      </c>
      <c r="E136" s="24">
        <v>80</v>
      </c>
      <c r="F136" s="58" t="s">
        <v>54</v>
      </c>
      <c r="G136" s="27">
        <v>850</v>
      </c>
      <c r="H136" s="24">
        <v>450</v>
      </c>
      <c r="I136" s="24">
        <v>621</v>
      </c>
      <c r="J136" s="24">
        <v>70</v>
      </c>
      <c r="K136" s="539">
        <v>5575</v>
      </c>
      <c r="L136" s="816">
        <v>512900</v>
      </c>
      <c r="M136" s="22">
        <f t="shared" ref="M136:M141" si="1">L136-L136*$C$4/100</f>
        <v>512900</v>
      </c>
    </row>
    <row r="137" spans="1:13" ht="12.75" customHeight="1">
      <c r="A137" s="856"/>
      <c r="B137" s="202" t="s">
        <v>610</v>
      </c>
      <c r="C137" s="72" t="s">
        <v>256</v>
      </c>
      <c r="D137" s="24" t="s">
        <v>261</v>
      </c>
      <c r="E137" s="24">
        <v>80</v>
      </c>
      <c r="F137" s="58" t="s">
        <v>54</v>
      </c>
      <c r="G137" s="27">
        <v>850</v>
      </c>
      <c r="H137" s="24">
        <v>450</v>
      </c>
      <c r="I137" s="24">
        <v>693</v>
      </c>
      <c r="J137" s="24">
        <v>78</v>
      </c>
      <c r="K137" s="539">
        <v>6165</v>
      </c>
      <c r="L137" s="816">
        <v>567180</v>
      </c>
      <c r="M137" s="22">
        <f t="shared" si="1"/>
        <v>567180</v>
      </c>
    </row>
    <row r="138" spans="1:13">
      <c r="A138" s="856"/>
      <c r="B138" s="202" t="s">
        <v>611</v>
      </c>
      <c r="C138" s="72" t="s">
        <v>257</v>
      </c>
      <c r="D138" s="24" t="s">
        <v>262</v>
      </c>
      <c r="E138" s="24">
        <v>100</v>
      </c>
      <c r="F138" s="58" t="s">
        <v>54</v>
      </c>
      <c r="G138" s="27">
        <v>850</v>
      </c>
      <c r="H138" s="24">
        <v>450</v>
      </c>
      <c r="I138" s="24">
        <v>801</v>
      </c>
      <c r="J138" s="24">
        <v>85</v>
      </c>
      <c r="K138" s="539">
        <v>7079</v>
      </c>
      <c r="L138" s="816">
        <v>651268</v>
      </c>
      <c r="M138" s="22">
        <f t="shared" si="1"/>
        <v>651268</v>
      </c>
    </row>
    <row r="139" spans="1:13">
      <c r="A139" s="856"/>
      <c r="B139" s="202" t="s">
        <v>612</v>
      </c>
      <c r="C139" s="72" t="s">
        <v>259</v>
      </c>
      <c r="D139" s="24" t="s">
        <v>263</v>
      </c>
      <c r="E139" s="24">
        <v>100</v>
      </c>
      <c r="F139" s="58" t="s">
        <v>54</v>
      </c>
      <c r="G139" s="27">
        <v>850</v>
      </c>
      <c r="H139" s="24">
        <v>450</v>
      </c>
      <c r="I139" s="24">
        <v>871</v>
      </c>
      <c r="J139" s="24">
        <v>93</v>
      </c>
      <c r="K139" s="539">
        <v>8087</v>
      </c>
      <c r="L139" s="816">
        <v>744004</v>
      </c>
      <c r="M139" s="22">
        <f t="shared" si="1"/>
        <v>744004</v>
      </c>
    </row>
    <row r="140" spans="1:13">
      <c r="A140" s="856"/>
      <c r="B140" s="202" t="s">
        <v>613</v>
      </c>
      <c r="C140" s="72" t="s">
        <v>258</v>
      </c>
      <c r="D140" s="24" t="s">
        <v>264</v>
      </c>
      <c r="E140" s="24">
        <v>100</v>
      </c>
      <c r="F140" s="58" t="s">
        <v>54</v>
      </c>
      <c r="G140" s="27">
        <v>850</v>
      </c>
      <c r="H140" s="24">
        <v>450</v>
      </c>
      <c r="I140" s="24">
        <v>1024</v>
      </c>
      <c r="J140" s="24">
        <v>105</v>
      </c>
      <c r="K140" s="539">
        <v>10641</v>
      </c>
      <c r="L140" s="816">
        <v>978972</v>
      </c>
      <c r="M140" s="22">
        <f t="shared" si="1"/>
        <v>978972</v>
      </c>
    </row>
    <row r="141" spans="1:13">
      <c r="A141" s="856"/>
      <c r="B141" s="202" t="s">
        <v>614</v>
      </c>
      <c r="C141" s="72" t="s">
        <v>294</v>
      </c>
      <c r="D141" s="24" t="s">
        <v>265</v>
      </c>
      <c r="E141" s="24">
        <v>100</v>
      </c>
      <c r="F141" s="58" t="s">
        <v>54</v>
      </c>
      <c r="G141" s="27">
        <v>850</v>
      </c>
      <c r="H141" s="24">
        <v>450</v>
      </c>
      <c r="I141" s="24">
        <v>1132</v>
      </c>
      <c r="J141" s="24">
        <v>113</v>
      </c>
      <c r="K141" s="539">
        <v>12795</v>
      </c>
      <c r="L141" s="816">
        <v>1177140</v>
      </c>
      <c r="M141" s="22">
        <f t="shared" si="1"/>
        <v>1177140</v>
      </c>
    </row>
    <row r="142" spans="1:13">
      <c r="A142" s="2196" t="s">
        <v>147</v>
      </c>
      <c r="B142" s="2093"/>
      <c r="C142" s="2093"/>
      <c r="D142" s="2093"/>
      <c r="E142" s="2093"/>
      <c r="F142" s="2093"/>
      <c r="G142" s="2093"/>
      <c r="H142" s="2093"/>
      <c r="I142" s="2093"/>
      <c r="J142" s="2093"/>
      <c r="K142" s="2093"/>
      <c r="L142" s="2093"/>
      <c r="M142" s="2197"/>
    </row>
    <row r="143" spans="1:13">
      <c r="A143" s="2201" t="s">
        <v>243</v>
      </c>
      <c r="B143" s="2187"/>
      <c r="C143" s="2187"/>
      <c r="D143" s="2187"/>
      <c r="E143" s="2187"/>
      <c r="F143" s="2187"/>
      <c r="G143" s="2187"/>
      <c r="H143" s="2187"/>
      <c r="I143" s="2187"/>
      <c r="J143" s="2187"/>
      <c r="K143" s="2187"/>
      <c r="L143" s="2187"/>
      <c r="M143" s="2187"/>
    </row>
    <row r="144" spans="1:13">
      <c r="A144" s="2180" t="s">
        <v>19</v>
      </c>
      <c r="B144" s="857"/>
      <c r="C144" s="2180" t="s">
        <v>18</v>
      </c>
      <c r="D144" s="2180" t="s">
        <v>89</v>
      </c>
      <c r="E144" s="2180" t="s">
        <v>97</v>
      </c>
      <c r="F144" s="2180" t="s">
        <v>148</v>
      </c>
      <c r="G144" s="2183" t="s">
        <v>98</v>
      </c>
      <c r="H144" s="2184"/>
      <c r="I144" s="2185"/>
      <c r="J144" s="2180" t="s">
        <v>149</v>
      </c>
      <c r="K144" s="2194" t="s">
        <v>99</v>
      </c>
      <c r="L144" s="2157" t="s">
        <v>100</v>
      </c>
      <c r="M144" s="2180" t="s">
        <v>101</v>
      </c>
    </row>
    <row r="145" spans="1:13">
      <c r="A145" s="2181"/>
      <c r="B145" s="858"/>
      <c r="C145" s="2181"/>
      <c r="D145" s="2181"/>
      <c r="E145" s="2181"/>
      <c r="F145" s="2181"/>
      <c r="G145" s="862" t="s">
        <v>102</v>
      </c>
      <c r="H145" s="861" t="s">
        <v>103</v>
      </c>
      <c r="I145" s="861" t="s">
        <v>104</v>
      </c>
      <c r="J145" s="2181"/>
      <c r="K145" s="2195"/>
      <c r="L145" s="2204"/>
      <c r="M145" s="2181"/>
    </row>
    <row r="146" spans="1:13">
      <c r="A146" s="164"/>
      <c r="B146" s="202" t="s">
        <v>1577</v>
      </c>
      <c r="C146" s="68" t="s">
        <v>325</v>
      </c>
      <c r="D146" s="24">
        <v>3.9</v>
      </c>
      <c r="E146" s="24">
        <v>80</v>
      </c>
      <c r="F146" s="29">
        <v>50</v>
      </c>
      <c r="G146" s="82" t="s">
        <v>328</v>
      </c>
      <c r="H146" s="24">
        <v>440</v>
      </c>
      <c r="I146" s="24">
        <v>440</v>
      </c>
      <c r="J146" s="88" t="s">
        <v>334</v>
      </c>
      <c r="K146" s="539">
        <v>736</v>
      </c>
      <c r="L146" s="817">
        <v>58512</v>
      </c>
      <c r="M146" s="22">
        <f t="shared" ref="M146:M152" si="2">L146-L146*$C$4/100</f>
        <v>58512</v>
      </c>
    </row>
    <row r="147" spans="1:13" ht="12.75" customHeight="1">
      <c r="A147" s="165"/>
      <c r="B147" s="202" t="s">
        <v>1578</v>
      </c>
      <c r="C147" s="68" t="s">
        <v>326</v>
      </c>
      <c r="D147" s="24">
        <v>4.5</v>
      </c>
      <c r="E147" s="24">
        <v>80</v>
      </c>
      <c r="F147" s="29">
        <v>80</v>
      </c>
      <c r="G147" s="82" t="s">
        <v>329</v>
      </c>
      <c r="H147" s="24">
        <v>440</v>
      </c>
      <c r="I147" s="24">
        <v>440</v>
      </c>
      <c r="J147" s="88" t="s">
        <v>334</v>
      </c>
      <c r="K147" s="324">
        <v>652</v>
      </c>
      <c r="L147" s="817">
        <v>51834</v>
      </c>
      <c r="M147" s="22">
        <f t="shared" si="2"/>
        <v>51834</v>
      </c>
    </row>
    <row r="148" spans="1:13" ht="12.75" customHeight="1">
      <c r="A148" s="165"/>
      <c r="B148" s="202" t="s">
        <v>1579</v>
      </c>
      <c r="C148" s="68" t="s">
        <v>327</v>
      </c>
      <c r="D148" s="24">
        <v>4.5</v>
      </c>
      <c r="E148" s="24">
        <v>80</v>
      </c>
      <c r="F148" s="29">
        <v>100</v>
      </c>
      <c r="G148" s="82" t="s">
        <v>330</v>
      </c>
      <c r="H148" s="24">
        <v>440</v>
      </c>
      <c r="I148" s="24">
        <v>440</v>
      </c>
      <c r="J148" s="88" t="s">
        <v>334</v>
      </c>
      <c r="K148" s="324">
        <v>733</v>
      </c>
      <c r="L148" s="817">
        <v>58273.5</v>
      </c>
      <c r="M148" s="22">
        <f t="shared" si="2"/>
        <v>58273.5</v>
      </c>
    </row>
    <row r="149" spans="1:13">
      <c r="A149" s="165"/>
      <c r="B149" s="202" t="s">
        <v>1580</v>
      </c>
      <c r="C149" s="360" t="s">
        <v>373</v>
      </c>
      <c r="D149" s="24">
        <v>7</v>
      </c>
      <c r="E149" s="24">
        <v>80</v>
      </c>
      <c r="F149" s="29">
        <v>115</v>
      </c>
      <c r="G149" s="82" t="s">
        <v>331</v>
      </c>
      <c r="H149" s="24">
        <v>490</v>
      </c>
      <c r="I149" s="24">
        <v>490</v>
      </c>
      <c r="J149" s="88" t="s">
        <v>334</v>
      </c>
      <c r="K149" s="324">
        <v>1100</v>
      </c>
      <c r="L149" s="817">
        <v>87450</v>
      </c>
      <c r="M149" s="22">
        <f t="shared" si="2"/>
        <v>87450</v>
      </c>
    </row>
    <row r="150" spans="1:13">
      <c r="A150" s="165"/>
      <c r="B150" s="202" t="s">
        <v>1581</v>
      </c>
      <c r="C150" s="361" t="s">
        <v>374</v>
      </c>
      <c r="D150" s="24">
        <v>7</v>
      </c>
      <c r="E150" s="24">
        <v>80</v>
      </c>
      <c r="F150" s="29">
        <v>150</v>
      </c>
      <c r="G150" s="82" t="s">
        <v>203</v>
      </c>
      <c r="H150" s="24">
        <v>490</v>
      </c>
      <c r="I150" s="24">
        <v>490</v>
      </c>
      <c r="J150" s="88" t="s">
        <v>334</v>
      </c>
      <c r="K150" s="324">
        <v>1156</v>
      </c>
      <c r="L150" s="817">
        <v>91902</v>
      </c>
      <c r="M150" s="22">
        <f t="shared" si="2"/>
        <v>91902</v>
      </c>
    </row>
    <row r="151" spans="1:13">
      <c r="A151" s="165"/>
      <c r="B151" s="202" t="s">
        <v>1582</v>
      </c>
      <c r="C151" s="361" t="s">
        <v>375</v>
      </c>
      <c r="D151" s="24">
        <v>7</v>
      </c>
      <c r="E151" s="24">
        <v>80</v>
      </c>
      <c r="F151" s="29">
        <v>190</v>
      </c>
      <c r="G151" s="82" t="s">
        <v>332</v>
      </c>
      <c r="H151" s="24">
        <v>490</v>
      </c>
      <c r="I151" s="24">
        <v>490</v>
      </c>
      <c r="J151" s="88" t="s">
        <v>334</v>
      </c>
      <c r="K151" s="324">
        <v>1296</v>
      </c>
      <c r="L151" s="817">
        <v>103032</v>
      </c>
      <c r="M151" s="22">
        <f t="shared" si="2"/>
        <v>103032</v>
      </c>
    </row>
    <row r="152" spans="1:13">
      <c r="A152" s="166"/>
      <c r="B152" s="202" t="s">
        <v>1583</v>
      </c>
      <c r="C152" s="360" t="s">
        <v>376</v>
      </c>
      <c r="D152" s="31">
        <v>19.899999999999999</v>
      </c>
      <c r="E152" s="24">
        <v>120</v>
      </c>
      <c r="F152" s="25" t="s">
        <v>150</v>
      </c>
      <c r="G152" s="82" t="s">
        <v>333</v>
      </c>
      <c r="H152" s="24">
        <v>650</v>
      </c>
      <c r="I152" s="24">
        <v>650</v>
      </c>
      <c r="J152" s="88" t="s">
        <v>334</v>
      </c>
      <c r="K152" s="324">
        <v>2208</v>
      </c>
      <c r="L152" s="817">
        <v>175536</v>
      </c>
      <c r="M152" s="22">
        <f t="shared" si="2"/>
        <v>175536</v>
      </c>
    </row>
    <row r="153" spans="1:13">
      <c r="A153" s="2210" t="s">
        <v>385</v>
      </c>
      <c r="B153" s="2211"/>
      <c r="C153" s="2211"/>
      <c r="D153" s="2211"/>
      <c r="E153" s="2211"/>
      <c r="F153" s="2211"/>
      <c r="G153" s="2211"/>
      <c r="H153" s="2211"/>
      <c r="I153" s="2211"/>
      <c r="J153" s="2211"/>
      <c r="K153" s="2211"/>
      <c r="L153" s="2211"/>
      <c r="M153" s="2212"/>
    </row>
    <row r="154" spans="1:13">
      <c r="A154" s="2213" t="s">
        <v>393</v>
      </c>
      <c r="B154" s="2214"/>
      <c r="C154" s="2214"/>
      <c r="D154" s="2214"/>
      <c r="E154" s="2214"/>
      <c r="F154" s="2214"/>
      <c r="G154" s="2214"/>
      <c r="H154" s="2214"/>
      <c r="I154" s="2214"/>
      <c r="J154" s="2214"/>
      <c r="K154" s="2214"/>
      <c r="L154" s="2214"/>
      <c r="M154" s="2214"/>
    </row>
    <row r="155" spans="1:13" ht="12.75" customHeight="1">
      <c r="A155" s="2180" t="s">
        <v>19</v>
      </c>
      <c r="B155" s="857"/>
      <c r="C155" s="2180" t="s">
        <v>18</v>
      </c>
      <c r="D155" s="2180" t="s">
        <v>89</v>
      </c>
      <c r="E155" s="2180" t="s">
        <v>97</v>
      </c>
      <c r="F155" s="2190" t="s">
        <v>389</v>
      </c>
      <c r="G155" s="2191" t="s">
        <v>98</v>
      </c>
      <c r="H155" s="2192"/>
      <c r="I155" s="2193"/>
      <c r="J155" s="2190" t="s">
        <v>391</v>
      </c>
      <c r="K155" s="2194" t="s">
        <v>99</v>
      </c>
      <c r="L155" s="2157" t="s">
        <v>100</v>
      </c>
      <c r="M155" s="2180" t="s">
        <v>101</v>
      </c>
    </row>
    <row r="156" spans="1:13" ht="12.75" customHeight="1">
      <c r="A156" s="2181"/>
      <c r="B156" s="858"/>
      <c r="C156" s="2181"/>
      <c r="D156" s="2181"/>
      <c r="E156" s="2181"/>
      <c r="F156" s="2181"/>
      <c r="G156" s="862" t="s">
        <v>102</v>
      </c>
      <c r="H156" s="861" t="s">
        <v>103</v>
      </c>
      <c r="I156" s="861" t="s">
        <v>104</v>
      </c>
      <c r="J156" s="2181"/>
      <c r="K156" s="2195"/>
      <c r="L156" s="2158"/>
      <c r="M156" s="2181"/>
    </row>
    <row r="157" spans="1:13">
      <c r="A157" s="164"/>
      <c r="B157" s="202" t="s">
        <v>615</v>
      </c>
      <c r="C157" s="68" t="s">
        <v>386</v>
      </c>
      <c r="D157" s="24">
        <v>19</v>
      </c>
      <c r="E157" s="24">
        <v>100</v>
      </c>
      <c r="F157" s="29">
        <v>10.9</v>
      </c>
      <c r="G157" s="82" t="s">
        <v>390</v>
      </c>
      <c r="H157" s="24">
        <v>314</v>
      </c>
      <c r="I157" s="24">
        <v>245</v>
      </c>
      <c r="J157" s="24" t="s">
        <v>392</v>
      </c>
      <c r="K157" s="539">
        <v>340</v>
      </c>
      <c r="L157" s="816">
        <v>31280</v>
      </c>
      <c r="M157" s="22">
        <f>L157-L157*$C$4/100</f>
        <v>31280</v>
      </c>
    </row>
    <row r="158" spans="1:13">
      <c r="A158" s="165"/>
      <c r="B158" s="202" t="s">
        <v>616</v>
      </c>
      <c r="C158" s="68" t="s">
        <v>387</v>
      </c>
      <c r="D158" s="24">
        <v>19</v>
      </c>
      <c r="E158" s="24">
        <v>100</v>
      </c>
      <c r="F158" s="29">
        <v>10.9</v>
      </c>
      <c r="G158" s="82" t="s">
        <v>390</v>
      </c>
      <c r="H158" s="24">
        <v>314</v>
      </c>
      <c r="I158" s="24">
        <v>245</v>
      </c>
      <c r="J158" s="24" t="s">
        <v>392</v>
      </c>
      <c r="K158" s="539">
        <v>423</v>
      </c>
      <c r="L158" s="816">
        <v>38916</v>
      </c>
      <c r="M158" s="22">
        <f>L158-L158*$C$4/100</f>
        <v>38916</v>
      </c>
    </row>
    <row r="159" spans="1:13">
      <c r="A159" s="166"/>
      <c r="B159" s="202" t="s">
        <v>617</v>
      </c>
      <c r="C159" s="68" t="s">
        <v>388</v>
      </c>
      <c r="D159" s="24">
        <v>23.7</v>
      </c>
      <c r="E159" s="24">
        <v>130</v>
      </c>
      <c r="F159" s="29">
        <v>13.6</v>
      </c>
      <c r="G159" s="82" t="s">
        <v>207</v>
      </c>
      <c r="H159" s="24">
        <v>363</v>
      </c>
      <c r="I159" s="24">
        <v>245</v>
      </c>
      <c r="J159" s="24" t="s">
        <v>392</v>
      </c>
      <c r="K159" s="539">
        <v>496</v>
      </c>
      <c r="L159" s="816">
        <v>45632</v>
      </c>
      <c r="M159" s="22">
        <f>L159-L159*$C$4/100</f>
        <v>45632</v>
      </c>
    </row>
    <row r="160" spans="1:13">
      <c r="A160" s="17"/>
      <c r="B160" s="17"/>
      <c r="C160" s="33"/>
      <c r="D160" s="209"/>
      <c r="E160" s="209"/>
      <c r="F160" s="34"/>
      <c r="G160" s="210"/>
      <c r="H160" s="209"/>
      <c r="I160" s="209"/>
      <c r="J160" s="209"/>
      <c r="K160" s="151"/>
      <c r="L160" s="803"/>
      <c r="M160" s="35"/>
    </row>
    <row r="161" spans="1:13">
      <c r="A161" s="2207" t="s">
        <v>549</v>
      </c>
      <c r="B161" s="2208"/>
      <c r="C161" s="2208"/>
      <c r="D161" s="2208"/>
      <c r="E161" s="2208"/>
      <c r="F161" s="2208"/>
      <c r="G161" s="2208"/>
      <c r="H161" s="2208"/>
      <c r="I161" s="2208"/>
      <c r="J161" s="2208"/>
      <c r="K161" s="2208"/>
      <c r="L161" s="2208"/>
      <c r="M161" s="2209"/>
    </row>
    <row r="162" spans="1:13">
      <c r="A162" s="2186" t="s">
        <v>244</v>
      </c>
      <c r="B162" s="2187"/>
      <c r="C162" s="2187"/>
      <c r="D162" s="2187"/>
      <c r="E162" s="2187"/>
      <c r="F162" s="2187"/>
      <c r="G162" s="2187"/>
      <c r="H162" s="2187"/>
      <c r="I162" s="2187"/>
      <c r="J162" s="2187"/>
      <c r="K162" s="2187"/>
      <c r="L162" s="2187"/>
      <c r="M162" s="2187"/>
    </row>
    <row r="163" spans="1:13">
      <c r="A163" s="2180" t="s">
        <v>19</v>
      </c>
      <c r="B163" s="857"/>
      <c r="C163" s="2180" t="s">
        <v>18</v>
      </c>
      <c r="D163" s="2180" t="s">
        <v>89</v>
      </c>
      <c r="E163" s="2180" t="s">
        <v>151</v>
      </c>
      <c r="F163" s="2180" t="s">
        <v>152</v>
      </c>
      <c r="G163" s="2183" t="s">
        <v>98</v>
      </c>
      <c r="H163" s="2184"/>
      <c r="I163" s="2185"/>
      <c r="J163" s="2180" t="s">
        <v>149</v>
      </c>
      <c r="K163" s="2178" t="s">
        <v>99</v>
      </c>
      <c r="L163" s="2157" t="s">
        <v>100</v>
      </c>
      <c r="M163" s="2180" t="s">
        <v>101</v>
      </c>
    </row>
    <row r="164" spans="1:13">
      <c r="A164" s="2181"/>
      <c r="B164" s="858"/>
      <c r="C164" s="2181"/>
      <c r="D164" s="2181"/>
      <c r="E164" s="2181"/>
      <c r="F164" s="2181"/>
      <c r="G164" s="362" t="s">
        <v>102</v>
      </c>
      <c r="H164" s="363" t="s">
        <v>103</v>
      </c>
      <c r="I164" s="363" t="s">
        <v>104</v>
      </c>
      <c r="J164" s="2181"/>
      <c r="K164" s="2179"/>
      <c r="L164" s="2182"/>
      <c r="M164" s="2181"/>
    </row>
    <row r="165" spans="1:13">
      <c r="A165" s="36"/>
      <c r="B165" s="162"/>
      <c r="C165" s="37" t="s">
        <v>245</v>
      </c>
      <c r="D165" s="38"/>
      <c r="E165" s="38"/>
      <c r="F165" s="38"/>
      <c r="G165" s="38"/>
      <c r="H165" s="38"/>
      <c r="I165" s="38"/>
      <c r="J165" s="38"/>
      <c r="K165" s="818"/>
      <c r="L165" s="848"/>
      <c r="M165" s="39"/>
    </row>
    <row r="166" spans="1:13">
      <c r="A166" s="163"/>
      <c r="B166" s="202">
        <v>95805093</v>
      </c>
      <c r="C166" s="73" t="s">
        <v>153</v>
      </c>
      <c r="D166" s="40">
        <v>30</v>
      </c>
      <c r="E166" s="41">
        <v>100</v>
      </c>
      <c r="F166" s="42"/>
      <c r="G166" s="43">
        <v>762</v>
      </c>
      <c r="H166" s="2176" t="s">
        <v>371</v>
      </c>
      <c r="I166" s="2177"/>
      <c r="J166" s="118"/>
      <c r="K166" s="819">
        <v>1654</v>
      </c>
      <c r="L166" s="816">
        <v>145552</v>
      </c>
      <c r="M166" s="22">
        <f>L166-L166*$C$4/100</f>
        <v>145552</v>
      </c>
    </row>
    <row r="167" spans="1:13">
      <c r="A167" s="163"/>
      <c r="B167" s="202">
        <v>95805094</v>
      </c>
      <c r="C167" s="73" t="s">
        <v>154</v>
      </c>
      <c r="D167" s="40">
        <v>30</v>
      </c>
      <c r="E167" s="41">
        <v>150</v>
      </c>
      <c r="F167" s="45"/>
      <c r="G167" s="43">
        <v>1090</v>
      </c>
      <c r="H167" s="2176" t="s">
        <v>371</v>
      </c>
      <c r="I167" s="2177"/>
      <c r="J167" s="118"/>
      <c r="K167" s="819">
        <v>1778</v>
      </c>
      <c r="L167" s="816">
        <v>156464</v>
      </c>
      <c r="M167" s="22">
        <f>L167-L167*$C$4/100</f>
        <v>156464</v>
      </c>
    </row>
    <row r="168" spans="1:13">
      <c r="A168" s="163"/>
      <c r="B168" s="202">
        <v>95805095</v>
      </c>
      <c r="C168" s="73" t="s">
        <v>155</v>
      </c>
      <c r="D168" s="40">
        <v>30</v>
      </c>
      <c r="E168" s="41">
        <v>200</v>
      </c>
      <c r="F168" s="45"/>
      <c r="G168" s="43">
        <v>1474</v>
      </c>
      <c r="H168" s="2176" t="s">
        <v>371</v>
      </c>
      <c r="I168" s="2177"/>
      <c r="J168" s="118"/>
      <c r="K168" s="819">
        <v>2081</v>
      </c>
      <c r="L168" s="816">
        <v>183128</v>
      </c>
      <c r="M168" s="22">
        <f>L168-L168*$C$4/100</f>
        <v>183128</v>
      </c>
    </row>
    <row r="169" spans="1:13">
      <c r="A169" s="163"/>
      <c r="B169" s="202">
        <v>95805096</v>
      </c>
      <c r="C169" s="73" t="s">
        <v>384</v>
      </c>
      <c r="D169" s="40">
        <v>30</v>
      </c>
      <c r="E169" s="41">
        <v>300</v>
      </c>
      <c r="F169" s="46"/>
      <c r="G169" s="43">
        <v>2040</v>
      </c>
      <c r="H169" s="2176" t="s">
        <v>371</v>
      </c>
      <c r="I169" s="2177"/>
      <c r="J169" s="118"/>
      <c r="K169" s="819">
        <v>2511</v>
      </c>
      <c r="L169" s="816">
        <v>220968</v>
      </c>
      <c r="M169" s="22">
        <f>L169-L169*$C$4/100</f>
        <v>220968</v>
      </c>
    </row>
    <row r="170" spans="1:13">
      <c r="A170" s="163"/>
      <c r="B170" s="202">
        <v>95606963</v>
      </c>
      <c r="C170" s="211" t="s">
        <v>649</v>
      </c>
      <c r="D170" s="38"/>
      <c r="E170" s="212"/>
      <c r="F170" s="38"/>
      <c r="G170" s="38"/>
      <c r="H170" s="38"/>
      <c r="I170" s="38"/>
      <c r="J170" s="213"/>
      <c r="K170" s="324">
        <v>95</v>
      </c>
      <c r="L170" s="817">
        <v>7552.5</v>
      </c>
      <c r="M170" s="22">
        <f>L170-L170*$C$4/100</f>
        <v>7552.5</v>
      </c>
    </row>
    <row r="171" spans="1:13" ht="12.75" customHeight="1">
      <c r="A171" s="163"/>
      <c r="B171" s="32"/>
      <c r="C171" s="557" t="s">
        <v>156</v>
      </c>
      <c r="D171" s="558"/>
      <c r="E171" s="558"/>
      <c r="F171" s="558"/>
      <c r="G171" s="558"/>
      <c r="H171" s="558"/>
      <c r="I171" s="558"/>
      <c r="J171" s="558"/>
      <c r="K171" s="558"/>
      <c r="L171" s="811"/>
      <c r="M171" s="47"/>
    </row>
    <row r="172" spans="1:13">
      <c r="A172" s="163"/>
      <c r="B172" s="202" t="s">
        <v>618</v>
      </c>
      <c r="C172" s="73" t="s">
        <v>157</v>
      </c>
      <c r="D172" s="40">
        <v>28.5</v>
      </c>
      <c r="E172" s="41">
        <v>80</v>
      </c>
      <c r="F172" s="42" t="s">
        <v>158</v>
      </c>
      <c r="G172" s="43">
        <v>850</v>
      </c>
      <c r="H172" s="40">
        <v>450</v>
      </c>
      <c r="I172" s="40">
        <v>600</v>
      </c>
      <c r="J172" s="118" t="s">
        <v>159</v>
      </c>
      <c r="K172" s="819">
        <v>1454</v>
      </c>
      <c r="L172" s="816">
        <v>133768</v>
      </c>
      <c r="M172" s="22">
        <f>L172-L172*$C$4/100</f>
        <v>133768</v>
      </c>
    </row>
    <row r="173" spans="1:13">
      <c r="A173" s="163"/>
      <c r="B173" s="202" t="s">
        <v>619</v>
      </c>
      <c r="C173" s="73" t="s">
        <v>160</v>
      </c>
      <c r="D173" s="40">
        <v>33.700000000000003</v>
      </c>
      <c r="E173" s="41">
        <v>120</v>
      </c>
      <c r="F173" s="46"/>
      <c r="G173" s="43">
        <v>850</v>
      </c>
      <c r="H173" s="40">
        <v>600</v>
      </c>
      <c r="I173" s="40">
        <v>680</v>
      </c>
      <c r="J173" s="118" t="s">
        <v>159</v>
      </c>
      <c r="K173" s="819">
        <v>1561</v>
      </c>
      <c r="L173" s="816">
        <v>143612</v>
      </c>
      <c r="M173" s="22">
        <f>L173-L173*$C$4/100</f>
        <v>143612</v>
      </c>
    </row>
    <row r="174" spans="1:13" ht="12.75" customHeight="1">
      <c r="A174" s="163"/>
      <c r="B174" s="32"/>
      <c r="C174" s="557" t="s">
        <v>246</v>
      </c>
      <c r="D174" s="558"/>
      <c r="E174" s="558"/>
      <c r="F174" s="558"/>
      <c r="G174" s="558"/>
      <c r="H174" s="558"/>
      <c r="I174" s="558"/>
      <c r="J174" s="558"/>
      <c r="K174" s="558"/>
      <c r="L174" s="811"/>
      <c r="M174" s="48"/>
    </row>
    <row r="175" spans="1:13">
      <c r="A175" s="163"/>
      <c r="B175" s="202" t="s">
        <v>620</v>
      </c>
      <c r="C175" s="73" t="s">
        <v>161</v>
      </c>
      <c r="D175" s="40">
        <v>33</v>
      </c>
      <c r="E175" s="41">
        <v>80</v>
      </c>
      <c r="F175" s="49" t="s">
        <v>158</v>
      </c>
      <c r="G175" s="43">
        <v>850</v>
      </c>
      <c r="H175" s="40">
        <v>450</v>
      </c>
      <c r="I175" s="40">
        <v>600</v>
      </c>
      <c r="J175" s="118" t="s">
        <v>162</v>
      </c>
      <c r="K175" s="539">
        <v>1826</v>
      </c>
      <c r="L175" s="817">
        <v>145167</v>
      </c>
      <c r="M175" s="22">
        <f>L175-L175*$C$4/100</f>
        <v>145167</v>
      </c>
    </row>
    <row r="176" spans="1:13">
      <c r="A176" s="163"/>
      <c r="B176" s="202" t="s">
        <v>621</v>
      </c>
      <c r="C176" s="73" t="s">
        <v>163</v>
      </c>
      <c r="D176" s="40">
        <v>33</v>
      </c>
      <c r="E176" s="41">
        <v>120</v>
      </c>
      <c r="F176" s="170"/>
      <c r="G176" s="43">
        <v>850</v>
      </c>
      <c r="H176" s="40">
        <v>600</v>
      </c>
      <c r="I176" s="40">
        <v>600</v>
      </c>
      <c r="J176" s="776" t="s">
        <v>162</v>
      </c>
      <c r="K176" s="819">
        <v>2122</v>
      </c>
      <c r="L176" s="816">
        <v>195224</v>
      </c>
      <c r="M176" s="22">
        <f>L176-L176*$C$4/100</f>
        <v>195224</v>
      </c>
    </row>
    <row r="177" spans="1:13">
      <c r="A177" s="163"/>
      <c r="B177" s="66" t="s">
        <v>660</v>
      </c>
      <c r="C177" s="171" t="s">
        <v>164</v>
      </c>
      <c r="D177" s="51" t="s">
        <v>165</v>
      </c>
      <c r="E177" s="52"/>
      <c r="F177" s="52"/>
      <c r="G177" s="52"/>
      <c r="H177" s="52"/>
      <c r="I177" s="52"/>
      <c r="J177" s="777"/>
      <c r="K177" s="819">
        <v>537.14</v>
      </c>
      <c r="L177" s="816">
        <v>49416.88</v>
      </c>
      <c r="M177" s="22">
        <f>L177-L177*$C$4/100</f>
        <v>49416.88</v>
      </c>
    </row>
    <row r="178" spans="1:13" s="158" customFormat="1">
      <c r="A178" s="163"/>
      <c r="B178" s="66" t="s">
        <v>661</v>
      </c>
      <c r="C178" s="172" t="s">
        <v>166</v>
      </c>
      <c r="D178" s="173" t="s">
        <v>167</v>
      </c>
      <c r="E178" s="174"/>
      <c r="F178" s="174"/>
      <c r="G178" s="174"/>
      <c r="H178" s="174"/>
      <c r="I178" s="174"/>
      <c r="J178" s="778"/>
      <c r="K178" s="819">
        <v>541.27</v>
      </c>
      <c r="L178" s="816">
        <v>49796.84</v>
      </c>
      <c r="M178" s="22">
        <f>L178-L178*$C$4/100</f>
        <v>49796.84</v>
      </c>
    </row>
    <row r="179" spans="1:13" s="158" customFormat="1" ht="12.75" customHeight="1">
      <c r="A179" s="163"/>
      <c r="B179" s="32"/>
      <c r="C179" s="557" t="s">
        <v>168</v>
      </c>
      <c r="D179" s="558"/>
      <c r="E179" s="558"/>
      <c r="F179" s="558"/>
      <c r="G179" s="558"/>
      <c r="H179" s="558"/>
      <c r="I179" s="558"/>
      <c r="J179" s="558"/>
      <c r="K179" s="558"/>
      <c r="L179" s="811"/>
      <c r="M179" s="48"/>
    </row>
    <row r="180" spans="1:13" s="158" customFormat="1">
      <c r="A180" s="163"/>
      <c r="B180" s="202" t="s">
        <v>622</v>
      </c>
      <c r="C180" s="73" t="s">
        <v>169</v>
      </c>
      <c r="D180" s="40">
        <v>33</v>
      </c>
      <c r="E180" s="41">
        <v>80</v>
      </c>
      <c r="F180" s="49" t="s">
        <v>170</v>
      </c>
      <c r="G180" s="44">
        <v>613</v>
      </c>
      <c r="H180" s="40">
        <v>450</v>
      </c>
      <c r="I180" s="40">
        <v>475</v>
      </c>
      <c r="J180" s="776" t="s">
        <v>159</v>
      </c>
      <c r="K180" s="819">
        <v>1760</v>
      </c>
      <c r="L180" s="816">
        <v>161920</v>
      </c>
      <c r="M180" s="22">
        <f>L180-L180*$C$4/100</f>
        <v>161920</v>
      </c>
    </row>
    <row r="181" spans="1:13" s="158" customFormat="1" ht="13.5" thickBot="1">
      <c r="A181" s="168"/>
      <c r="B181" s="202" t="s">
        <v>623</v>
      </c>
      <c r="C181" s="73" t="s">
        <v>171</v>
      </c>
      <c r="D181" s="40">
        <v>33</v>
      </c>
      <c r="E181" s="41">
        <v>120</v>
      </c>
      <c r="F181" s="50"/>
      <c r="G181" s="44">
        <v>613</v>
      </c>
      <c r="H181" s="40">
        <v>450</v>
      </c>
      <c r="I181" s="40">
        <v>475</v>
      </c>
      <c r="J181" s="776" t="s">
        <v>159</v>
      </c>
      <c r="K181" s="819">
        <v>1966</v>
      </c>
      <c r="L181" s="816">
        <v>180872</v>
      </c>
      <c r="M181" s="22">
        <f>L181-L181*$C$4/100</f>
        <v>180872</v>
      </c>
    </row>
    <row r="182" spans="1:13" s="158" customFormat="1" ht="13.5" thickTop="1">
      <c r="A182" s="169"/>
      <c r="B182" s="202" t="s">
        <v>657</v>
      </c>
      <c r="C182" s="214" t="s">
        <v>656</v>
      </c>
      <c r="D182" s="215"/>
      <c r="E182" s="216"/>
      <c r="F182" s="216"/>
      <c r="G182" s="216"/>
      <c r="H182" s="216"/>
      <c r="I182" s="216"/>
      <c r="J182" s="217"/>
      <c r="K182" s="290">
        <v>92</v>
      </c>
      <c r="L182" s="817">
        <v>7314</v>
      </c>
      <c r="M182" s="22">
        <f>L182-L182*$C$4/100</f>
        <v>7314</v>
      </c>
    </row>
    <row r="183" spans="1:13" s="158" customFormat="1">
      <c r="A183" s="53"/>
      <c r="B183" s="53"/>
      <c r="C183" s="53"/>
      <c r="D183" s="53"/>
      <c r="E183" s="53"/>
      <c r="F183" s="53"/>
      <c r="G183" s="53"/>
      <c r="H183" s="53"/>
      <c r="I183" s="53"/>
      <c r="J183" s="53"/>
      <c r="K183" s="149"/>
      <c r="L183" s="812"/>
      <c r="M183" s="53"/>
    </row>
    <row r="184" spans="1:13" s="158" customFormat="1">
      <c r="A184" s="2141" t="s">
        <v>19</v>
      </c>
      <c r="B184" s="855"/>
      <c r="C184" s="2141" t="s">
        <v>18</v>
      </c>
      <c r="D184" s="2142" t="s">
        <v>20</v>
      </c>
      <c r="E184" s="2142" t="s">
        <v>148</v>
      </c>
      <c r="F184" s="2142" t="s">
        <v>513</v>
      </c>
      <c r="G184" s="2174" t="s">
        <v>662</v>
      </c>
      <c r="H184" s="2159" t="s">
        <v>98</v>
      </c>
      <c r="I184" s="2160"/>
      <c r="J184" s="2133" t="s">
        <v>514</v>
      </c>
      <c r="K184" s="2175" t="s">
        <v>9</v>
      </c>
      <c r="L184" s="2157" t="s">
        <v>10</v>
      </c>
      <c r="M184" s="2156" t="s">
        <v>79</v>
      </c>
    </row>
    <row r="185" spans="1:13" s="158" customFormat="1">
      <c r="A185" s="2141"/>
      <c r="B185" s="855"/>
      <c r="C185" s="2141"/>
      <c r="D185" s="2142"/>
      <c r="E185" s="2142"/>
      <c r="F185" s="2142"/>
      <c r="G185" s="2174"/>
      <c r="H185" s="2159" t="s">
        <v>515</v>
      </c>
      <c r="I185" s="2160"/>
      <c r="J185" s="2134"/>
      <c r="K185" s="2175"/>
      <c r="L185" s="2158"/>
      <c r="M185" s="2156"/>
    </row>
    <row r="186" spans="1:13" s="158" customFormat="1" ht="12.75" customHeight="1">
      <c r="A186" s="2127"/>
      <c r="B186" s="175"/>
      <c r="C186" s="2143" t="s">
        <v>1680</v>
      </c>
      <c r="D186" s="2144"/>
      <c r="E186" s="2144"/>
      <c r="F186" s="2144"/>
      <c r="G186" s="2144"/>
      <c r="H186" s="2144"/>
      <c r="I186" s="2144"/>
      <c r="J186" s="2144"/>
      <c r="K186" s="2144"/>
      <c r="L186" s="2144"/>
      <c r="M186" s="2145"/>
    </row>
    <row r="187" spans="1:13" s="158" customFormat="1">
      <c r="A187" s="2128"/>
      <c r="B187" s="853"/>
      <c r="C187" s="2146"/>
      <c r="D187" s="2147"/>
      <c r="E187" s="2147"/>
      <c r="F187" s="2147"/>
      <c r="G187" s="2147"/>
      <c r="H187" s="2147"/>
      <c r="I187" s="2147"/>
      <c r="J187" s="2147"/>
      <c r="K187" s="2147"/>
      <c r="L187" s="2147"/>
      <c r="M187" s="2148"/>
    </row>
    <row r="188" spans="1:13" s="158" customFormat="1">
      <c r="A188" s="2128"/>
      <c r="B188" s="853"/>
      <c r="C188" s="2146"/>
      <c r="D188" s="2147"/>
      <c r="E188" s="2147"/>
      <c r="F188" s="2147"/>
      <c r="G188" s="2147"/>
      <c r="H188" s="2147"/>
      <c r="I188" s="2147"/>
      <c r="J188" s="2147"/>
      <c r="K188" s="2147"/>
      <c r="L188" s="2147"/>
      <c r="M188" s="2148"/>
    </row>
    <row r="189" spans="1:13" s="158" customFormat="1">
      <c r="A189" s="2128"/>
      <c r="B189" s="854"/>
      <c r="C189" s="2149"/>
      <c r="D189" s="2150"/>
      <c r="E189" s="2150"/>
      <c r="F189" s="2150"/>
      <c r="G189" s="2150"/>
      <c r="H189" s="2150"/>
      <c r="I189" s="2150"/>
      <c r="J189" s="2150"/>
      <c r="K189" s="2150"/>
      <c r="L189" s="2150"/>
      <c r="M189" s="2151"/>
    </row>
    <row r="190" spans="1:13" s="158" customFormat="1">
      <c r="A190" s="2128"/>
      <c r="B190" s="218"/>
      <c r="C190" s="176" t="s">
        <v>511</v>
      </c>
      <c r="D190" s="177"/>
      <c r="E190" s="178"/>
      <c r="F190" s="178"/>
      <c r="G190" s="179"/>
      <c r="H190" s="178"/>
      <c r="I190" s="178"/>
      <c r="J190" s="178"/>
      <c r="K190" s="291"/>
      <c r="L190" s="180"/>
      <c r="M190" s="181"/>
    </row>
    <row r="191" spans="1:13" s="158" customFormat="1">
      <c r="A191" s="2129"/>
      <c r="B191" s="219">
        <v>100020655</v>
      </c>
      <c r="C191" s="182" t="s">
        <v>488</v>
      </c>
      <c r="D191" s="2161" t="s">
        <v>546</v>
      </c>
      <c r="E191" s="183">
        <v>80</v>
      </c>
      <c r="F191" s="184">
        <v>15.8</v>
      </c>
      <c r="G191" s="184">
        <v>500</v>
      </c>
      <c r="H191" s="184">
        <v>845</v>
      </c>
      <c r="I191" s="184" t="s">
        <v>517</v>
      </c>
      <c r="J191" s="184" t="s">
        <v>516</v>
      </c>
      <c r="K191" s="819">
        <v>897</v>
      </c>
      <c r="L191" s="816">
        <v>78936</v>
      </c>
      <c r="M191" s="22">
        <f t="shared" ref="M191:M206" si="3">L191-L191*$C$4/100</f>
        <v>78936</v>
      </c>
    </row>
    <row r="192" spans="1:13" s="158" customFormat="1">
      <c r="A192" s="2129"/>
      <c r="B192" s="219">
        <v>100020656</v>
      </c>
      <c r="C192" s="182" t="s">
        <v>489</v>
      </c>
      <c r="D192" s="2162"/>
      <c r="E192" s="183">
        <v>100</v>
      </c>
      <c r="F192" s="184">
        <v>24.2</v>
      </c>
      <c r="G192" s="184">
        <v>594</v>
      </c>
      <c r="H192" s="184">
        <v>1000</v>
      </c>
      <c r="I192" s="184" t="s">
        <v>517</v>
      </c>
      <c r="J192" s="184" t="s">
        <v>518</v>
      </c>
      <c r="K192" s="819">
        <v>955</v>
      </c>
      <c r="L192" s="816">
        <v>84040</v>
      </c>
      <c r="M192" s="22">
        <f t="shared" si="3"/>
        <v>84040</v>
      </c>
    </row>
    <row r="193" spans="1:13" s="158" customFormat="1">
      <c r="A193" s="2129"/>
      <c r="B193" s="219">
        <v>100020657</v>
      </c>
      <c r="C193" s="185" t="s">
        <v>490</v>
      </c>
      <c r="D193" s="2162"/>
      <c r="E193" s="183">
        <v>120</v>
      </c>
      <c r="F193" s="184">
        <v>26.6</v>
      </c>
      <c r="G193" s="184">
        <v>654</v>
      </c>
      <c r="H193" s="184">
        <v>825</v>
      </c>
      <c r="I193" s="184" t="s">
        <v>520</v>
      </c>
      <c r="J193" s="184" t="s">
        <v>519</v>
      </c>
      <c r="K193" s="819">
        <v>1058</v>
      </c>
      <c r="L193" s="816">
        <v>93104</v>
      </c>
      <c r="M193" s="22">
        <f t="shared" si="3"/>
        <v>93104</v>
      </c>
    </row>
    <row r="194" spans="1:13" s="158" customFormat="1">
      <c r="A194" s="2129"/>
      <c r="B194" s="219">
        <v>100020658</v>
      </c>
      <c r="C194" s="185" t="s">
        <v>491</v>
      </c>
      <c r="D194" s="2162"/>
      <c r="E194" s="183">
        <v>160</v>
      </c>
      <c r="F194" s="184">
        <v>35.4</v>
      </c>
      <c r="G194" s="184">
        <v>870</v>
      </c>
      <c r="H194" s="184">
        <v>1125</v>
      </c>
      <c r="I194" s="184" t="s">
        <v>520</v>
      </c>
      <c r="J194" s="184" t="s">
        <v>521</v>
      </c>
      <c r="K194" s="819">
        <v>1273</v>
      </c>
      <c r="L194" s="816">
        <v>112024</v>
      </c>
      <c r="M194" s="22">
        <f t="shared" si="3"/>
        <v>112024</v>
      </c>
    </row>
    <row r="195" spans="1:13" s="158" customFormat="1">
      <c r="A195" s="2129"/>
      <c r="B195" s="219">
        <v>100020659</v>
      </c>
      <c r="C195" s="185" t="s">
        <v>492</v>
      </c>
      <c r="D195" s="2162"/>
      <c r="E195" s="183">
        <v>200</v>
      </c>
      <c r="F195" s="184">
        <v>39.299999999999997</v>
      </c>
      <c r="G195" s="184">
        <v>967</v>
      </c>
      <c r="H195" s="184">
        <v>1280</v>
      </c>
      <c r="I195" s="184" t="s">
        <v>520</v>
      </c>
      <c r="J195" s="184" t="s">
        <v>522</v>
      </c>
      <c r="K195" s="819">
        <v>1316</v>
      </c>
      <c r="L195" s="816">
        <v>115808</v>
      </c>
      <c r="M195" s="22">
        <f t="shared" si="3"/>
        <v>115808</v>
      </c>
    </row>
    <row r="196" spans="1:13" s="158" customFormat="1">
      <c r="A196" s="2129"/>
      <c r="B196" s="219">
        <v>100020660</v>
      </c>
      <c r="C196" s="185" t="s">
        <v>493</v>
      </c>
      <c r="D196" s="2162"/>
      <c r="E196" s="183">
        <v>300</v>
      </c>
      <c r="F196" s="184">
        <v>45</v>
      </c>
      <c r="G196" s="184">
        <v>1106</v>
      </c>
      <c r="H196" s="184">
        <v>1210</v>
      </c>
      <c r="I196" s="184" t="s">
        <v>524</v>
      </c>
      <c r="J196" s="184" t="s">
        <v>523</v>
      </c>
      <c r="K196" s="819">
        <v>1933</v>
      </c>
      <c r="L196" s="816">
        <v>170104</v>
      </c>
      <c r="M196" s="22">
        <f t="shared" si="3"/>
        <v>170104</v>
      </c>
    </row>
    <row r="197" spans="1:13" s="158" customFormat="1">
      <c r="A197" s="2129"/>
      <c r="B197" s="219">
        <v>100020661</v>
      </c>
      <c r="C197" s="185" t="s">
        <v>494</v>
      </c>
      <c r="D197" s="2162"/>
      <c r="E197" s="183">
        <v>400</v>
      </c>
      <c r="F197" s="184">
        <v>56.9</v>
      </c>
      <c r="G197" s="184">
        <v>1398</v>
      </c>
      <c r="H197" s="184">
        <v>1560</v>
      </c>
      <c r="I197" s="184" t="s">
        <v>524</v>
      </c>
      <c r="J197" s="184" t="s">
        <v>525</v>
      </c>
      <c r="K197" s="819">
        <v>2348</v>
      </c>
      <c r="L197" s="816">
        <v>206624</v>
      </c>
      <c r="M197" s="22">
        <f t="shared" si="3"/>
        <v>206624</v>
      </c>
    </row>
    <row r="198" spans="1:13" s="158" customFormat="1">
      <c r="A198" s="2129"/>
      <c r="B198" s="219">
        <v>100020662</v>
      </c>
      <c r="C198" s="185" t="s">
        <v>495</v>
      </c>
      <c r="D198" s="2162"/>
      <c r="E198" s="183">
        <v>500</v>
      </c>
      <c r="F198" s="184">
        <v>65.099999999999994</v>
      </c>
      <c r="G198" s="184">
        <v>1600</v>
      </c>
      <c r="H198" s="184">
        <v>1860</v>
      </c>
      <c r="I198" s="184" t="s">
        <v>524</v>
      </c>
      <c r="J198" s="184" t="s">
        <v>526</v>
      </c>
      <c r="K198" s="819">
        <v>2614</v>
      </c>
      <c r="L198" s="816">
        <v>230032</v>
      </c>
      <c r="M198" s="22">
        <f t="shared" si="3"/>
        <v>230032</v>
      </c>
    </row>
    <row r="199" spans="1:13" s="158" customFormat="1">
      <c r="A199" s="2129"/>
      <c r="B199" s="219">
        <v>100020663</v>
      </c>
      <c r="C199" s="185" t="s">
        <v>496</v>
      </c>
      <c r="D199" s="2162"/>
      <c r="E199" s="183">
        <v>800</v>
      </c>
      <c r="F199" s="184">
        <v>76.8</v>
      </c>
      <c r="G199" s="184">
        <v>1888</v>
      </c>
      <c r="H199" s="184">
        <v>1700</v>
      </c>
      <c r="I199" s="184" t="s">
        <v>528</v>
      </c>
      <c r="J199" s="184" t="s">
        <v>527</v>
      </c>
      <c r="K199" s="819">
        <v>3868</v>
      </c>
      <c r="L199" s="816">
        <v>340384</v>
      </c>
      <c r="M199" s="22">
        <f t="shared" si="3"/>
        <v>340384</v>
      </c>
    </row>
    <row r="200" spans="1:13" s="158" customFormat="1">
      <c r="A200" s="2129"/>
      <c r="B200" s="219">
        <v>100020664</v>
      </c>
      <c r="C200" s="185" t="s">
        <v>497</v>
      </c>
      <c r="D200" s="2163"/>
      <c r="E200" s="183">
        <v>1000</v>
      </c>
      <c r="F200" s="184">
        <v>113</v>
      </c>
      <c r="G200" s="184">
        <v>2776</v>
      </c>
      <c r="H200" s="184">
        <v>2045</v>
      </c>
      <c r="I200" s="184" t="s">
        <v>528</v>
      </c>
      <c r="J200" s="184" t="s">
        <v>529</v>
      </c>
      <c r="K200" s="819">
        <v>4220</v>
      </c>
      <c r="L200" s="816">
        <v>371360</v>
      </c>
      <c r="M200" s="22">
        <f t="shared" si="3"/>
        <v>371360</v>
      </c>
    </row>
    <row r="201" spans="1:13" s="158" customFormat="1">
      <c r="A201" s="2129"/>
      <c r="B201" s="219">
        <v>100020665</v>
      </c>
      <c r="C201" s="185" t="s">
        <v>498</v>
      </c>
      <c r="D201" s="2152" t="s">
        <v>547</v>
      </c>
      <c r="E201" s="183">
        <v>80</v>
      </c>
      <c r="F201" s="184">
        <v>15.8</v>
      </c>
      <c r="G201" s="184">
        <v>500</v>
      </c>
      <c r="H201" s="184">
        <v>845</v>
      </c>
      <c r="I201" s="184" t="s">
        <v>517</v>
      </c>
      <c r="J201" s="184" t="s">
        <v>516</v>
      </c>
      <c r="K201" s="819">
        <v>897</v>
      </c>
      <c r="L201" s="816">
        <v>78936</v>
      </c>
      <c r="M201" s="22">
        <f t="shared" si="3"/>
        <v>78936</v>
      </c>
    </row>
    <row r="202" spans="1:13" s="158" customFormat="1">
      <c r="A202" s="2129"/>
      <c r="B202" s="219">
        <v>100020666</v>
      </c>
      <c r="C202" s="185" t="s">
        <v>499</v>
      </c>
      <c r="D202" s="2153"/>
      <c r="E202" s="183">
        <v>100</v>
      </c>
      <c r="F202" s="184">
        <v>24.2</v>
      </c>
      <c r="G202" s="184">
        <v>594</v>
      </c>
      <c r="H202" s="184">
        <v>1000</v>
      </c>
      <c r="I202" s="184" t="s">
        <v>517</v>
      </c>
      <c r="J202" s="184" t="s">
        <v>518</v>
      </c>
      <c r="K202" s="819">
        <v>955</v>
      </c>
      <c r="L202" s="816">
        <v>84040</v>
      </c>
      <c r="M202" s="22">
        <f t="shared" si="3"/>
        <v>84040</v>
      </c>
    </row>
    <row r="203" spans="1:13" s="158" customFormat="1">
      <c r="A203" s="2129"/>
      <c r="B203" s="219">
        <v>100020667</v>
      </c>
      <c r="C203" s="185" t="s">
        <v>500</v>
      </c>
      <c r="D203" s="2153"/>
      <c r="E203" s="183">
        <v>120</v>
      </c>
      <c r="F203" s="184">
        <v>26.6</v>
      </c>
      <c r="G203" s="184">
        <v>654</v>
      </c>
      <c r="H203" s="184">
        <v>825</v>
      </c>
      <c r="I203" s="184" t="s">
        <v>520</v>
      </c>
      <c r="J203" s="184" t="s">
        <v>519</v>
      </c>
      <c r="K203" s="819">
        <v>1058</v>
      </c>
      <c r="L203" s="816">
        <v>93104</v>
      </c>
      <c r="M203" s="22">
        <f t="shared" si="3"/>
        <v>93104</v>
      </c>
    </row>
    <row r="204" spans="1:13" s="158" customFormat="1">
      <c r="A204" s="2129"/>
      <c r="B204" s="219">
        <v>100020668</v>
      </c>
      <c r="C204" s="185" t="s">
        <v>501</v>
      </c>
      <c r="D204" s="2153"/>
      <c r="E204" s="183">
        <v>160</v>
      </c>
      <c r="F204" s="184">
        <v>35.4</v>
      </c>
      <c r="G204" s="184">
        <v>870</v>
      </c>
      <c r="H204" s="184">
        <v>1125</v>
      </c>
      <c r="I204" s="184" t="s">
        <v>520</v>
      </c>
      <c r="J204" s="184" t="s">
        <v>521</v>
      </c>
      <c r="K204" s="819">
        <v>1273</v>
      </c>
      <c r="L204" s="816">
        <v>112024</v>
      </c>
      <c r="M204" s="22">
        <f t="shared" si="3"/>
        <v>112024</v>
      </c>
    </row>
    <row r="205" spans="1:13" s="158" customFormat="1">
      <c r="A205" s="2129"/>
      <c r="B205" s="219">
        <v>100020669</v>
      </c>
      <c r="C205" s="185" t="s">
        <v>502</v>
      </c>
      <c r="D205" s="2153"/>
      <c r="E205" s="183">
        <v>200</v>
      </c>
      <c r="F205" s="184">
        <v>39.299999999999997</v>
      </c>
      <c r="G205" s="184">
        <v>967</v>
      </c>
      <c r="H205" s="184">
        <v>1280</v>
      </c>
      <c r="I205" s="184" t="s">
        <v>520</v>
      </c>
      <c r="J205" s="184" t="s">
        <v>522</v>
      </c>
      <c r="K205" s="819">
        <v>1316</v>
      </c>
      <c r="L205" s="816">
        <v>115808</v>
      </c>
      <c r="M205" s="22">
        <f t="shared" si="3"/>
        <v>115808</v>
      </c>
    </row>
    <row r="206" spans="1:13" s="158" customFormat="1">
      <c r="A206" s="2129"/>
      <c r="B206" s="219">
        <v>100020670</v>
      </c>
      <c r="C206" s="185" t="s">
        <v>503</v>
      </c>
      <c r="D206" s="2154"/>
      <c r="E206" s="183">
        <v>300</v>
      </c>
      <c r="F206" s="184">
        <v>45</v>
      </c>
      <c r="G206" s="184">
        <v>1106</v>
      </c>
      <c r="H206" s="184">
        <v>1210</v>
      </c>
      <c r="I206" s="184" t="s">
        <v>524</v>
      </c>
      <c r="J206" s="184" t="s">
        <v>523</v>
      </c>
      <c r="K206" s="819">
        <v>1952</v>
      </c>
      <c r="L206" s="816">
        <v>171776</v>
      </c>
      <c r="M206" s="22">
        <f t="shared" si="3"/>
        <v>171776</v>
      </c>
    </row>
    <row r="207" spans="1:13" s="158" customFormat="1">
      <c r="A207" s="2128"/>
      <c r="B207" s="218"/>
      <c r="C207" s="176" t="s">
        <v>548</v>
      </c>
      <c r="D207" s="186"/>
      <c r="E207" s="187"/>
      <c r="F207" s="177"/>
      <c r="G207" s="177"/>
      <c r="H207" s="177"/>
      <c r="I207" s="177"/>
      <c r="J207" s="177"/>
      <c r="K207" s="867"/>
      <c r="L207" s="813"/>
      <c r="M207" s="188"/>
    </row>
    <row r="208" spans="1:13" s="158" customFormat="1">
      <c r="A208" s="2129"/>
      <c r="B208" s="219">
        <v>100020671</v>
      </c>
      <c r="C208" s="185" t="s">
        <v>504</v>
      </c>
      <c r="D208" s="2152" t="s">
        <v>546</v>
      </c>
      <c r="E208" s="183">
        <v>160</v>
      </c>
      <c r="F208" s="184">
        <v>35.4</v>
      </c>
      <c r="G208" s="184">
        <v>870</v>
      </c>
      <c r="H208" s="184">
        <v>1125</v>
      </c>
      <c r="I208" s="184" t="s">
        <v>520</v>
      </c>
      <c r="J208" s="184" t="s">
        <v>521</v>
      </c>
      <c r="K208" s="819">
        <v>1430</v>
      </c>
      <c r="L208" s="816">
        <v>125840</v>
      </c>
      <c r="M208" s="22">
        <f t="shared" ref="M208:M214" si="4">L208-L208*$C$4/100</f>
        <v>125840</v>
      </c>
    </row>
    <row r="209" spans="1:13" s="158" customFormat="1">
      <c r="A209" s="2129"/>
      <c r="B209" s="219">
        <v>100020672</v>
      </c>
      <c r="C209" s="185" t="s">
        <v>505</v>
      </c>
      <c r="D209" s="2153"/>
      <c r="E209" s="183">
        <v>200</v>
      </c>
      <c r="F209" s="184">
        <v>39.299999999999997</v>
      </c>
      <c r="G209" s="184">
        <v>967</v>
      </c>
      <c r="H209" s="184">
        <v>1280</v>
      </c>
      <c r="I209" s="184" t="s">
        <v>520</v>
      </c>
      <c r="J209" s="184" t="s">
        <v>522</v>
      </c>
      <c r="K209" s="819">
        <v>1540</v>
      </c>
      <c r="L209" s="816">
        <v>135520</v>
      </c>
      <c r="M209" s="22">
        <f t="shared" si="4"/>
        <v>135520</v>
      </c>
    </row>
    <row r="210" spans="1:13" s="158" customFormat="1">
      <c r="A210" s="2129"/>
      <c r="B210" s="219">
        <v>100020673</v>
      </c>
      <c r="C210" s="185" t="s">
        <v>506</v>
      </c>
      <c r="D210" s="2153"/>
      <c r="E210" s="183">
        <v>300</v>
      </c>
      <c r="F210" s="184">
        <v>45</v>
      </c>
      <c r="G210" s="184">
        <v>1106</v>
      </c>
      <c r="H210" s="184">
        <v>1210</v>
      </c>
      <c r="I210" s="184" t="s">
        <v>524</v>
      </c>
      <c r="J210" s="184" t="s">
        <v>523</v>
      </c>
      <c r="K210" s="819">
        <v>2176</v>
      </c>
      <c r="L210" s="816">
        <v>191488</v>
      </c>
      <c r="M210" s="22">
        <f t="shared" si="4"/>
        <v>191488</v>
      </c>
    </row>
    <row r="211" spans="1:13" s="158" customFormat="1">
      <c r="A211" s="2129"/>
      <c r="B211" s="219">
        <v>100020674</v>
      </c>
      <c r="C211" s="185" t="s">
        <v>507</v>
      </c>
      <c r="D211" s="2153"/>
      <c r="E211" s="183">
        <v>400</v>
      </c>
      <c r="F211" s="184">
        <v>56.9</v>
      </c>
      <c r="G211" s="184">
        <v>1398</v>
      </c>
      <c r="H211" s="184">
        <v>1560</v>
      </c>
      <c r="I211" s="184" t="s">
        <v>524</v>
      </c>
      <c r="J211" s="184" t="s">
        <v>525</v>
      </c>
      <c r="K211" s="819">
        <v>2611</v>
      </c>
      <c r="L211" s="816">
        <v>229768</v>
      </c>
      <c r="M211" s="22">
        <f t="shared" si="4"/>
        <v>229768</v>
      </c>
    </row>
    <row r="212" spans="1:13" s="158" customFormat="1" ht="18.75" customHeight="1">
      <c r="A212" s="2129"/>
      <c r="B212" s="219">
        <v>100020675</v>
      </c>
      <c r="C212" s="185" t="s">
        <v>508</v>
      </c>
      <c r="D212" s="2153"/>
      <c r="E212" s="183">
        <v>500</v>
      </c>
      <c r="F212" s="184">
        <v>65.099999999999994</v>
      </c>
      <c r="G212" s="184">
        <v>1600</v>
      </c>
      <c r="H212" s="184">
        <v>1860</v>
      </c>
      <c r="I212" s="184" t="s">
        <v>524</v>
      </c>
      <c r="J212" s="184" t="s">
        <v>526</v>
      </c>
      <c r="K212" s="819">
        <v>2896</v>
      </c>
      <c r="L212" s="816">
        <v>254848</v>
      </c>
      <c r="M212" s="22">
        <f t="shared" si="4"/>
        <v>254848</v>
      </c>
    </row>
    <row r="213" spans="1:13" s="158" customFormat="1" ht="18.75" customHeight="1">
      <c r="A213" s="2129"/>
      <c r="B213" s="219">
        <v>100021100</v>
      </c>
      <c r="C213" s="185" t="s">
        <v>509</v>
      </c>
      <c r="D213" s="2153"/>
      <c r="E213" s="183">
        <v>800</v>
      </c>
      <c r="F213" s="184">
        <v>76.8</v>
      </c>
      <c r="G213" s="184">
        <v>1888</v>
      </c>
      <c r="H213" s="184">
        <v>1700</v>
      </c>
      <c r="I213" s="184" t="s">
        <v>528</v>
      </c>
      <c r="J213" s="184" t="s">
        <v>527</v>
      </c>
      <c r="K213" s="819">
        <v>4299</v>
      </c>
      <c r="L213" s="816">
        <v>378312</v>
      </c>
      <c r="M213" s="22">
        <f t="shared" si="4"/>
        <v>378312</v>
      </c>
    </row>
    <row r="214" spans="1:13" s="158" customFormat="1" ht="18.75" customHeight="1">
      <c r="A214" s="2130"/>
      <c r="B214" s="219">
        <v>100020677</v>
      </c>
      <c r="C214" s="185" t="s">
        <v>510</v>
      </c>
      <c r="D214" s="2154"/>
      <c r="E214" s="199">
        <v>1000</v>
      </c>
      <c r="F214" s="184">
        <v>113</v>
      </c>
      <c r="G214" s="184">
        <v>2776</v>
      </c>
      <c r="H214" s="184">
        <v>2045</v>
      </c>
      <c r="I214" s="184" t="s">
        <v>528</v>
      </c>
      <c r="J214" s="184" t="s">
        <v>529</v>
      </c>
      <c r="K214" s="819">
        <v>4664</v>
      </c>
      <c r="L214" s="816">
        <v>410432</v>
      </c>
      <c r="M214" s="22">
        <f t="shared" si="4"/>
        <v>410432</v>
      </c>
    </row>
    <row r="215" spans="1:13" s="158" customFormat="1" ht="18.75" customHeight="1">
      <c r="A215" s="189" t="s">
        <v>512</v>
      </c>
      <c r="B215" s="190"/>
      <c r="C215" s="191"/>
      <c r="D215" s="191"/>
      <c r="E215" s="191"/>
      <c r="F215" s="191"/>
      <c r="G215" s="191"/>
      <c r="H215" s="191"/>
      <c r="I215" s="191"/>
      <c r="J215" s="191"/>
      <c r="K215" s="868"/>
      <c r="L215" s="814"/>
      <c r="M215" s="192"/>
    </row>
    <row r="216" spans="1:13" s="158" customFormat="1" ht="18.75" customHeight="1">
      <c r="A216" s="364" t="s">
        <v>545</v>
      </c>
      <c r="B216" s="365"/>
      <c r="C216" s="193"/>
      <c r="D216" s="193"/>
      <c r="E216" s="193"/>
      <c r="F216" s="193"/>
      <c r="G216" s="193"/>
      <c r="H216" s="193"/>
      <c r="I216" s="193"/>
      <c r="J216" s="194"/>
      <c r="K216" s="2155" t="s">
        <v>9</v>
      </c>
      <c r="L216" s="2157" t="s">
        <v>10</v>
      </c>
      <c r="M216" s="2156" t="s">
        <v>79</v>
      </c>
    </row>
    <row r="217" spans="1:13" s="158" customFormat="1" ht="15">
      <c r="A217" s="366"/>
      <c r="B217" s="366" t="s">
        <v>15</v>
      </c>
      <c r="C217" s="366" t="s">
        <v>4</v>
      </c>
      <c r="D217" s="195"/>
      <c r="E217" s="367" t="s">
        <v>20</v>
      </c>
      <c r="F217" s="195"/>
      <c r="G217" s="195"/>
      <c r="H217" s="195"/>
      <c r="I217" s="195"/>
      <c r="J217" s="196"/>
      <c r="K217" s="2155"/>
      <c r="L217" s="2158"/>
      <c r="M217" s="2156"/>
    </row>
    <row r="218" spans="1:13" ht="24" customHeight="1">
      <c r="A218" s="220"/>
      <c r="B218" s="219" t="s">
        <v>535</v>
      </c>
      <c r="C218" s="2131" t="s">
        <v>530</v>
      </c>
      <c r="D218" s="2132"/>
      <c r="E218" s="197" t="s">
        <v>540</v>
      </c>
      <c r="F218" s="195"/>
      <c r="G218" s="195"/>
      <c r="H218" s="195"/>
      <c r="I218" s="195"/>
      <c r="J218" s="196"/>
      <c r="K218" s="819">
        <v>139</v>
      </c>
      <c r="L218" s="816">
        <v>12232</v>
      </c>
      <c r="M218" s="22">
        <f>L218-L218*$C$4/100</f>
        <v>12232</v>
      </c>
    </row>
    <row r="219" spans="1:13" ht="24.75" customHeight="1">
      <c r="A219" s="220"/>
      <c r="B219" s="219" t="s">
        <v>536</v>
      </c>
      <c r="C219" s="2131" t="s">
        <v>531</v>
      </c>
      <c r="D219" s="2132"/>
      <c r="E219" s="198" t="s">
        <v>541</v>
      </c>
      <c r="F219" s="193"/>
      <c r="G219" s="193"/>
      <c r="H219" s="193"/>
      <c r="I219" s="193"/>
      <c r="J219" s="194"/>
      <c r="K219" s="819">
        <v>96</v>
      </c>
      <c r="L219" s="816">
        <v>8448</v>
      </c>
      <c r="M219" s="22">
        <f>L219-L219*$C$4/100</f>
        <v>8448</v>
      </c>
    </row>
    <row r="220" spans="1:13" ht="19.5" customHeight="1">
      <c r="A220" s="220"/>
      <c r="B220" s="219" t="s">
        <v>537</v>
      </c>
      <c r="C220" s="2131" t="s">
        <v>532</v>
      </c>
      <c r="D220" s="2132"/>
      <c r="E220" s="198" t="s">
        <v>542</v>
      </c>
      <c r="F220" s="193"/>
      <c r="G220" s="193"/>
      <c r="H220" s="193"/>
      <c r="I220" s="193"/>
      <c r="J220" s="194"/>
      <c r="K220" s="819">
        <v>459</v>
      </c>
      <c r="L220" s="816">
        <v>40392</v>
      </c>
      <c r="M220" s="22">
        <f>L220-L220*$C$4/100</f>
        <v>40392</v>
      </c>
    </row>
    <row r="221" spans="1:13" ht="23.25" customHeight="1">
      <c r="A221" s="220"/>
      <c r="B221" s="219" t="s">
        <v>538</v>
      </c>
      <c r="C221" s="2131" t="s">
        <v>533</v>
      </c>
      <c r="D221" s="2132"/>
      <c r="E221" s="198" t="s">
        <v>543</v>
      </c>
      <c r="F221" s="193"/>
      <c r="G221" s="193"/>
      <c r="H221" s="193"/>
      <c r="I221" s="193"/>
      <c r="J221" s="194"/>
      <c r="K221" s="819">
        <v>519</v>
      </c>
      <c r="L221" s="816">
        <v>45672</v>
      </c>
      <c r="M221" s="22">
        <f>L221-L221*$C$4/100</f>
        <v>45672</v>
      </c>
    </row>
    <row r="222" spans="1:13" ht="22.7" customHeight="1">
      <c r="A222" s="220"/>
      <c r="B222" s="219" t="s">
        <v>539</v>
      </c>
      <c r="C222" s="2131" t="s">
        <v>534</v>
      </c>
      <c r="D222" s="2132"/>
      <c r="E222" s="198" t="s">
        <v>544</v>
      </c>
      <c r="F222" s="193"/>
      <c r="G222" s="193"/>
      <c r="H222" s="193"/>
      <c r="I222" s="193"/>
      <c r="J222" s="194"/>
      <c r="K222" s="819">
        <v>581</v>
      </c>
      <c r="L222" s="816">
        <v>51128</v>
      </c>
      <c r="M222" s="22">
        <f>L222-L222*$C$4/100</f>
        <v>51128</v>
      </c>
    </row>
    <row r="223" spans="1:13">
      <c r="A223" s="158"/>
      <c r="B223" s="158"/>
      <c r="C223" s="158"/>
      <c r="D223" s="158"/>
      <c r="E223" s="158"/>
      <c r="F223" s="158"/>
      <c r="G223" s="158"/>
      <c r="H223" s="158"/>
      <c r="I223" s="158"/>
      <c r="J223" s="158"/>
      <c r="K223" s="149"/>
      <c r="M223" s="158"/>
    </row>
    <row r="224" spans="1:13">
      <c r="A224" s="2138" t="s">
        <v>172</v>
      </c>
      <c r="B224" s="2139"/>
      <c r="C224" s="2139"/>
      <c r="D224" s="2139"/>
      <c r="E224" s="2139"/>
      <c r="F224" s="2139"/>
      <c r="G224" s="2139"/>
      <c r="H224" s="2139"/>
      <c r="I224" s="2139"/>
      <c r="J224" s="2139"/>
      <c r="K224" s="2139"/>
      <c r="L224" s="2139"/>
      <c r="M224" s="2140"/>
    </row>
    <row r="225" spans="1:13" ht="25.5">
      <c r="A225" s="368"/>
      <c r="B225" s="369" t="s">
        <v>15</v>
      </c>
      <c r="C225" s="2171" t="s">
        <v>4</v>
      </c>
      <c r="D225" s="2172"/>
      <c r="E225" s="2172"/>
      <c r="F225" s="2172"/>
      <c r="G225" s="2172"/>
      <c r="H225" s="2172"/>
      <c r="I225" s="2172"/>
      <c r="J225" s="2173"/>
      <c r="K225" s="370" t="s">
        <v>9</v>
      </c>
      <c r="L225" s="849" t="s">
        <v>10</v>
      </c>
      <c r="M225" s="371" t="s">
        <v>79</v>
      </c>
    </row>
    <row r="226" spans="1:13">
      <c r="A226" s="2135" t="s">
        <v>173</v>
      </c>
      <c r="B226" s="2136"/>
      <c r="C226" s="2136"/>
      <c r="D226" s="2136"/>
      <c r="E226" s="2136"/>
      <c r="F226" s="2136"/>
      <c r="G226" s="2136"/>
      <c r="H226" s="2136"/>
      <c r="I226" s="2136"/>
      <c r="J226" s="2136"/>
      <c r="K226" s="2136"/>
      <c r="L226" s="2136"/>
      <c r="M226" s="2137"/>
    </row>
    <row r="227" spans="1:13" ht="15">
      <c r="A227" s="221"/>
      <c r="B227" s="221" t="s">
        <v>624</v>
      </c>
      <c r="C227" s="869" t="s">
        <v>247</v>
      </c>
      <c r="D227" s="870"/>
      <c r="E227" s="871"/>
      <c r="F227" s="871"/>
      <c r="G227" s="871"/>
      <c r="H227" s="871"/>
      <c r="I227" s="871"/>
      <c r="J227" s="872"/>
      <c r="K227" s="819">
        <v>20.770000000000003</v>
      </c>
      <c r="L227" s="816">
        <v>1910.84</v>
      </c>
      <c r="M227" s="22">
        <f t="shared" ref="M227:M239" si="5">L227-L227*$C$4/100</f>
        <v>1910.84</v>
      </c>
    </row>
    <row r="228" spans="1:13" ht="15">
      <c r="A228" s="221"/>
      <c r="B228" s="221" t="s">
        <v>625</v>
      </c>
      <c r="C228" s="869" t="s">
        <v>248</v>
      </c>
      <c r="D228" s="870"/>
      <c r="E228" s="871"/>
      <c r="F228" s="871"/>
      <c r="G228" s="871"/>
      <c r="H228" s="871"/>
      <c r="I228" s="871"/>
      <c r="J228" s="872"/>
      <c r="K228" s="819">
        <v>19.470000000000002</v>
      </c>
      <c r="L228" s="816">
        <v>1791.24</v>
      </c>
      <c r="M228" s="22">
        <f t="shared" si="5"/>
        <v>1791.24</v>
      </c>
    </row>
    <row r="229" spans="1:13">
      <c r="A229" s="221"/>
      <c r="B229" s="221" t="s">
        <v>626</v>
      </c>
      <c r="C229" s="873" t="s">
        <v>174</v>
      </c>
      <c r="D229" s="874"/>
      <c r="E229" s="874"/>
      <c r="F229" s="874"/>
      <c r="G229" s="870"/>
      <c r="H229" s="874"/>
      <c r="I229" s="874"/>
      <c r="J229" s="875"/>
      <c r="K229" s="819">
        <v>4.8099999999999996</v>
      </c>
      <c r="L229" s="816">
        <v>442.52</v>
      </c>
      <c r="M229" s="22">
        <f t="shared" si="5"/>
        <v>442.52</v>
      </c>
    </row>
    <row r="230" spans="1:13">
      <c r="A230" s="221"/>
      <c r="B230" s="221" t="s">
        <v>627</v>
      </c>
      <c r="C230" s="876" t="s">
        <v>175</v>
      </c>
      <c r="D230" s="874"/>
      <c r="E230" s="874"/>
      <c r="F230" s="874"/>
      <c r="G230" s="870"/>
      <c r="H230" s="874"/>
      <c r="I230" s="874"/>
      <c r="J230" s="875"/>
      <c r="K230" s="819">
        <v>11.02</v>
      </c>
      <c r="L230" s="816">
        <v>1013.84</v>
      </c>
      <c r="M230" s="22">
        <f t="shared" si="5"/>
        <v>1013.84</v>
      </c>
    </row>
    <row r="231" spans="1:13">
      <c r="A231" s="221"/>
      <c r="B231" s="221" t="s">
        <v>628</v>
      </c>
      <c r="C231" s="876" t="s">
        <v>176</v>
      </c>
      <c r="D231" s="871"/>
      <c r="E231" s="874"/>
      <c r="F231" s="870"/>
      <c r="G231" s="871"/>
      <c r="H231" s="871"/>
      <c r="I231" s="871"/>
      <c r="J231" s="872"/>
      <c r="K231" s="819">
        <v>14.41</v>
      </c>
      <c r="L231" s="816">
        <v>1325.72</v>
      </c>
      <c r="M231" s="22">
        <f t="shared" si="5"/>
        <v>1325.72</v>
      </c>
    </row>
    <row r="232" spans="1:13">
      <c r="A232" s="221"/>
      <c r="B232" s="221" t="s">
        <v>629</v>
      </c>
      <c r="C232" s="876" t="s">
        <v>177</v>
      </c>
      <c r="D232" s="874"/>
      <c r="E232" s="874"/>
      <c r="F232" s="870"/>
      <c r="G232" s="874"/>
      <c r="H232" s="874"/>
      <c r="I232" s="874"/>
      <c r="J232" s="875"/>
      <c r="K232" s="819">
        <v>31.75</v>
      </c>
      <c r="L232" s="816">
        <v>2921</v>
      </c>
      <c r="M232" s="22">
        <f t="shared" si="5"/>
        <v>2921</v>
      </c>
    </row>
    <row r="233" spans="1:13">
      <c r="A233" s="221"/>
      <c r="B233" s="221" t="s">
        <v>630</v>
      </c>
      <c r="C233" s="876" t="s">
        <v>178</v>
      </c>
      <c r="D233" s="874"/>
      <c r="E233" s="874"/>
      <c r="F233" s="870"/>
      <c r="G233" s="874"/>
      <c r="H233" s="874"/>
      <c r="I233" s="874"/>
      <c r="J233" s="877"/>
      <c r="K233" s="539">
        <v>21</v>
      </c>
      <c r="L233" s="816">
        <v>1932</v>
      </c>
      <c r="M233" s="22">
        <f t="shared" si="5"/>
        <v>1932</v>
      </c>
    </row>
    <row r="234" spans="1:13" ht="12.75" customHeight="1">
      <c r="A234" s="221"/>
      <c r="B234" s="221" t="s">
        <v>631</v>
      </c>
      <c r="C234" s="2170" t="s">
        <v>295</v>
      </c>
      <c r="D234" s="2119"/>
      <c r="E234" s="2119"/>
      <c r="F234" s="2119"/>
      <c r="G234" s="2119"/>
      <c r="H234" s="2119"/>
      <c r="I234" s="2119"/>
      <c r="J234" s="2120"/>
      <c r="K234" s="819">
        <v>42.769999999999996</v>
      </c>
      <c r="L234" s="816">
        <v>3934.84</v>
      </c>
      <c r="M234" s="22">
        <f t="shared" si="5"/>
        <v>3934.84</v>
      </c>
    </row>
    <row r="235" spans="1:13">
      <c r="A235" s="221"/>
      <c r="B235" s="221" t="s">
        <v>632</v>
      </c>
      <c r="C235" s="2118" t="s">
        <v>179</v>
      </c>
      <c r="D235" s="2119"/>
      <c r="E235" s="2119"/>
      <c r="F235" s="2119"/>
      <c r="G235" s="2119"/>
      <c r="H235" s="2119"/>
      <c r="I235" s="2119"/>
      <c r="J235" s="2120"/>
      <c r="K235" s="819">
        <v>22.990000000000002</v>
      </c>
      <c r="L235" s="816">
        <v>2115.08</v>
      </c>
      <c r="M235" s="22">
        <f t="shared" si="5"/>
        <v>2115.08</v>
      </c>
    </row>
    <row r="236" spans="1:13">
      <c r="A236" s="221"/>
      <c r="B236" s="221" t="s">
        <v>633</v>
      </c>
      <c r="C236" s="2118" t="s">
        <v>180</v>
      </c>
      <c r="D236" s="2119"/>
      <c r="E236" s="2119"/>
      <c r="F236" s="2119"/>
      <c r="G236" s="2119"/>
      <c r="H236" s="2119"/>
      <c r="I236" s="2119"/>
      <c r="J236" s="2120"/>
      <c r="K236" s="539">
        <v>21</v>
      </c>
      <c r="L236" s="816">
        <v>1932</v>
      </c>
      <c r="M236" s="22">
        <f t="shared" si="5"/>
        <v>1932</v>
      </c>
    </row>
    <row r="237" spans="1:13">
      <c r="A237" s="221"/>
      <c r="B237" s="221" t="s">
        <v>634</v>
      </c>
      <c r="C237" s="2118" t="s">
        <v>181</v>
      </c>
      <c r="D237" s="2119"/>
      <c r="E237" s="2119"/>
      <c r="F237" s="2119"/>
      <c r="G237" s="2119"/>
      <c r="H237" s="2119"/>
      <c r="I237" s="2119"/>
      <c r="J237" s="2120"/>
      <c r="K237" s="819">
        <v>16.580000000000002</v>
      </c>
      <c r="L237" s="816">
        <v>1525.36</v>
      </c>
      <c r="M237" s="22">
        <f t="shared" si="5"/>
        <v>1525.36</v>
      </c>
    </row>
    <row r="238" spans="1:13">
      <c r="A238" s="221"/>
      <c r="B238" s="221" t="s">
        <v>635</v>
      </c>
      <c r="C238" s="2118" t="s">
        <v>182</v>
      </c>
      <c r="D238" s="2119"/>
      <c r="E238" s="2119"/>
      <c r="F238" s="2119"/>
      <c r="G238" s="2119"/>
      <c r="H238" s="2119"/>
      <c r="I238" s="2119"/>
      <c r="J238" s="2120"/>
      <c r="K238" s="819">
        <v>15.18</v>
      </c>
      <c r="L238" s="816">
        <v>1396.56</v>
      </c>
      <c r="M238" s="22">
        <f t="shared" si="5"/>
        <v>1396.56</v>
      </c>
    </row>
    <row r="239" spans="1:13">
      <c r="A239" s="221"/>
      <c r="B239" s="221" t="s">
        <v>651</v>
      </c>
      <c r="C239" s="2170" t="s">
        <v>183</v>
      </c>
      <c r="D239" s="2119"/>
      <c r="E239" s="2119"/>
      <c r="F239" s="2119"/>
      <c r="G239" s="2119"/>
      <c r="H239" s="2119"/>
      <c r="I239" s="2119"/>
      <c r="J239" s="2120"/>
      <c r="K239" s="819">
        <v>15.18</v>
      </c>
      <c r="L239" s="816">
        <v>1396.56</v>
      </c>
      <c r="M239" s="22">
        <f t="shared" si="5"/>
        <v>1396.56</v>
      </c>
    </row>
    <row r="240" spans="1:13">
      <c r="A240" s="2135" t="s">
        <v>184</v>
      </c>
      <c r="B240" s="2136"/>
      <c r="C240" s="2136"/>
      <c r="D240" s="2136"/>
      <c r="E240" s="2136"/>
      <c r="F240" s="2136"/>
      <c r="G240" s="2136"/>
      <c r="H240" s="2136"/>
      <c r="I240" s="2136"/>
      <c r="J240" s="2136"/>
      <c r="K240" s="2136"/>
      <c r="L240" s="2136"/>
      <c r="M240" s="2137"/>
    </row>
    <row r="241" spans="1:13">
      <c r="A241" s="221"/>
      <c r="B241" s="221" t="s">
        <v>636</v>
      </c>
      <c r="C241" s="2118" t="s">
        <v>249</v>
      </c>
      <c r="D241" s="2119"/>
      <c r="E241" s="2119"/>
      <c r="F241" s="2119"/>
      <c r="G241" s="2119"/>
      <c r="H241" s="2119"/>
      <c r="I241" s="2119"/>
      <c r="J241" s="2120"/>
      <c r="K241" s="819">
        <v>31.75</v>
      </c>
      <c r="L241" s="816">
        <v>2921</v>
      </c>
      <c r="M241" s="22">
        <f t="shared" ref="M241:M253" si="6">L241-L241*$C$4/100</f>
        <v>2921</v>
      </c>
    </row>
    <row r="242" spans="1:13">
      <c r="A242" s="221"/>
      <c r="B242" s="221" t="s">
        <v>637</v>
      </c>
      <c r="C242" s="2118" t="s">
        <v>250</v>
      </c>
      <c r="D242" s="2119"/>
      <c r="E242" s="2119"/>
      <c r="F242" s="2119"/>
      <c r="G242" s="2119"/>
      <c r="H242" s="2119"/>
      <c r="I242" s="2119"/>
      <c r="J242" s="2120"/>
      <c r="K242" s="819">
        <v>28.89</v>
      </c>
      <c r="L242" s="816">
        <v>2657.88</v>
      </c>
      <c r="M242" s="22">
        <f t="shared" si="6"/>
        <v>2657.88</v>
      </c>
    </row>
    <row r="243" spans="1:13">
      <c r="A243" s="221"/>
      <c r="B243" s="221" t="s">
        <v>638</v>
      </c>
      <c r="C243" s="2118" t="s">
        <v>251</v>
      </c>
      <c r="D243" s="2119"/>
      <c r="E243" s="2119"/>
      <c r="F243" s="2119"/>
      <c r="G243" s="2119"/>
      <c r="H243" s="2119"/>
      <c r="I243" s="2119"/>
      <c r="J243" s="2120"/>
      <c r="K243" s="819">
        <v>35.909999999999997</v>
      </c>
      <c r="L243" s="816">
        <v>3303.72</v>
      </c>
      <c r="M243" s="22">
        <f t="shared" si="6"/>
        <v>3303.72</v>
      </c>
    </row>
    <row r="244" spans="1:13">
      <c r="A244" s="221"/>
      <c r="B244" s="221" t="s">
        <v>638</v>
      </c>
      <c r="C244" s="2118" t="s">
        <v>185</v>
      </c>
      <c r="D244" s="2119"/>
      <c r="E244" s="2119"/>
      <c r="F244" s="2119"/>
      <c r="G244" s="2119"/>
      <c r="H244" s="2119"/>
      <c r="I244" s="2119"/>
      <c r="J244" s="2120"/>
      <c r="K244" s="819">
        <v>35.909999999999997</v>
      </c>
      <c r="L244" s="816">
        <v>3303.72</v>
      </c>
      <c r="M244" s="22">
        <f t="shared" si="6"/>
        <v>3303.72</v>
      </c>
    </row>
    <row r="245" spans="1:13">
      <c r="A245" s="221"/>
      <c r="B245" s="221" t="s">
        <v>639</v>
      </c>
      <c r="C245" s="2118" t="s">
        <v>252</v>
      </c>
      <c r="D245" s="2119"/>
      <c r="E245" s="2119"/>
      <c r="F245" s="2119"/>
      <c r="G245" s="2119"/>
      <c r="H245" s="2119"/>
      <c r="I245" s="2119"/>
      <c r="J245" s="2120"/>
      <c r="K245" s="819">
        <v>28.990000000000002</v>
      </c>
      <c r="L245" s="816">
        <v>2667.08</v>
      </c>
      <c r="M245" s="22">
        <f t="shared" si="6"/>
        <v>2667.08</v>
      </c>
    </row>
    <row r="246" spans="1:13">
      <c r="A246" s="221"/>
      <c r="B246" s="221" t="s">
        <v>640</v>
      </c>
      <c r="C246" s="2118" t="s">
        <v>186</v>
      </c>
      <c r="D246" s="2119"/>
      <c r="E246" s="2119"/>
      <c r="F246" s="2119"/>
      <c r="G246" s="2119"/>
      <c r="H246" s="2119"/>
      <c r="I246" s="2119"/>
      <c r="J246" s="2120"/>
      <c r="K246" s="819">
        <v>40.059999999999995</v>
      </c>
      <c r="L246" s="816">
        <v>3685.52</v>
      </c>
      <c r="M246" s="22">
        <f t="shared" si="6"/>
        <v>3685.52</v>
      </c>
    </row>
    <row r="247" spans="1:13">
      <c r="A247" s="221"/>
      <c r="B247" s="221" t="s">
        <v>652</v>
      </c>
      <c r="C247" s="2118" t="s">
        <v>187</v>
      </c>
      <c r="D247" s="2119"/>
      <c r="E247" s="2119"/>
      <c r="F247" s="2119"/>
      <c r="G247" s="2119"/>
      <c r="H247" s="2119"/>
      <c r="I247" s="2119"/>
      <c r="J247" s="2120"/>
      <c r="K247" s="819">
        <v>38.699999999999996</v>
      </c>
      <c r="L247" s="816">
        <v>3560.4</v>
      </c>
      <c r="M247" s="22">
        <f t="shared" si="6"/>
        <v>3560.4</v>
      </c>
    </row>
    <row r="248" spans="1:13" ht="12.75" customHeight="1">
      <c r="A248" s="221"/>
      <c r="B248" s="221" t="s">
        <v>641</v>
      </c>
      <c r="C248" s="2118" t="s">
        <v>188</v>
      </c>
      <c r="D248" s="2119"/>
      <c r="E248" s="2119"/>
      <c r="F248" s="2119"/>
      <c r="G248" s="2119"/>
      <c r="H248" s="2119"/>
      <c r="I248" s="2119"/>
      <c r="J248" s="2120"/>
      <c r="K248" s="819">
        <v>13.18</v>
      </c>
      <c r="L248" s="816">
        <v>1212.56</v>
      </c>
      <c r="M248" s="22">
        <f t="shared" si="6"/>
        <v>1212.56</v>
      </c>
    </row>
    <row r="249" spans="1:13">
      <c r="A249" s="221"/>
      <c r="B249" s="221" t="s">
        <v>655</v>
      </c>
      <c r="C249" s="2118" t="s">
        <v>189</v>
      </c>
      <c r="D249" s="2119"/>
      <c r="E249" s="2119"/>
      <c r="F249" s="2119"/>
      <c r="G249" s="2119"/>
      <c r="H249" s="2119"/>
      <c r="I249" s="2119"/>
      <c r="J249" s="2120"/>
      <c r="K249" s="819">
        <v>17.12</v>
      </c>
      <c r="L249" s="816">
        <v>1575.04</v>
      </c>
      <c r="M249" s="22">
        <f t="shared" si="6"/>
        <v>1575.04</v>
      </c>
    </row>
    <row r="250" spans="1:13">
      <c r="A250" s="221"/>
      <c r="B250" s="221" t="s">
        <v>642</v>
      </c>
      <c r="C250" s="2118" t="s">
        <v>190</v>
      </c>
      <c r="D250" s="2119"/>
      <c r="E250" s="2119"/>
      <c r="F250" s="2119"/>
      <c r="G250" s="2119"/>
      <c r="H250" s="2119"/>
      <c r="I250" s="2119"/>
      <c r="J250" s="2120"/>
      <c r="K250" s="819">
        <v>51.059999999999995</v>
      </c>
      <c r="L250" s="816">
        <v>4697.5200000000004</v>
      </c>
      <c r="M250" s="22">
        <f t="shared" si="6"/>
        <v>4697.5200000000004</v>
      </c>
    </row>
    <row r="251" spans="1:13">
      <c r="A251" s="221"/>
      <c r="B251" s="221" t="s">
        <v>659</v>
      </c>
      <c r="C251" s="2118" t="s">
        <v>191</v>
      </c>
      <c r="D251" s="2119"/>
      <c r="E251" s="2119"/>
      <c r="F251" s="2119"/>
      <c r="G251" s="2119"/>
      <c r="H251" s="2119"/>
      <c r="I251" s="2119"/>
      <c r="J251" s="2120"/>
      <c r="K251" s="819">
        <v>44.58</v>
      </c>
      <c r="L251" s="816">
        <v>4101.3599999999997</v>
      </c>
      <c r="M251" s="22">
        <f t="shared" si="6"/>
        <v>4101.3599999999997</v>
      </c>
    </row>
    <row r="252" spans="1:13">
      <c r="A252" s="221"/>
      <c r="B252" s="221" t="s">
        <v>643</v>
      </c>
      <c r="C252" s="2118" t="s">
        <v>192</v>
      </c>
      <c r="D252" s="2119"/>
      <c r="E252" s="2119"/>
      <c r="F252" s="2119"/>
      <c r="G252" s="2119"/>
      <c r="H252" s="2119"/>
      <c r="I252" s="2119"/>
      <c r="J252" s="2120"/>
      <c r="K252" s="819">
        <v>36.369999999999997</v>
      </c>
      <c r="L252" s="816">
        <v>3346.04</v>
      </c>
      <c r="M252" s="22">
        <f t="shared" si="6"/>
        <v>3346.04</v>
      </c>
    </row>
    <row r="253" spans="1:13">
      <c r="A253" s="878"/>
      <c r="B253" s="878" t="s">
        <v>653</v>
      </c>
      <c r="C253" s="2167" t="s">
        <v>193</v>
      </c>
      <c r="D253" s="2168"/>
      <c r="E253" s="2168"/>
      <c r="F253" s="2168"/>
      <c r="G253" s="2168"/>
      <c r="H253" s="2168"/>
      <c r="I253" s="2168"/>
      <c r="J253" s="2169"/>
      <c r="K253" s="819">
        <v>36.93</v>
      </c>
      <c r="L253" s="816">
        <v>3397.56</v>
      </c>
      <c r="M253" s="22">
        <f t="shared" si="6"/>
        <v>3397.56</v>
      </c>
    </row>
    <row r="254" spans="1:13" ht="12.75" customHeight="1">
      <c r="A254" s="2115" t="s">
        <v>1990</v>
      </c>
      <c r="B254" s="2116"/>
      <c r="C254" s="2116"/>
      <c r="D254" s="2116"/>
      <c r="E254" s="2116"/>
      <c r="F254" s="2116"/>
      <c r="G254" s="2116"/>
      <c r="H254" s="2116"/>
      <c r="I254" s="2116"/>
      <c r="J254" s="2116"/>
      <c r="K254" s="2116"/>
      <c r="L254" s="2116"/>
      <c r="M254" s="2117"/>
    </row>
    <row r="255" spans="1:13">
      <c r="B255" s="226" t="s">
        <v>975</v>
      </c>
      <c r="C255" s="2110" t="s">
        <v>980</v>
      </c>
      <c r="D255" s="2111"/>
      <c r="E255" s="2111"/>
      <c r="F255" s="2111"/>
      <c r="G255" s="2111"/>
      <c r="H255" s="2111"/>
      <c r="I255" s="2111"/>
      <c r="J255" s="2111"/>
      <c r="K255" s="819">
        <v>43.72</v>
      </c>
      <c r="L255" s="816">
        <v>3585</v>
      </c>
      <c r="M255" s="22">
        <f t="shared" ref="M255:M279" si="7">L255-L255*$C$4/100</f>
        <v>3585</v>
      </c>
    </row>
    <row r="256" spans="1:13" ht="13.9" customHeight="1">
      <c r="B256" s="221" t="s">
        <v>976</v>
      </c>
      <c r="C256" s="2107" t="s">
        <v>981</v>
      </c>
      <c r="D256" s="2108"/>
      <c r="E256" s="2108"/>
      <c r="F256" s="2108"/>
      <c r="G256" s="2108"/>
      <c r="H256" s="2108"/>
      <c r="I256" s="2108"/>
      <c r="J256" s="2109"/>
      <c r="K256" s="819">
        <v>30.55</v>
      </c>
      <c r="L256" s="816">
        <v>2400</v>
      </c>
      <c r="M256" s="22">
        <f t="shared" si="7"/>
        <v>2400</v>
      </c>
    </row>
    <row r="257" spans="2:13">
      <c r="B257" s="221" t="s">
        <v>977</v>
      </c>
      <c r="C257" s="2112" t="s">
        <v>982</v>
      </c>
      <c r="D257" s="2113"/>
      <c r="E257" s="2113"/>
      <c r="F257" s="2113"/>
      <c r="G257" s="2113"/>
      <c r="H257" s="2113"/>
      <c r="I257" s="2113"/>
      <c r="J257" s="2114"/>
      <c r="K257" s="819">
        <v>25.9</v>
      </c>
      <c r="L257" s="816">
        <v>2124</v>
      </c>
      <c r="M257" s="22">
        <f t="shared" si="7"/>
        <v>2124</v>
      </c>
    </row>
    <row r="258" spans="2:13">
      <c r="B258" s="278" t="s">
        <v>1588</v>
      </c>
      <c r="C258" s="279" t="s">
        <v>1589</v>
      </c>
      <c r="D258" s="280"/>
      <c r="E258" s="280"/>
      <c r="F258" s="280"/>
      <c r="G258" s="280"/>
      <c r="H258" s="280"/>
      <c r="I258" s="280"/>
      <c r="J258" s="850"/>
      <c r="K258" s="819">
        <v>12.44</v>
      </c>
      <c r="L258" s="816">
        <v>1020</v>
      </c>
      <c r="M258" s="22">
        <f t="shared" si="7"/>
        <v>1020</v>
      </c>
    </row>
    <row r="259" spans="2:13">
      <c r="B259" s="221" t="s">
        <v>978</v>
      </c>
      <c r="C259" s="2112" t="s">
        <v>983</v>
      </c>
      <c r="D259" s="2113"/>
      <c r="E259" s="2113"/>
      <c r="F259" s="2113"/>
      <c r="G259" s="2113"/>
      <c r="H259" s="2113"/>
      <c r="I259" s="2113"/>
      <c r="J259" s="2114"/>
      <c r="K259" s="819">
        <v>19.57</v>
      </c>
      <c r="L259" s="816">
        <v>1500</v>
      </c>
      <c r="M259" s="22">
        <f t="shared" si="7"/>
        <v>1500</v>
      </c>
    </row>
    <row r="260" spans="2:13">
      <c r="B260" s="221" t="s">
        <v>979</v>
      </c>
      <c r="C260" s="2112" t="s">
        <v>984</v>
      </c>
      <c r="D260" s="2113"/>
      <c r="E260" s="2113"/>
      <c r="F260" s="2113"/>
      <c r="G260" s="2113"/>
      <c r="H260" s="2113"/>
      <c r="I260" s="2113"/>
      <c r="J260" s="2114"/>
      <c r="K260" s="819">
        <v>8.16</v>
      </c>
      <c r="L260" s="816">
        <v>669</v>
      </c>
      <c r="M260" s="22">
        <f t="shared" si="7"/>
        <v>669</v>
      </c>
    </row>
    <row r="261" spans="2:13">
      <c r="B261" s="305" t="s">
        <v>1732</v>
      </c>
      <c r="C261" s="2249" t="s">
        <v>1733</v>
      </c>
      <c r="D261" s="2250"/>
      <c r="E261" s="2250"/>
      <c r="F261" s="2250"/>
      <c r="G261" s="2250"/>
      <c r="H261" s="2250"/>
      <c r="I261" s="2250"/>
      <c r="J261" s="2251"/>
      <c r="K261" s="819">
        <v>29.27</v>
      </c>
      <c r="L261" s="816">
        <v>2400</v>
      </c>
      <c r="M261" s="22">
        <f t="shared" si="7"/>
        <v>2400</v>
      </c>
    </row>
    <row r="262" spans="2:13">
      <c r="B262" s="305" t="s">
        <v>1734</v>
      </c>
      <c r="C262" s="2249" t="s">
        <v>1735</v>
      </c>
      <c r="D262" s="2250"/>
      <c r="E262" s="2250"/>
      <c r="F262" s="2250"/>
      <c r="G262" s="2250"/>
      <c r="H262" s="2250"/>
      <c r="I262" s="2250"/>
      <c r="J262" s="2251"/>
      <c r="K262" s="819">
        <v>29.27</v>
      </c>
      <c r="L262" s="816">
        <v>1995</v>
      </c>
      <c r="M262" s="22">
        <f t="shared" si="7"/>
        <v>1995</v>
      </c>
    </row>
    <row r="263" spans="2:13">
      <c r="B263" s="305" t="s">
        <v>1736</v>
      </c>
      <c r="C263" s="2249" t="s">
        <v>1737</v>
      </c>
      <c r="D263" s="2250"/>
      <c r="E263" s="2250"/>
      <c r="F263" s="2250"/>
      <c r="G263" s="2250"/>
      <c r="H263" s="2250"/>
      <c r="I263" s="2250"/>
      <c r="J263" s="2251"/>
      <c r="K263" s="819">
        <v>14.63</v>
      </c>
      <c r="L263" s="816">
        <v>1200</v>
      </c>
      <c r="M263" s="22">
        <f t="shared" si="7"/>
        <v>1200</v>
      </c>
    </row>
    <row r="264" spans="2:13">
      <c r="B264" s="305" t="s">
        <v>1738</v>
      </c>
      <c r="C264" s="2249" t="s">
        <v>1739</v>
      </c>
      <c r="D264" s="2250"/>
      <c r="E264" s="2250"/>
      <c r="F264" s="2250"/>
      <c r="G264" s="2250"/>
      <c r="H264" s="2250"/>
      <c r="I264" s="2250"/>
      <c r="J264" s="2251"/>
      <c r="K264" s="819">
        <v>14.63</v>
      </c>
      <c r="L264" s="816">
        <v>720</v>
      </c>
      <c r="M264" s="22">
        <f t="shared" si="7"/>
        <v>720</v>
      </c>
    </row>
    <row r="265" spans="2:13">
      <c r="B265" s="305" t="s">
        <v>1740</v>
      </c>
      <c r="C265" s="2249" t="s">
        <v>1741</v>
      </c>
      <c r="D265" s="2250"/>
      <c r="E265" s="2250"/>
      <c r="F265" s="2250"/>
      <c r="G265" s="2250"/>
      <c r="H265" s="2250"/>
      <c r="I265" s="2250"/>
      <c r="J265" s="2251"/>
      <c r="K265" s="819">
        <v>24.7</v>
      </c>
      <c r="L265" s="816">
        <v>2025</v>
      </c>
      <c r="M265" s="22">
        <f t="shared" si="7"/>
        <v>2025</v>
      </c>
    </row>
    <row r="266" spans="2:13">
      <c r="B266" s="305" t="s">
        <v>1742</v>
      </c>
      <c r="C266" s="2249" t="s">
        <v>1743</v>
      </c>
      <c r="D266" s="2250"/>
      <c r="E266" s="2250"/>
      <c r="F266" s="2250"/>
      <c r="G266" s="2250"/>
      <c r="H266" s="2250"/>
      <c r="I266" s="2250"/>
      <c r="J266" s="2251"/>
      <c r="K266" s="819">
        <v>20.12</v>
      </c>
      <c r="L266" s="816">
        <v>1650</v>
      </c>
      <c r="M266" s="22">
        <f t="shared" si="7"/>
        <v>1650</v>
      </c>
    </row>
    <row r="267" spans="2:13">
      <c r="B267" s="305" t="s">
        <v>1744</v>
      </c>
      <c r="C267" s="2249" t="s">
        <v>1745</v>
      </c>
      <c r="D267" s="2250"/>
      <c r="E267" s="2250"/>
      <c r="F267" s="2250"/>
      <c r="G267" s="2250"/>
      <c r="H267" s="2250"/>
      <c r="I267" s="2250"/>
      <c r="J267" s="2251"/>
      <c r="K267" s="819">
        <v>25.61</v>
      </c>
      <c r="L267" s="816">
        <v>2100</v>
      </c>
      <c r="M267" s="22">
        <f t="shared" si="7"/>
        <v>2100</v>
      </c>
    </row>
    <row r="268" spans="2:13">
      <c r="B268" s="305" t="s">
        <v>1746</v>
      </c>
      <c r="C268" s="2249" t="s">
        <v>1747</v>
      </c>
      <c r="D268" s="2250"/>
      <c r="E268" s="2250"/>
      <c r="F268" s="2250"/>
      <c r="G268" s="2250"/>
      <c r="H268" s="2250"/>
      <c r="I268" s="2250"/>
      <c r="J268" s="2251"/>
      <c r="K268" s="819">
        <v>22.87</v>
      </c>
      <c r="L268" s="816">
        <v>1875</v>
      </c>
      <c r="M268" s="22">
        <f t="shared" si="7"/>
        <v>1875</v>
      </c>
    </row>
    <row r="269" spans="2:13">
      <c r="B269" s="305" t="s">
        <v>1748</v>
      </c>
      <c r="C269" s="2249" t="s">
        <v>1749</v>
      </c>
      <c r="D269" s="2250"/>
      <c r="E269" s="2250"/>
      <c r="F269" s="2250"/>
      <c r="G269" s="2250"/>
      <c r="H269" s="2250"/>
      <c r="I269" s="2250"/>
      <c r="J269" s="2251"/>
      <c r="K269" s="819">
        <v>42.07</v>
      </c>
      <c r="L269" s="816">
        <v>3450</v>
      </c>
      <c r="M269" s="22">
        <f t="shared" si="7"/>
        <v>3450</v>
      </c>
    </row>
    <row r="270" spans="2:13">
      <c r="B270" s="305" t="s">
        <v>1750</v>
      </c>
      <c r="C270" s="2249" t="s">
        <v>1751</v>
      </c>
      <c r="D270" s="2250"/>
      <c r="E270" s="2250"/>
      <c r="F270" s="2250"/>
      <c r="G270" s="2250"/>
      <c r="H270" s="2250"/>
      <c r="I270" s="2250"/>
      <c r="J270" s="2251"/>
      <c r="K270" s="819">
        <v>27.44</v>
      </c>
      <c r="L270" s="816">
        <v>2250</v>
      </c>
      <c r="M270" s="22">
        <f t="shared" si="7"/>
        <v>2250</v>
      </c>
    </row>
    <row r="271" spans="2:13">
      <c r="B271" s="305" t="s">
        <v>1752</v>
      </c>
      <c r="C271" s="2249" t="s">
        <v>1753</v>
      </c>
      <c r="D271" s="2250"/>
      <c r="E271" s="2250"/>
      <c r="F271" s="2250"/>
      <c r="G271" s="2250"/>
      <c r="H271" s="2250"/>
      <c r="I271" s="2250"/>
      <c r="J271" s="2251"/>
      <c r="K271" s="819">
        <v>17.34</v>
      </c>
      <c r="L271" s="816">
        <v>1422</v>
      </c>
      <c r="M271" s="22">
        <f t="shared" si="7"/>
        <v>1422</v>
      </c>
    </row>
    <row r="272" spans="2:13">
      <c r="B272" s="305" t="s">
        <v>1754</v>
      </c>
      <c r="C272" s="2249" t="s">
        <v>1755</v>
      </c>
      <c r="D272" s="2250"/>
      <c r="E272" s="2250"/>
      <c r="F272" s="2250"/>
      <c r="G272" s="2250"/>
      <c r="H272" s="2250"/>
      <c r="I272" s="2250"/>
      <c r="J272" s="2251"/>
      <c r="K272" s="819">
        <v>6.4</v>
      </c>
      <c r="L272" s="816">
        <v>525</v>
      </c>
      <c r="M272" s="22">
        <f t="shared" si="7"/>
        <v>525</v>
      </c>
    </row>
    <row r="273" spans="1:13">
      <c r="B273" s="305" t="s">
        <v>1756</v>
      </c>
      <c r="C273" s="2249" t="s">
        <v>1757</v>
      </c>
      <c r="D273" s="2250"/>
      <c r="E273" s="2250"/>
      <c r="F273" s="2250"/>
      <c r="G273" s="2250"/>
      <c r="H273" s="2250"/>
      <c r="I273" s="2250"/>
      <c r="J273" s="2251"/>
      <c r="K273" s="819">
        <v>46.28</v>
      </c>
      <c r="L273" s="816">
        <v>3795</v>
      </c>
      <c r="M273" s="22">
        <f t="shared" si="7"/>
        <v>3795</v>
      </c>
    </row>
    <row r="274" spans="1:13">
      <c r="B274" s="305" t="s">
        <v>1758</v>
      </c>
      <c r="C274" s="2249" t="s">
        <v>1759</v>
      </c>
      <c r="D274" s="2250"/>
      <c r="E274" s="2250"/>
      <c r="F274" s="2250"/>
      <c r="G274" s="2250"/>
      <c r="H274" s="2250"/>
      <c r="I274" s="2250"/>
      <c r="J274" s="2251"/>
      <c r="K274" s="819">
        <v>31.46</v>
      </c>
      <c r="L274" s="816">
        <v>2580</v>
      </c>
      <c r="M274" s="22">
        <f t="shared" si="7"/>
        <v>2580</v>
      </c>
    </row>
    <row r="275" spans="1:13">
      <c r="B275" s="305" t="s">
        <v>1760</v>
      </c>
      <c r="C275" s="2249" t="s">
        <v>1761</v>
      </c>
      <c r="D275" s="2250"/>
      <c r="E275" s="2250"/>
      <c r="F275" s="2250"/>
      <c r="G275" s="2250"/>
      <c r="H275" s="2250"/>
      <c r="I275" s="2250"/>
      <c r="J275" s="2251"/>
      <c r="K275" s="819">
        <v>27.44</v>
      </c>
      <c r="L275" s="816">
        <v>2250</v>
      </c>
      <c r="M275" s="22">
        <f t="shared" si="7"/>
        <v>2250</v>
      </c>
    </row>
    <row r="276" spans="1:13">
      <c r="B276" s="305" t="s">
        <v>1762</v>
      </c>
      <c r="C276" s="2249" t="s">
        <v>1763</v>
      </c>
      <c r="D276" s="2250"/>
      <c r="E276" s="2250"/>
      <c r="F276" s="2250"/>
      <c r="G276" s="2250"/>
      <c r="H276" s="2250"/>
      <c r="I276" s="2250"/>
      <c r="J276" s="2251"/>
      <c r="K276" s="819">
        <v>40.24</v>
      </c>
      <c r="L276" s="816">
        <v>3300</v>
      </c>
      <c r="M276" s="22">
        <f t="shared" si="7"/>
        <v>3300</v>
      </c>
    </row>
    <row r="277" spans="1:13">
      <c r="B277" s="305" t="s">
        <v>1764</v>
      </c>
      <c r="C277" s="2249" t="s">
        <v>1765</v>
      </c>
      <c r="D277" s="2250"/>
      <c r="E277" s="2250"/>
      <c r="F277" s="2250"/>
      <c r="G277" s="2250"/>
      <c r="H277" s="2250"/>
      <c r="I277" s="2250"/>
      <c r="J277" s="2251"/>
      <c r="K277" s="819">
        <v>1.79</v>
      </c>
      <c r="L277" s="816">
        <v>147</v>
      </c>
      <c r="M277" s="22">
        <f t="shared" si="7"/>
        <v>147</v>
      </c>
    </row>
    <row r="278" spans="1:13">
      <c r="B278" s="305" t="s">
        <v>1766</v>
      </c>
      <c r="C278" s="2249" t="s">
        <v>1767</v>
      </c>
      <c r="D278" s="2250"/>
      <c r="E278" s="2250"/>
      <c r="F278" s="2250"/>
      <c r="G278" s="2250"/>
      <c r="H278" s="2250"/>
      <c r="I278" s="2250"/>
      <c r="J278" s="2251"/>
      <c r="K278" s="819">
        <v>2.74</v>
      </c>
      <c r="L278" s="816">
        <v>225</v>
      </c>
      <c r="M278" s="22">
        <f t="shared" si="7"/>
        <v>225</v>
      </c>
    </row>
    <row r="279" spans="1:13">
      <c r="B279" s="305" t="s">
        <v>1768</v>
      </c>
      <c r="C279" s="2249" t="s">
        <v>1769</v>
      </c>
      <c r="D279" s="2250"/>
      <c r="E279" s="2250"/>
      <c r="F279" s="2250"/>
      <c r="G279" s="2250"/>
      <c r="H279" s="2250"/>
      <c r="I279" s="2250"/>
      <c r="J279" s="2251"/>
      <c r="K279" s="819">
        <v>3</v>
      </c>
      <c r="L279" s="816">
        <v>246</v>
      </c>
      <c r="M279" s="22">
        <f t="shared" si="7"/>
        <v>246</v>
      </c>
    </row>
    <row r="280" spans="1:13" ht="12.75" customHeight="1">
      <c r="A280" s="2124" t="s">
        <v>194</v>
      </c>
      <c r="B280" s="2125"/>
      <c r="C280" s="2125"/>
      <c r="D280" s="2125"/>
      <c r="E280" s="2125"/>
      <c r="F280" s="2125"/>
      <c r="G280" s="2125"/>
      <c r="H280" s="2125"/>
      <c r="I280" s="2125"/>
      <c r="J280" s="2125"/>
      <c r="K280" s="2125"/>
      <c r="L280" s="2125"/>
      <c r="M280" s="2126"/>
    </row>
    <row r="281" spans="1:13">
      <c r="B281" s="276" t="s">
        <v>1584</v>
      </c>
      <c r="C281" s="277" t="s">
        <v>1585</v>
      </c>
      <c r="D281" s="851"/>
      <c r="E281" s="851"/>
      <c r="F281" s="851"/>
      <c r="G281" s="851"/>
      <c r="H281" s="851"/>
      <c r="I281" s="851"/>
      <c r="J281" s="852"/>
      <c r="K281" s="53">
        <v>263.2</v>
      </c>
      <c r="L281" s="808"/>
      <c r="M281" s="22">
        <f t="shared" ref="M281:M292" si="8">L281-L281*$C$4/100</f>
        <v>0</v>
      </c>
    </row>
    <row r="282" spans="1:13">
      <c r="B282" s="221" t="s">
        <v>1081</v>
      </c>
      <c r="C282" s="245" t="s">
        <v>1085</v>
      </c>
      <c r="D282" s="851"/>
      <c r="E282" s="851"/>
      <c r="F282" s="851"/>
      <c r="G282" s="851"/>
      <c r="H282" s="851"/>
      <c r="I282" s="851"/>
      <c r="J282" s="852"/>
      <c r="K282" s="819">
        <v>10.45</v>
      </c>
      <c r="L282" s="816">
        <v>857</v>
      </c>
      <c r="M282" s="22">
        <f t="shared" si="8"/>
        <v>857</v>
      </c>
    </row>
    <row r="283" spans="1:13">
      <c r="B283" s="305" t="s">
        <v>1770</v>
      </c>
      <c r="C283" s="306" t="s">
        <v>1771</v>
      </c>
      <c r="D283" s="307"/>
      <c r="E283" s="307"/>
      <c r="F283" s="307"/>
      <c r="G283" s="307"/>
      <c r="H283" s="307"/>
      <c r="I283" s="307"/>
      <c r="J283" s="308"/>
      <c r="K283" s="819">
        <v>48.06</v>
      </c>
      <c r="L283" s="816">
        <v>3941</v>
      </c>
      <c r="M283" s="22">
        <f t="shared" si="8"/>
        <v>3941</v>
      </c>
    </row>
    <row r="284" spans="1:13">
      <c r="B284" s="221" t="s">
        <v>1082</v>
      </c>
      <c r="C284" s="246" t="s">
        <v>1086</v>
      </c>
      <c r="D284" s="851"/>
      <c r="E284" s="851"/>
      <c r="F284" s="851"/>
      <c r="G284" s="851"/>
      <c r="H284" s="851"/>
      <c r="I284" s="851"/>
      <c r="J284" s="852"/>
      <c r="K284" s="879">
        <v>30.88</v>
      </c>
      <c r="L284" s="817">
        <v>2454.96</v>
      </c>
      <c r="M284" s="22">
        <f t="shared" si="8"/>
        <v>2454.96</v>
      </c>
    </row>
    <row r="285" spans="1:13">
      <c r="B285" s="221" t="s">
        <v>1083</v>
      </c>
      <c r="C285" s="246" t="s">
        <v>1087</v>
      </c>
      <c r="D285" s="851"/>
      <c r="E285" s="851"/>
      <c r="F285" s="851"/>
      <c r="G285" s="851"/>
      <c r="H285" s="851"/>
      <c r="I285" s="851"/>
      <c r="J285" s="852"/>
      <c r="K285" s="880">
        <v>31.12</v>
      </c>
      <c r="L285" s="817">
        <v>2474.04</v>
      </c>
      <c r="M285" s="22">
        <f t="shared" si="8"/>
        <v>2474.04</v>
      </c>
    </row>
    <row r="286" spans="1:13">
      <c r="B286" s="221" t="s">
        <v>1084</v>
      </c>
      <c r="C286" s="246" t="s">
        <v>1088</v>
      </c>
      <c r="D286" s="851"/>
      <c r="E286" s="851"/>
      <c r="F286" s="851"/>
      <c r="G286" s="851"/>
      <c r="H286" s="851"/>
      <c r="I286" s="851"/>
      <c r="J286" s="852"/>
      <c r="K286" s="819">
        <v>33.880000000000003</v>
      </c>
      <c r="L286" s="816">
        <v>2778</v>
      </c>
      <c r="M286" s="22">
        <f t="shared" si="8"/>
        <v>2778</v>
      </c>
    </row>
    <row r="287" spans="1:13">
      <c r="A287" s="221" t="s">
        <v>1591</v>
      </c>
      <c r="B287" s="226" t="s">
        <v>644</v>
      </c>
      <c r="C287" s="2121" t="s">
        <v>195</v>
      </c>
      <c r="D287" s="2122"/>
      <c r="E287" s="2122"/>
      <c r="F287" s="2122"/>
      <c r="G287" s="2122"/>
      <c r="H287" s="2122"/>
      <c r="I287" s="2122"/>
      <c r="J287" s="2123"/>
      <c r="K287" s="819">
        <v>30.16</v>
      </c>
      <c r="L287" s="816">
        <v>2774.72</v>
      </c>
      <c r="M287" s="22">
        <f t="shared" si="8"/>
        <v>2774.72</v>
      </c>
    </row>
    <row r="288" spans="1:13">
      <c r="A288" s="221"/>
      <c r="B288" s="221" t="s">
        <v>654</v>
      </c>
      <c r="C288" s="2118" t="s">
        <v>196</v>
      </c>
      <c r="D288" s="2119"/>
      <c r="E288" s="2119"/>
      <c r="F288" s="2119"/>
      <c r="G288" s="2119"/>
      <c r="H288" s="2119"/>
      <c r="I288" s="2119"/>
      <c r="J288" s="2120"/>
      <c r="K288" s="819">
        <v>72.740000000000009</v>
      </c>
      <c r="L288" s="816">
        <v>6692.08</v>
      </c>
      <c r="M288" s="22">
        <f t="shared" si="8"/>
        <v>6692.08</v>
      </c>
    </row>
    <row r="289" spans="1:13">
      <c r="A289" s="221"/>
      <c r="B289" s="221" t="s">
        <v>645</v>
      </c>
      <c r="C289" s="2118" t="s">
        <v>197</v>
      </c>
      <c r="D289" s="2119"/>
      <c r="E289" s="2119"/>
      <c r="F289" s="2119"/>
      <c r="G289" s="2119"/>
      <c r="H289" s="2119"/>
      <c r="I289" s="2119"/>
      <c r="J289" s="2120"/>
      <c r="K289" s="819">
        <v>28.89</v>
      </c>
      <c r="L289" s="816">
        <v>2657.88</v>
      </c>
      <c r="M289" s="22">
        <f t="shared" si="8"/>
        <v>2657.88</v>
      </c>
    </row>
    <row r="290" spans="1:13">
      <c r="A290" s="221"/>
      <c r="B290" s="221" t="s">
        <v>646</v>
      </c>
      <c r="C290" s="2118" t="s">
        <v>198</v>
      </c>
      <c r="D290" s="2119"/>
      <c r="E290" s="2119"/>
      <c r="F290" s="2119"/>
      <c r="G290" s="2119"/>
      <c r="H290" s="2119"/>
      <c r="I290" s="2119"/>
      <c r="J290" s="2120"/>
      <c r="K290" s="539">
        <v>232</v>
      </c>
      <c r="L290" s="817">
        <v>18444</v>
      </c>
      <c r="M290" s="22">
        <f t="shared" si="8"/>
        <v>18444</v>
      </c>
    </row>
    <row r="291" spans="1:13">
      <c r="A291" s="221"/>
      <c r="B291" s="221" t="s">
        <v>647</v>
      </c>
      <c r="C291" s="2118" t="s">
        <v>199</v>
      </c>
      <c r="D291" s="2119"/>
      <c r="E291" s="2119"/>
      <c r="F291" s="2119"/>
      <c r="G291" s="2119"/>
      <c r="H291" s="2119"/>
      <c r="I291" s="2119"/>
      <c r="J291" s="2120"/>
      <c r="K291" s="819">
        <v>75.290000000000006</v>
      </c>
      <c r="L291" s="816">
        <v>6926.68</v>
      </c>
      <c r="M291" s="22">
        <f t="shared" si="8"/>
        <v>6926.68</v>
      </c>
    </row>
    <row r="292" spans="1:13">
      <c r="A292" s="221"/>
      <c r="B292" s="221" t="s">
        <v>648</v>
      </c>
      <c r="C292" s="2118" t="s">
        <v>200</v>
      </c>
      <c r="D292" s="2119"/>
      <c r="E292" s="2119"/>
      <c r="F292" s="2119"/>
      <c r="G292" s="2119"/>
      <c r="H292" s="2119"/>
      <c r="I292" s="2119"/>
      <c r="J292" s="2120"/>
      <c r="K292" s="819">
        <v>56.62</v>
      </c>
      <c r="L292" s="816">
        <v>5209.04</v>
      </c>
      <c r="M292" s="22">
        <f t="shared" si="8"/>
        <v>5209.04</v>
      </c>
    </row>
    <row r="293" spans="1:13">
      <c r="K293" s="292"/>
    </row>
    <row r="294" spans="1:13" ht="15">
      <c r="A294" s="2098" t="s">
        <v>1991</v>
      </c>
      <c r="B294" s="2099"/>
      <c r="C294" s="2099"/>
      <c r="D294" s="2099"/>
      <c r="E294" s="2099"/>
      <c r="F294" s="2099"/>
      <c r="G294" s="2099"/>
      <c r="H294" s="2099"/>
      <c r="I294" s="2099"/>
      <c r="J294" s="2099"/>
      <c r="K294" s="2099"/>
      <c r="L294" s="2099"/>
      <c r="M294" s="2100"/>
    </row>
    <row r="295" spans="1:13">
      <c r="A295" s="264"/>
      <c r="B295" s="264" t="s">
        <v>15</v>
      </c>
      <c r="C295" s="2101" t="s">
        <v>4</v>
      </c>
      <c r="D295" s="2102"/>
      <c r="E295" s="2102"/>
      <c r="F295" s="2102"/>
      <c r="G295" s="2102"/>
      <c r="H295" s="2102"/>
      <c r="I295" s="2102"/>
      <c r="J295" s="2103"/>
      <c r="K295" s="572"/>
      <c r="L295" s="815"/>
      <c r="M295" s="275"/>
    </row>
    <row r="296" spans="1:13">
      <c r="A296" s="265"/>
      <c r="B296" s="266" t="s">
        <v>1156</v>
      </c>
      <c r="C296" s="2104" t="s">
        <v>1157</v>
      </c>
      <c r="D296" s="2105"/>
      <c r="E296" s="2105"/>
      <c r="F296" s="2105"/>
      <c r="G296" s="2105"/>
      <c r="H296" s="2105"/>
      <c r="I296" s="2105"/>
      <c r="J296" s="2106"/>
      <c r="K296" s="779">
        <v>149.41</v>
      </c>
      <c r="L296" s="816">
        <v>12230</v>
      </c>
      <c r="M296" s="22">
        <f>L296-L296*$C$4/100</f>
        <v>12230</v>
      </c>
    </row>
    <row r="297" spans="1:13">
      <c r="A297" s="265"/>
      <c r="B297" s="267" t="s">
        <v>1158</v>
      </c>
      <c r="C297" s="268" t="s">
        <v>1159</v>
      </c>
      <c r="D297" s="342"/>
      <c r="E297" s="342"/>
      <c r="F297" s="342"/>
      <c r="G297" s="342"/>
      <c r="H297" s="342"/>
      <c r="I297" s="342"/>
      <c r="J297" s="343"/>
      <c r="K297" s="780">
        <v>115.37</v>
      </c>
      <c r="L297" s="817">
        <v>9171.9150000000009</v>
      </c>
      <c r="M297" s="22">
        <f>L297-L297*$C$4/100</f>
        <v>9171.9150000000009</v>
      </c>
    </row>
    <row r="298" spans="1:13">
      <c r="A298" s="265"/>
      <c r="B298" s="267" t="s">
        <v>1586</v>
      </c>
      <c r="C298" s="268" t="s">
        <v>1587</v>
      </c>
      <c r="D298" s="342"/>
      <c r="E298" s="342"/>
      <c r="F298" s="342"/>
      <c r="G298" s="342"/>
      <c r="H298" s="342"/>
      <c r="I298" s="342"/>
      <c r="J298" s="343"/>
      <c r="K298" s="779">
        <v>152.80000000000001</v>
      </c>
      <c r="L298" s="816">
        <v>12530</v>
      </c>
      <c r="M298" s="22">
        <f>L298-L298*$C$4/100</f>
        <v>12530</v>
      </c>
    </row>
    <row r="299" spans="1:13" ht="15.75">
      <c r="A299" s="295" t="s">
        <v>1708</v>
      </c>
      <c r="K299" s="292"/>
    </row>
    <row r="300" spans="1:13" ht="15.75">
      <c r="A300" s="2084" t="s">
        <v>1681</v>
      </c>
      <c r="B300" s="2084"/>
      <c r="C300" s="2084"/>
      <c r="D300" s="2084"/>
      <c r="E300" s="2084"/>
      <c r="F300" s="2084"/>
      <c r="G300" s="2084"/>
      <c r="H300" s="2084"/>
      <c r="I300" s="2084"/>
      <c r="J300" s="2084"/>
      <c r="K300" s="2084"/>
      <c r="L300" s="2084"/>
      <c r="M300" s="2084"/>
    </row>
    <row r="301" spans="1:13">
      <c r="A301" s="293"/>
      <c r="B301" s="339" t="s">
        <v>1682</v>
      </c>
      <c r="C301" s="293"/>
      <c r="D301" s="293"/>
      <c r="E301" s="338" t="s">
        <v>1683</v>
      </c>
      <c r="F301" s="293"/>
      <c r="G301" s="339" t="s">
        <v>1682</v>
      </c>
      <c r="H301" s="293"/>
      <c r="I301" s="293"/>
      <c r="J301" s="293"/>
      <c r="K301" s="294"/>
      <c r="L301" s="847"/>
      <c r="M301" s="293"/>
    </row>
    <row r="302" spans="1:13" ht="38.25">
      <c r="A302" s="293"/>
      <c r="B302" s="2085" t="s">
        <v>1684</v>
      </c>
      <c r="C302" s="2085"/>
      <c r="D302" s="2085"/>
      <c r="E302" s="341" t="s">
        <v>1685</v>
      </c>
      <c r="F302" s="293"/>
      <c r="G302" s="340" t="s">
        <v>1686</v>
      </c>
      <c r="H302" s="340"/>
      <c r="I302" s="340"/>
      <c r="J302" s="293"/>
      <c r="K302" s="294"/>
      <c r="L302" s="847"/>
      <c r="M302" s="293"/>
    </row>
    <row r="303" spans="1:13">
      <c r="A303" s="293"/>
      <c r="B303" s="2085" t="s">
        <v>1687</v>
      </c>
      <c r="C303" s="2085"/>
      <c r="D303" s="2085"/>
      <c r="E303" s="338">
        <v>5680020</v>
      </c>
      <c r="F303" s="293"/>
      <c r="G303" s="2086" t="s">
        <v>1688</v>
      </c>
      <c r="H303" s="2086"/>
      <c r="I303" s="2086"/>
      <c r="J303" s="2086"/>
      <c r="K303" s="2086"/>
      <c r="L303" s="2087"/>
      <c r="M303" s="293"/>
    </row>
    <row r="304" spans="1:13">
      <c r="A304" s="293"/>
      <c r="B304" s="2086" t="s">
        <v>1689</v>
      </c>
      <c r="C304" s="2086"/>
      <c r="D304" s="2086"/>
      <c r="E304" s="2088" t="s">
        <v>1690</v>
      </c>
      <c r="F304" s="293"/>
      <c r="G304" s="2086"/>
      <c r="H304" s="2086"/>
      <c r="I304" s="2086"/>
      <c r="J304" s="2086"/>
      <c r="K304" s="2086"/>
      <c r="L304" s="2087"/>
      <c r="M304" s="293"/>
    </row>
    <row r="305" spans="1:13">
      <c r="A305" s="293"/>
      <c r="B305" s="2086"/>
      <c r="C305" s="2086"/>
      <c r="D305" s="2086"/>
      <c r="E305" s="2088"/>
      <c r="F305" s="293"/>
      <c r="G305" s="2085" t="s">
        <v>1691</v>
      </c>
      <c r="H305" s="2085"/>
      <c r="I305" s="2085"/>
      <c r="J305" s="2085"/>
      <c r="K305" s="2085"/>
      <c r="L305" s="847"/>
      <c r="M305" s="293"/>
    </row>
    <row r="306" spans="1:13">
      <c r="A306" s="293"/>
      <c r="B306" s="2086"/>
      <c r="C306" s="2086"/>
      <c r="D306" s="2086"/>
      <c r="E306" s="2088"/>
      <c r="F306" s="293"/>
      <c r="G306" s="2086" t="s">
        <v>1692</v>
      </c>
      <c r="H306" s="2086"/>
      <c r="I306" s="2086"/>
      <c r="J306" s="2086"/>
      <c r="K306" s="2086"/>
      <c r="L306" s="2087"/>
      <c r="M306" s="293"/>
    </row>
    <row r="307" spans="1:13">
      <c r="A307" s="293"/>
      <c r="B307" s="2086"/>
      <c r="C307" s="2086"/>
      <c r="D307" s="2086"/>
      <c r="E307" s="2088"/>
      <c r="F307" s="293"/>
      <c r="G307" s="2086"/>
      <c r="H307" s="2086"/>
      <c r="I307" s="2086"/>
      <c r="J307" s="2086"/>
      <c r="K307" s="2086"/>
      <c r="L307" s="2087"/>
      <c r="M307" s="293"/>
    </row>
    <row r="308" spans="1:13">
      <c r="A308" s="293"/>
      <c r="B308" s="2086"/>
      <c r="C308" s="2086"/>
      <c r="D308" s="2086"/>
      <c r="E308" s="2088"/>
      <c r="F308" s="293"/>
      <c r="G308" s="2086" t="s">
        <v>1693</v>
      </c>
      <c r="H308" s="2086"/>
      <c r="I308" s="2086"/>
      <c r="J308" s="2086"/>
      <c r="K308" s="2086"/>
      <c r="L308" s="2087"/>
      <c r="M308" s="293"/>
    </row>
    <row r="309" spans="1:13">
      <c r="A309" s="293"/>
      <c r="B309" s="2085" t="s">
        <v>1694</v>
      </c>
      <c r="C309" s="2085"/>
      <c r="D309" s="2085"/>
      <c r="E309" s="338">
        <v>608470</v>
      </c>
      <c r="F309" s="293"/>
      <c r="G309" s="2086"/>
      <c r="H309" s="2086"/>
      <c r="I309" s="2086"/>
      <c r="J309" s="2086"/>
      <c r="K309" s="2086"/>
      <c r="L309" s="2087"/>
      <c r="M309" s="293"/>
    </row>
    <row r="310" spans="1:13">
      <c r="A310" s="293"/>
      <c r="B310" s="2085" t="s">
        <v>1695</v>
      </c>
      <c r="C310" s="2085"/>
      <c r="D310" s="2085"/>
      <c r="E310" s="338">
        <v>608450</v>
      </c>
      <c r="F310" s="293"/>
      <c r="G310" s="2085" t="s">
        <v>1696</v>
      </c>
      <c r="H310" s="2085"/>
      <c r="I310" s="2085"/>
      <c r="J310" s="2085"/>
      <c r="K310" s="2085"/>
      <c r="L310" s="847"/>
      <c r="M310" s="293"/>
    </row>
    <row r="311" spans="1:13">
      <c r="A311" s="293"/>
      <c r="B311" s="2085" t="s">
        <v>1697</v>
      </c>
      <c r="C311" s="2085"/>
      <c r="D311" s="2085"/>
      <c r="E311" s="338">
        <v>601520</v>
      </c>
      <c r="F311" s="293"/>
      <c r="G311" s="2085" t="s">
        <v>1698</v>
      </c>
      <c r="H311" s="2085"/>
      <c r="I311" s="2085"/>
      <c r="J311" s="2085"/>
      <c r="K311" s="2085"/>
      <c r="L311" s="847"/>
      <c r="M311" s="293"/>
    </row>
    <row r="312" spans="1:13">
      <c r="A312" s="293"/>
      <c r="B312" s="2085" t="s">
        <v>1699</v>
      </c>
      <c r="C312" s="2085"/>
      <c r="D312" s="2085"/>
      <c r="E312" s="338">
        <v>601520</v>
      </c>
      <c r="F312" s="293"/>
      <c r="G312" s="2085" t="s">
        <v>1700</v>
      </c>
      <c r="H312" s="2085"/>
      <c r="I312" s="2085"/>
      <c r="J312" s="2085"/>
      <c r="K312" s="2085"/>
      <c r="L312" s="847"/>
      <c r="M312" s="293"/>
    </row>
    <row r="313" spans="1:13">
      <c r="A313" s="293"/>
      <c r="B313" s="2085" t="s">
        <v>1701</v>
      </c>
      <c r="C313" s="2085"/>
      <c r="D313" s="2085"/>
      <c r="E313" s="338">
        <v>608450</v>
      </c>
      <c r="F313" s="293"/>
      <c r="G313" s="2085" t="s">
        <v>314</v>
      </c>
      <c r="H313" s="2085"/>
      <c r="I313" s="2085"/>
      <c r="J313" s="2085"/>
      <c r="K313" s="2085"/>
      <c r="L313" s="847"/>
      <c r="M313" s="293"/>
    </row>
    <row r="314" spans="1:13">
      <c r="A314" s="293"/>
      <c r="B314" s="2085" t="s">
        <v>1702</v>
      </c>
      <c r="C314" s="2085"/>
      <c r="D314" s="2085"/>
      <c r="E314" s="338">
        <v>608450</v>
      </c>
      <c r="F314" s="293"/>
      <c r="G314" s="2085" t="s">
        <v>315</v>
      </c>
      <c r="H314" s="2085"/>
      <c r="I314" s="2085"/>
      <c r="J314" s="2085"/>
      <c r="K314" s="2085"/>
      <c r="L314" s="847"/>
      <c r="M314" s="293"/>
    </row>
    <row r="315" spans="1:13">
      <c r="A315" s="293"/>
      <c r="B315" s="2086" t="s">
        <v>1703</v>
      </c>
      <c r="C315" s="2086"/>
      <c r="D315" s="2086"/>
      <c r="E315" s="2089">
        <v>5666910</v>
      </c>
      <c r="F315" s="293"/>
      <c r="G315" s="2085" t="s">
        <v>1704</v>
      </c>
      <c r="H315" s="2085"/>
      <c r="I315" s="2085"/>
      <c r="J315" s="2085"/>
      <c r="K315" s="2085"/>
      <c r="L315" s="847"/>
      <c r="M315" s="293"/>
    </row>
    <row r="316" spans="1:13">
      <c r="A316" s="293"/>
      <c r="B316" s="2086"/>
      <c r="C316" s="2086"/>
      <c r="D316" s="2086"/>
      <c r="E316" s="2089"/>
      <c r="F316" s="293"/>
      <c r="G316" s="2085" t="s">
        <v>1705</v>
      </c>
      <c r="H316" s="2085"/>
      <c r="I316" s="2085"/>
      <c r="J316" s="2085"/>
      <c r="K316" s="2085"/>
      <c r="L316" s="847"/>
      <c r="M316" s="293"/>
    </row>
    <row r="317" spans="1:13">
      <c r="A317" s="293"/>
      <c r="B317" s="2085" t="s">
        <v>1706</v>
      </c>
      <c r="C317" s="2085"/>
      <c r="D317" s="2085"/>
      <c r="E317" s="338">
        <v>5699390</v>
      </c>
      <c r="F317" s="293"/>
      <c r="G317" s="2085" t="s">
        <v>1707</v>
      </c>
      <c r="H317" s="2085"/>
      <c r="I317" s="2085"/>
      <c r="J317" s="2085"/>
      <c r="K317" s="2085"/>
      <c r="L317" s="847"/>
      <c r="M317" s="293"/>
    </row>
    <row r="318" spans="1:13" ht="15">
      <c r="B318" s="83"/>
      <c r="C318" s="83"/>
      <c r="D318" s="83"/>
      <c r="E318" s="83"/>
      <c r="F318" s="83"/>
      <c r="G318" s="83"/>
      <c r="H318" s="83"/>
      <c r="I318" s="83"/>
      <c r="J318" s="83"/>
      <c r="K318" s="152"/>
      <c r="L318" s="270"/>
      <c r="M318" s="331"/>
    </row>
    <row r="319" spans="1:13">
      <c r="K319" s="149"/>
    </row>
    <row r="320" spans="1:13">
      <c r="K320" s="149"/>
    </row>
    <row r="321" spans="11:11">
      <c r="K321" s="149"/>
    </row>
    <row r="322" spans="11:11">
      <c r="K322" s="149"/>
    </row>
    <row r="323" spans="11:11">
      <c r="K323" s="149"/>
    </row>
    <row r="324" spans="11:11">
      <c r="K324" s="149"/>
    </row>
    <row r="325" spans="11:11">
      <c r="K325" s="149"/>
    </row>
    <row r="326" spans="11:11">
      <c r="K326" s="149"/>
    </row>
    <row r="327" spans="11:11">
      <c r="K327" s="149"/>
    </row>
    <row r="328" spans="11:11">
      <c r="K328" s="149"/>
    </row>
    <row r="329" spans="11:11">
      <c r="K329" s="149"/>
    </row>
    <row r="330" spans="11:11">
      <c r="K330" s="149"/>
    </row>
    <row r="331" spans="11:11">
      <c r="K331" s="149"/>
    </row>
    <row r="332" spans="11:11">
      <c r="K332" s="149"/>
    </row>
    <row r="333" spans="11:11">
      <c r="K333" s="149"/>
    </row>
    <row r="334" spans="11:11">
      <c r="K334" s="149"/>
    </row>
    <row r="335" spans="11:11">
      <c r="K335" s="149"/>
    </row>
    <row r="336" spans="11:11">
      <c r="K336" s="149"/>
    </row>
    <row r="337" spans="11:11">
      <c r="K337" s="149"/>
    </row>
    <row r="338" spans="11:11">
      <c r="K338" s="149"/>
    </row>
    <row r="339" spans="11:11">
      <c r="K339" s="149"/>
    </row>
    <row r="340" spans="11:11">
      <c r="K340" s="149"/>
    </row>
    <row r="341" spans="11:11">
      <c r="K341" s="149"/>
    </row>
    <row r="342" spans="11:11">
      <c r="K342" s="149"/>
    </row>
    <row r="343" spans="11:11">
      <c r="K343" s="149"/>
    </row>
    <row r="344" spans="11:11">
      <c r="K344" s="149"/>
    </row>
    <row r="345" spans="11:11">
      <c r="K345" s="149"/>
    </row>
    <row r="346" spans="11:11">
      <c r="K346" s="149"/>
    </row>
    <row r="347" spans="11:11">
      <c r="K347" s="149"/>
    </row>
    <row r="348" spans="11:11">
      <c r="K348" s="149"/>
    </row>
    <row r="349" spans="11:11">
      <c r="K349" s="149"/>
    </row>
    <row r="350" spans="11:11">
      <c r="K350" s="149"/>
    </row>
    <row r="351" spans="11:11">
      <c r="K351" s="149"/>
    </row>
    <row r="352" spans="11:11">
      <c r="K352" s="149"/>
    </row>
    <row r="353" spans="11:11">
      <c r="K353" s="149"/>
    </row>
    <row r="354" spans="11:11">
      <c r="K354" s="149"/>
    </row>
    <row r="355" spans="11:11">
      <c r="K355" s="149"/>
    </row>
    <row r="356" spans="11:11">
      <c r="K356" s="149"/>
    </row>
    <row r="357" spans="11:11">
      <c r="K357" s="149"/>
    </row>
    <row r="358" spans="11:11">
      <c r="K358" s="149"/>
    </row>
    <row r="359" spans="11:11">
      <c r="K359" s="149"/>
    </row>
    <row r="360" spans="11:11">
      <c r="K360" s="149"/>
    </row>
    <row r="361" spans="11:11">
      <c r="K361" s="149"/>
    </row>
    <row r="362" spans="11:11">
      <c r="K362" s="149"/>
    </row>
    <row r="363" spans="11:11">
      <c r="K363" s="149"/>
    </row>
    <row r="364" spans="11:11">
      <c r="K364" s="149"/>
    </row>
    <row r="365" spans="11:11">
      <c r="K365" s="149"/>
    </row>
    <row r="366" spans="11:11">
      <c r="K366" s="149"/>
    </row>
    <row r="367" spans="11:11">
      <c r="K367" s="149"/>
    </row>
    <row r="368" spans="11:11">
      <c r="K368" s="149"/>
    </row>
    <row r="369" spans="11:11">
      <c r="K369" s="149"/>
    </row>
    <row r="370" spans="11:11">
      <c r="K370" s="149"/>
    </row>
    <row r="371" spans="11:11">
      <c r="K371" s="149"/>
    </row>
    <row r="372" spans="11:11">
      <c r="K372" s="149"/>
    </row>
    <row r="373" spans="11:11">
      <c r="K373" s="149"/>
    </row>
    <row r="374" spans="11:11">
      <c r="K374" s="149"/>
    </row>
    <row r="375" spans="11:11">
      <c r="K375" s="149"/>
    </row>
    <row r="376" spans="11:11">
      <c r="K376" s="149"/>
    </row>
    <row r="377" spans="11:11">
      <c r="K377" s="149"/>
    </row>
    <row r="378" spans="11:11">
      <c r="K378" s="149"/>
    </row>
    <row r="379" spans="11:11">
      <c r="K379" s="149"/>
    </row>
    <row r="380" spans="11:11">
      <c r="K380" s="149"/>
    </row>
    <row r="381" spans="11:11">
      <c r="K381" s="149"/>
    </row>
    <row r="382" spans="11:11">
      <c r="K382" s="149"/>
    </row>
    <row r="383" spans="11:11">
      <c r="K383" s="149"/>
    </row>
    <row r="384" spans="11:11">
      <c r="K384" s="149"/>
    </row>
    <row r="385" spans="11:11">
      <c r="K385" s="149"/>
    </row>
    <row r="386" spans="11:11">
      <c r="K386" s="149"/>
    </row>
    <row r="387" spans="11:11">
      <c r="K387" s="149"/>
    </row>
    <row r="388" spans="11:11">
      <c r="K388" s="149"/>
    </row>
    <row r="389" spans="11:11">
      <c r="K389" s="149"/>
    </row>
    <row r="390" spans="11:11">
      <c r="K390" s="149"/>
    </row>
    <row r="391" spans="11:11">
      <c r="K391" s="149"/>
    </row>
    <row r="392" spans="11:11">
      <c r="K392" s="149"/>
    </row>
    <row r="393" spans="11:11">
      <c r="K393" s="149"/>
    </row>
    <row r="394" spans="11:11">
      <c r="K394" s="149"/>
    </row>
    <row r="395" spans="11:11">
      <c r="K395" s="149"/>
    </row>
    <row r="396" spans="11:11">
      <c r="K396" s="149"/>
    </row>
    <row r="397" spans="11:11">
      <c r="K397" s="149"/>
    </row>
    <row r="398" spans="11:11">
      <c r="K398" s="149"/>
    </row>
    <row r="399" spans="11:11">
      <c r="K399" s="149"/>
    </row>
    <row r="400" spans="11:11">
      <c r="K400" s="149"/>
    </row>
    <row r="401" spans="11:11">
      <c r="K401" s="149"/>
    </row>
    <row r="402" spans="11:11">
      <c r="K402" s="149"/>
    </row>
    <row r="403" spans="11:11">
      <c r="K403" s="149"/>
    </row>
    <row r="404" spans="11:11">
      <c r="K404" s="149"/>
    </row>
    <row r="405" spans="11:11">
      <c r="K405" s="149"/>
    </row>
    <row r="406" spans="11:11">
      <c r="K406" s="149"/>
    </row>
    <row r="407" spans="11:11">
      <c r="K407" s="149"/>
    </row>
    <row r="408" spans="11:11">
      <c r="K408" s="149"/>
    </row>
    <row r="409" spans="11:11">
      <c r="K409" s="149"/>
    </row>
    <row r="410" spans="11:11">
      <c r="K410" s="149"/>
    </row>
    <row r="411" spans="11:11">
      <c r="K411" s="149"/>
    </row>
    <row r="412" spans="11:11">
      <c r="K412" s="149"/>
    </row>
    <row r="413" spans="11:11">
      <c r="K413" s="149"/>
    </row>
    <row r="414" spans="11:11">
      <c r="K414" s="149"/>
    </row>
    <row r="415" spans="11:11">
      <c r="K415" s="149"/>
    </row>
    <row r="416" spans="11:11">
      <c r="K416" s="149"/>
    </row>
    <row r="417" spans="11:11">
      <c r="K417" s="149"/>
    </row>
    <row r="418" spans="11:11">
      <c r="K418" s="149"/>
    </row>
    <row r="419" spans="11:11">
      <c r="K419" s="149"/>
    </row>
    <row r="420" spans="11:11">
      <c r="K420" s="149"/>
    </row>
    <row r="421" spans="11:11">
      <c r="K421" s="149"/>
    </row>
    <row r="422" spans="11:11">
      <c r="K422" s="149"/>
    </row>
    <row r="423" spans="11:11">
      <c r="K423" s="149"/>
    </row>
    <row r="424" spans="11:11">
      <c r="K424" s="149"/>
    </row>
    <row r="425" spans="11:11">
      <c r="K425" s="149"/>
    </row>
    <row r="426" spans="11:11">
      <c r="K426" s="149"/>
    </row>
    <row r="427" spans="11:11">
      <c r="K427" s="149"/>
    </row>
    <row r="428" spans="11:11">
      <c r="K428" s="149"/>
    </row>
    <row r="429" spans="11:11">
      <c r="K429" s="149"/>
    </row>
    <row r="430" spans="11:11">
      <c r="K430" s="149"/>
    </row>
    <row r="431" spans="11:11">
      <c r="K431" s="149"/>
    </row>
    <row r="432" spans="11:11">
      <c r="K432" s="149"/>
    </row>
    <row r="433" spans="11:11">
      <c r="K433" s="149"/>
    </row>
    <row r="434" spans="11:11">
      <c r="K434" s="149"/>
    </row>
    <row r="435" spans="11:11">
      <c r="K435" s="149"/>
    </row>
    <row r="436" spans="11:11">
      <c r="K436" s="149"/>
    </row>
    <row r="437" spans="11:11">
      <c r="K437" s="149"/>
    </row>
    <row r="438" spans="11:11">
      <c r="K438" s="149"/>
    </row>
    <row r="439" spans="11:11">
      <c r="K439" s="149"/>
    </row>
    <row r="440" spans="11:11">
      <c r="K440" s="149"/>
    </row>
    <row r="441" spans="11:11">
      <c r="K441" s="149"/>
    </row>
    <row r="442" spans="11:11">
      <c r="K442" s="149"/>
    </row>
    <row r="443" spans="11:11">
      <c r="K443" s="149"/>
    </row>
    <row r="444" spans="11:11">
      <c r="K444" s="149"/>
    </row>
    <row r="445" spans="11:11">
      <c r="K445" s="149"/>
    </row>
    <row r="446" spans="11:11">
      <c r="K446" s="149"/>
    </row>
    <row r="447" spans="11:11">
      <c r="K447" s="149"/>
    </row>
    <row r="448" spans="11:11">
      <c r="K448" s="149"/>
    </row>
    <row r="449" spans="11:11">
      <c r="K449" s="149"/>
    </row>
    <row r="450" spans="11:11">
      <c r="K450" s="149"/>
    </row>
    <row r="451" spans="11:11">
      <c r="K451" s="149"/>
    </row>
    <row r="452" spans="11:11">
      <c r="K452" s="149"/>
    </row>
    <row r="453" spans="11:11">
      <c r="K453" s="149"/>
    </row>
    <row r="454" spans="11:11">
      <c r="K454" s="149"/>
    </row>
    <row r="455" spans="11:11">
      <c r="K455" s="149"/>
    </row>
    <row r="456" spans="11:11">
      <c r="K456" s="149"/>
    </row>
    <row r="457" spans="11:11">
      <c r="K457" s="149"/>
    </row>
    <row r="458" spans="11:11">
      <c r="K458" s="149"/>
    </row>
    <row r="459" spans="11:11">
      <c r="K459" s="149"/>
    </row>
    <row r="460" spans="11:11">
      <c r="K460" s="149"/>
    </row>
    <row r="461" spans="11:11">
      <c r="K461" s="149"/>
    </row>
    <row r="462" spans="11:11">
      <c r="K462" s="149"/>
    </row>
    <row r="463" spans="11:11">
      <c r="K463" s="149"/>
    </row>
    <row r="464" spans="11:11">
      <c r="K464" s="149"/>
    </row>
    <row r="465" spans="11:11">
      <c r="K465" s="149"/>
    </row>
    <row r="466" spans="11:11">
      <c r="K466" s="149"/>
    </row>
    <row r="467" spans="11:11">
      <c r="K467" s="149"/>
    </row>
    <row r="468" spans="11:11">
      <c r="K468" s="149"/>
    </row>
    <row r="469" spans="11:11">
      <c r="K469" s="149"/>
    </row>
    <row r="470" spans="11:11">
      <c r="K470" s="149"/>
    </row>
    <row r="471" spans="11:11">
      <c r="K471" s="149"/>
    </row>
    <row r="472" spans="11:11">
      <c r="K472" s="149"/>
    </row>
    <row r="473" spans="11:11">
      <c r="K473" s="149"/>
    </row>
    <row r="474" spans="11:11">
      <c r="K474" s="149"/>
    </row>
    <row r="475" spans="11:11">
      <c r="K475" s="149"/>
    </row>
    <row r="476" spans="11:11">
      <c r="K476" s="149"/>
    </row>
    <row r="477" spans="11:11">
      <c r="K477" s="149"/>
    </row>
    <row r="478" spans="11:11">
      <c r="K478" s="149"/>
    </row>
    <row r="479" spans="11:11">
      <c r="K479" s="149"/>
    </row>
    <row r="480" spans="11:11">
      <c r="K480" s="149"/>
    </row>
    <row r="481" spans="11:11">
      <c r="K481" s="149"/>
    </row>
    <row r="482" spans="11:11">
      <c r="K482" s="149"/>
    </row>
    <row r="483" spans="11:11">
      <c r="K483" s="149"/>
    </row>
    <row r="484" spans="11:11">
      <c r="K484" s="149"/>
    </row>
    <row r="485" spans="11:11">
      <c r="K485" s="149"/>
    </row>
    <row r="486" spans="11:11">
      <c r="K486" s="149"/>
    </row>
    <row r="487" spans="11:11">
      <c r="K487" s="149"/>
    </row>
    <row r="488" spans="11:11">
      <c r="K488" s="149"/>
    </row>
    <row r="489" spans="11:11">
      <c r="K489" s="149"/>
    </row>
    <row r="490" spans="11:11">
      <c r="K490" s="149"/>
    </row>
    <row r="491" spans="11:11">
      <c r="K491" s="149"/>
    </row>
    <row r="492" spans="11:11">
      <c r="K492" s="149"/>
    </row>
    <row r="493" spans="11:11">
      <c r="K493" s="149"/>
    </row>
    <row r="494" spans="11:11">
      <c r="K494" s="149"/>
    </row>
    <row r="495" spans="11:11">
      <c r="K495" s="149"/>
    </row>
    <row r="496" spans="11:11">
      <c r="K496" s="149"/>
    </row>
    <row r="497" spans="11:11">
      <c r="K497" s="149"/>
    </row>
    <row r="498" spans="11:11">
      <c r="K498" s="149"/>
    </row>
    <row r="499" spans="11:11">
      <c r="K499" s="149"/>
    </row>
    <row r="500" spans="11:11">
      <c r="K500" s="149"/>
    </row>
    <row r="501" spans="11:11">
      <c r="K501" s="149"/>
    </row>
    <row r="502" spans="11:11">
      <c r="K502" s="149"/>
    </row>
    <row r="503" spans="11:11">
      <c r="K503" s="149"/>
    </row>
    <row r="504" spans="11:11">
      <c r="K504" s="149"/>
    </row>
    <row r="505" spans="11:11">
      <c r="K505" s="149"/>
    </row>
    <row r="506" spans="11:11">
      <c r="K506" s="149"/>
    </row>
    <row r="507" spans="11:11">
      <c r="K507" s="149"/>
    </row>
    <row r="508" spans="11:11">
      <c r="K508" s="149"/>
    </row>
    <row r="509" spans="11:11">
      <c r="K509" s="149"/>
    </row>
    <row r="510" spans="11:11">
      <c r="K510" s="149"/>
    </row>
    <row r="511" spans="11:11">
      <c r="K511" s="149"/>
    </row>
    <row r="512" spans="11:11">
      <c r="K512" s="149"/>
    </row>
    <row r="513" spans="11:11">
      <c r="K513" s="149"/>
    </row>
    <row r="514" spans="11:11">
      <c r="K514" s="149"/>
    </row>
    <row r="515" spans="11:11">
      <c r="K515" s="149"/>
    </row>
    <row r="516" spans="11:11">
      <c r="K516" s="149"/>
    </row>
    <row r="517" spans="11:11">
      <c r="K517" s="149"/>
    </row>
    <row r="518" spans="11:11">
      <c r="K518" s="149"/>
    </row>
    <row r="519" spans="11:11">
      <c r="K519" s="149"/>
    </row>
    <row r="520" spans="11:11">
      <c r="K520" s="149"/>
    </row>
    <row r="521" spans="11:11">
      <c r="K521" s="149"/>
    </row>
    <row r="522" spans="11:11">
      <c r="K522" s="149"/>
    </row>
    <row r="523" spans="11:11">
      <c r="K523" s="149"/>
    </row>
    <row r="524" spans="11:11">
      <c r="K524" s="149"/>
    </row>
    <row r="525" spans="11:11">
      <c r="K525" s="149"/>
    </row>
    <row r="526" spans="11:11">
      <c r="K526" s="149"/>
    </row>
    <row r="527" spans="11:11">
      <c r="K527" s="149"/>
    </row>
    <row r="528" spans="11:11">
      <c r="K528" s="149"/>
    </row>
    <row r="529" spans="11:11">
      <c r="K529" s="149"/>
    </row>
    <row r="530" spans="11:11">
      <c r="K530" s="149"/>
    </row>
    <row r="531" spans="11:11">
      <c r="K531" s="149"/>
    </row>
    <row r="532" spans="11:11">
      <c r="K532" s="149"/>
    </row>
    <row r="533" spans="11:11">
      <c r="K533" s="149"/>
    </row>
    <row r="534" spans="11:11">
      <c r="K534" s="149"/>
    </row>
    <row r="535" spans="11:11">
      <c r="K535" s="149"/>
    </row>
    <row r="536" spans="11:11">
      <c r="K536" s="149"/>
    </row>
    <row r="537" spans="11:11">
      <c r="K537" s="149"/>
    </row>
    <row r="538" spans="11:11">
      <c r="K538" s="149"/>
    </row>
    <row r="539" spans="11:11">
      <c r="K539" s="149"/>
    </row>
    <row r="540" spans="11:11">
      <c r="K540" s="149"/>
    </row>
    <row r="541" spans="11:11">
      <c r="K541" s="149"/>
    </row>
    <row r="542" spans="11:11">
      <c r="K542" s="149"/>
    </row>
    <row r="543" spans="11:11">
      <c r="K543" s="149"/>
    </row>
    <row r="544" spans="11:11">
      <c r="K544" s="149"/>
    </row>
    <row r="545" spans="11:11">
      <c r="K545" s="149"/>
    </row>
    <row r="546" spans="11:11">
      <c r="K546" s="149"/>
    </row>
    <row r="547" spans="11:11">
      <c r="K547" s="149"/>
    </row>
    <row r="548" spans="11:11">
      <c r="K548" s="149"/>
    </row>
    <row r="549" spans="11:11">
      <c r="K549" s="149"/>
    </row>
    <row r="550" spans="11:11">
      <c r="K550" s="149"/>
    </row>
    <row r="551" spans="11:11">
      <c r="K551" s="149"/>
    </row>
    <row r="552" spans="11:11">
      <c r="K552" s="149"/>
    </row>
    <row r="553" spans="11:11">
      <c r="K553" s="149"/>
    </row>
    <row r="554" spans="11:11">
      <c r="K554" s="149"/>
    </row>
    <row r="555" spans="11:11">
      <c r="K555" s="149"/>
    </row>
    <row r="556" spans="11:11">
      <c r="K556" s="149"/>
    </row>
    <row r="557" spans="11:11">
      <c r="K557" s="149"/>
    </row>
    <row r="558" spans="11:11">
      <c r="K558" s="149"/>
    </row>
    <row r="559" spans="11:11">
      <c r="K559" s="149"/>
    </row>
    <row r="560" spans="11:11">
      <c r="K560" s="149"/>
    </row>
    <row r="561" spans="11:11">
      <c r="K561" s="149"/>
    </row>
    <row r="562" spans="11:11">
      <c r="K562" s="149"/>
    </row>
    <row r="563" spans="11:11">
      <c r="K563" s="149"/>
    </row>
    <row r="564" spans="11:11">
      <c r="K564" s="149"/>
    </row>
    <row r="565" spans="11:11">
      <c r="K565" s="149"/>
    </row>
    <row r="566" spans="11:11">
      <c r="K566" s="149"/>
    </row>
    <row r="567" spans="11:11">
      <c r="K567" s="149"/>
    </row>
    <row r="568" spans="11:11">
      <c r="K568" s="149"/>
    </row>
    <row r="569" spans="11:11">
      <c r="K569" s="149"/>
    </row>
    <row r="570" spans="11:11">
      <c r="K570" s="149"/>
    </row>
    <row r="571" spans="11:11">
      <c r="K571" s="149"/>
    </row>
    <row r="572" spans="11:11">
      <c r="K572" s="149"/>
    </row>
    <row r="573" spans="11:11">
      <c r="K573" s="149"/>
    </row>
    <row r="574" spans="11:11">
      <c r="K574" s="149"/>
    </row>
    <row r="575" spans="11:11">
      <c r="K575" s="149"/>
    </row>
    <row r="576" spans="11:11">
      <c r="K576" s="149"/>
    </row>
    <row r="577" spans="11:11">
      <c r="K577" s="149"/>
    </row>
    <row r="578" spans="11:11">
      <c r="K578" s="149"/>
    </row>
    <row r="579" spans="11:11">
      <c r="K579" s="149"/>
    </row>
    <row r="580" spans="11:11">
      <c r="K580" s="149"/>
    </row>
    <row r="581" spans="11:11">
      <c r="K581" s="149"/>
    </row>
    <row r="582" spans="11:11">
      <c r="K582" s="149"/>
    </row>
    <row r="583" spans="11:11">
      <c r="K583" s="149"/>
    </row>
    <row r="584" spans="11:11">
      <c r="K584" s="149"/>
    </row>
    <row r="585" spans="11:11">
      <c r="K585" s="149"/>
    </row>
    <row r="586" spans="11:11">
      <c r="K586" s="149"/>
    </row>
    <row r="587" spans="11:11">
      <c r="K587" s="149"/>
    </row>
    <row r="588" spans="11:11">
      <c r="K588" s="149"/>
    </row>
    <row r="589" spans="11:11">
      <c r="K589" s="149"/>
    </row>
    <row r="590" spans="11:11">
      <c r="K590" s="149"/>
    </row>
    <row r="591" spans="11:11">
      <c r="K591" s="149"/>
    </row>
    <row r="592" spans="11:11">
      <c r="K592" s="149"/>
    </row>
    <row r="593" spans="11:11">
      <c r="K593" s="149"/>
    </row>
    <row r="594" spans="11:11">
      <c r="K594" s="149"/>
    </row>
    <row r="595" spans="11:11">
      <c r="K595" s="149"/>
    </row>
    <row r="596" spans="11:11">
      <c r="K596" s="149"/>
    </row>
    <row r="597" spans="11:11">
      <c r="K597" s="149"/>
    </row>
    <row r="598" spans="11:11">
      <c r="K598" s="149"/>
    </row>
    <row r="599" spans="11:11">
      <c r="K599" s="149"/>
    </row>
    <row r="600" spans="11:11">
      <c r="K600" s="149"/>
    </row>
    <row r="601" spans="11:11">
      <c r="K601" s="149"/>
    </row>
    <row r="602" spans="11:11">
      <c r="K602" s="149"/>
    </row>
    <row r="603" spans="11:11">
      <c r="K603" s="149"/>
    </row>
    <row r="604" spans="11:11">
      <c r="K604" s="149"/>
    </row>
    <row r="605" spans="11:11">
      <c r="K605" s="149"/>
    </row>
    <row r="606" spans="11:11">
      <c r="K606" s="149"/>
    </row>
    <row r="607" spans="11:11">
      <c r="K607" s="149"/>
    </row>
    <row r="608" spans="11:11">
      <c r="K608" s="149"/>
    </row>
    <row r="609" spans="11:11">
      <c r="K609" s="149"/>
    </row>
    <row r="610" spans="11:11">
      <c r="K610" s="149"/>
    </row>
    <row r="611" spans="11:11">
      <c r="K611" s="149"/>
    </row>
    <row r="612" spans="11:11">
      <c r="K612" s="149"/>
    </row>
    <row r="613" spans="11:11">
      <c r="K613" s="149"/>
    </row>
    <row r="614" spans="11:11">
      <c r="K614" s="149"/>
    </row>
    <row r="615" spans="11:11">
      <c r="K615" s="149"/>
    </row>
    <row r="616" spans="11:11">
      <c r="K616" s="149"/>
    </row>
    <row r="617" spans="11:11">
      <c r="K617" s="149"/>
    </row>
    <row r="618" spans="11:11">
      <c r="K618" s="149"/>
    </row>
    <row r="619" spans="11:11">
      <c r="K619" s="149"/>
    </row>
    <row r="620" spans="11:11">
      <c r="K620" s="149"/>
    </row>
    <row r="621" spans="11:11">
      <c r="K621" s="149"/>
    </row>
    <row r="622" spans="11:11">
      <c r="K622" s="149"/>
    </row>
    <row r="623" spans="11:11">
      <c r="K623" s="149"/>
    </row>
    <row r="624" spans="11:11">
      <c r="K624" s="149"/>
    </row>
    <row r="625" spans="11:11">
      <c r="K625" s="149"/>
    </row>
    <row r="626" spans="11:11">
      <c r="K626" s="149"/>
    </row>
    <row r="627" spans="11:11">
      <c r="K627" s="149"/>
    </row>
    <row r="628" spans="11:11">
      <c r="K628" s="149"/>
    </row>
    <row r="629" spans="11:11">
      <c r="K629" s="149"/>
    </row>
    <row r="630" spans="11:11">
      <c r="K630" s="149"/>
    </row>
    <row r="631" spans="11:11">
      <c r="K631" s="149"/>
    </row>
    <row r="632" spans="11:11">
      <c r="K632" s="149"/>
    </row>
    <row r="633" spans="11:11">
      <c r="K633" s="149"/>
    </row>
    <row r="634" spans="11:11">
      <c r="K634" s="149"/>
    </row>
    <row r="635" spans="11:11">
      <c r="K635" s="149"/>
    </row>
    <row r="636" spans="11:11">
      <c r="K636" s="149"/>
    </row>
    <row r="637" spans="11:11">
      <c r="K637" s="149"/>
    </row>
    <row r="638" spans="11:11">
      <c r="K638" s="149"/>
    </row>
    <row r="639" spans="11:11">
      <c r="K639" s="149"/>
    </row>
    <row r="640" spans="11:11">
      <c r="K640" s="149"/>
    </row>
    <row r="641" spans="11:11">
      <c r="K641" s="149"/>
    </row>
    <row r="642" spans="11:11">
      <c r="K642" s="149"/>
    </row>
    <row r="643" spans="11:11">
      <c r="K643" s="149"/>
    </row>
    <row r="644" spans="11:11">
      <c r="K644" s="149"/>
    </row>
    <row r="645" spans="11:11">
      <c r="K645" s="149"/>
    </row>
    <row r="646" spans="11:11">
      <c r="K646" s="149"/>
    </row>
    <row r="647" spans="11:11">
      <c r="K647" s="149"/>
    </row>
    <row r="648" spans="11:11">
      <c r="K648" s="149"/>
    </row>
    <row r="649" spans="11:11">
      <c r="K649" s="149"/>
    </row>
    <row r="650" spans="11:11">
      <c r="K650" s="149"/>
    </row>
    <row r="651" spans="11:11">
      <c r="K651" s="149"/>
    </row>
    <row r="652" spans="11:11">
      <c r="K652" s="149"/>
    </row>
    <row r="653" spans="11:11">
      <c r="K653" s="149"/>
    </row>
    <row r="654" spans="11:11">
      <c r="K654" s="149"/>
    </row>
    <row r="655" spans="11:11">
      <c r="K655" s="149"/>
    </row>
    <row r="656" spans="11:11">
      <c r="K656" s="149"/>
    </row>
    <row r="657" spans="11:11">
      <c r="K657" s="149"/>
    </row>
    <row r="658" spans="11:11">
      <c r="K658" s="149"/>
    </row>
    <row r="659" spans="11:11">
      <c r="K659" s="149"/>
    </row>
    <row r="660" spans="11:11">
      <c r="K660" s="149"/>
    </row>
    <row r="661" spans="11:11">
      <c r="K661" s="149"/>
    </row>
    <row r="662" spans="11:11">
      <c r="K662" s="149"/>
    </row>
    <row r="663" spans="11:11">
      <c r="K663" s="149"/>
    </row>
    <row r="664" spans="11:11">
      <c r="K664" s="149"/>
    </row>
    <row r="665" spans="11:11">
      <c r="K665" s="149"/>
    </row>
    <row r="666" spans="11:11">
      <c r="K666" s="149"/>
    </row>
    <row r="667" spans="11:11">
      <c r="K667" s="149"/>
    </row>
    <row r="668" spans="11:11">
      <c r="K668" s="149"/>
    </row>
    <row r="669" spans="11:11">
      <c r="K669" s="149"/>
    </row>
    <row r="670" spans="11:11">
      <c r="K670" s="149"/>
    </row>
    <row r="671" spans="11:11">
      <c r="K671" s="149"/>
    </row>
    <row r="672" spans="11:11">
      <c r="K672" s="149"/>
    </row>
    <row r="673" spans="11:11">
      <c r="K673" s="149"/>
    </row>
    <row r="674" spans="11:11">
      <c r="K674" s="149"/>
    </row>
    <row r="675" spans="11:11">
      <c r="K675" s="149"/>
    </row>
    <row r="676" spans="11:11">
      <c r="K676" s="149"/>
    </row>
    <row r="677" spans="11:11">
      <c r="K677" s="149"/>
    </row>
    <row r="678" spans="11:11">
      <c r="K678" s="149"/>
    </row>
    <row r="679" spans="11:11">
      <c r="K679" s="149"/>
    </row>
    <row r="680" spans="11:11">
      <c r="K680" s="149"/>
    </row>
    <row r="681" spans="11:11">
      <c r="K681" s="149"/>
    </row>
    <row r="682" spans="11:11">
      <c r="K682" s="149"/>
    </row>
    <row r="683" spans="11:11">
      <c r="K683" s="149"/>
    </row>
    <row r="684" spans="11:11">
      <c r="K684" s="149"/>
    </row>
    <row r="685" spans="11:11">
      <c r="K685" s="149"/>
    </row>
    <row r="686" spans="11:11">
      <c r="K686" s="149"/>
    </row>
    <row r="687" spans="11:11">
      <c r="K687" s="149"/>
    </row>
    <row r="688" spans="11:11">
      <c r="K688" s="149"/>
    </row>
    <row r="689" spans="11:11">
      <c r="K689" s="149"/>
    </row>
    <row r="690" spans="11:11">
      <c r="K690" s="149"/>
    </row>
    <row r="691" spans="11:11">
      <c r="K691" s="149"/>
    </row>
    <row r="692" spans="11:11">
      <c r="K692" s="149"/>
    </row>
    <row r="693" spans="11:11">
      <c r="K693" s="149"/>
    </row>
    <row r="694" spans="11:11">
      <c r="K694" s="149"/>
    </row>
    <row r="695" spans="11:11">
      <c r="K695" s="149"/>
    </row>
    <row r="696" spans="11:11">
      <c r="K696" s="149"/>
    </row>
    <row r="697" spans="11:11">
      <c r="K697" s="149"/>
    </row>
    <row r="698" spans="11:11">
      <c r="K698" s="149"/>
    </row>
    <row r="699" spans="11:11">
      <c r="K699" s="149"/>
    </row>
    <row r="700" spans="11:11">
      <c r="K700" s="149"/>
    </row>
    <row r="701" spans="11:11">
      <c r="K701" s="149"/>
    </row>
    <row r="702" spans="11:11">
      <c r="K702" s="149"/>
    </row>
    <row r="703" spans="11:11">
      <c r="K703" s="149"/>
    </row>
    <row r="704" spans="11:11">
      <c r="K704" s="149"/>
    </row>
    <row r="705" spans="11:11">
      <c r="K705" s="149"/>
    </row>
    <row r="706" spans="11:11">
      <c r="K706" s="149"/>
    </row>
    <row r="707" spans="11:11">
      <c r="K707" s="149"/>
    </row>
    <row r="708" spans="11:11">
      <c r="K708" s="149"/>
    </row>
    <row r="709" spans="11:11">
      <c r="K709" s="149"/>
    </row>
    <row r="710" spans="11:11">
      <c r="K710" s="149"/>
    </row>
    <row r="711" spans="11:11">
      <c r="K711" s="149"/>
    </row>
    <row r="712" spans="11:11">
      <c r="K712" s="149"/>
    </row>
    <row r="713" spans="11:11">
      <c r="K713" s="149"/>
    </row>
    <row r="714" spans="11:11">
      <c r="K714" s="149"/>
    </row>
    <row r="715" spans="11:11">
      <c r="K715" s="149"/>
    </row>
    <row r="716" spans="11:11">
      <c r="K716" s="149"/>
    </row>
    <row r="717" spans="11:11">
      <c r="K717" s="149"/>
    </row>
    <row r="718" spans="11:11">
      <c r="K718" s="149"/>
    </row>
    <row r="719" spans="11:11">
      <c r="K719" s="149"/>
    </row>
    <row r="720" spans="11:11">
      <c r="K720" s="149"/>
    </row>
    <row r="721" spans="11:11">
      <c r="K721" s="149"/>
    </row>
    <row r="722" spans="11:11">
      <c r="K722" s="149"/>
    </row>
    <row r="723" spans="11:11">
      <c r="K723" s="149"/>
    </row>
    <row r="724" spans="11:11">
      <c r="K724" s="149"/>
    </row>
    <row r="725" spans="11:11">
      <c r="K725" s="149"/>
    </row>
    <row r="726" spans="11:11">
      <c r="K726" s="149"/>
    </row>
    <row r="727" spans="11:11">
      <c r="K727" s="149"/>
    </row>
    <row r="728" spans="11:11">
      <c r="K728" s="149"/>
    </row>
    <row r="729" spans="11:11">
      <c r="K729" s="149"/>
    </row>
    <row r="730" spans="11:11">
      <c r="K730" s="149"/>
    </row>
    <row r="731" spans="11:11">
      <c r="K731" s="149"/>
    </row>
    <row r="732" spans="11:11">
      <c r="K732" s="149"/>
    </row>
    <row r="733" spans="11:11">
      <c r="K733" s="149"/>
    </row>
    <row r="734" spans="11:11">
      <c r="K734" s="149"/>
    </row>
    <row r="735" spans="11:11">
      <c r="K735" s="149"/>
    </row>
    <row r="736" spans="11:11">
      <c r="K736" s="149"/>
    </row>
    <row r="737" spans="11:11">
      <c r="K737" s="149"/>
    </row>
    <row r="738" spans="11:11">
      <c r="K738" s="149"/>
    </row>
    <row r="739" spans="11:11">
      <c r="K739" s="149"/>
    </row>
    <row r="740" spans="11:11">
      <c r="K740" s="149"/>
    </row>
    <row r="741" spans="11:11">
      <c r="K741" s="149"/>
    </row>
    <row r="742" spans="11:11">
      <c r="K742" s="149"/>
    </row>
    <row r="743" spans="11:11">
      <c r="K743" s="149"/>
    </row>
    <row r="744" spans="11:11">
      <c r="K744" s="149"/>
    </row>
    <row r="745" spans="11:11">
      <c r="K745" s="149"/>
    </row>
    <row r="746" spans="11:11">
      <c r="K746" s="149"/>
    </row>
    <row r="747" spans="11:11">
      <c r="K747" s="149"/>
    </row>
    <row r="748" spans="11:11">
      <c r="K748" s="149"/>
    </row>
    <row r="749" spans="11:11">
      <c r="K749" s="149"/>
    </row>
    <row r="750" spans="11:11">
      <c r="K750" s="149"/>
    </row>
    <row r="751" spans="11:11">
      <c r="K751" s="149"/>
    </row>
    <row r="752" spans="11:11">
      <c r="K752" s="149"/>
    </row>
    <row r="753" spans="11:11">
      <c r="K753" s="149"/>
    </row>
    <row r="754" spans="11:11">
      <c r="K754" s="149"/>
    </row>
    <row r="755" spans="11:11">
      <c r="K755" s="149"/>
    </row>
    <row r="756" spans="11:11">
      <c r="K756" s="149"/>
    </row>
    <row r="757" spans="11:11">
      <c r="K757" s="149"/>
    </row>
    <row r="758" spans="11:11">
      <c r="K758" s="149"/>
    </row>
    <row r="759" spans="11:11">
      <c r="K759" s="149"/>
    </row>
    <row r="760" spans="11:11">
      <c r="K760" s="149"/>
    </row>
    <row r="761" spans="11:11">
      <c r="K761" s="149"/>
    </row>
    <row r="762" spans="11:11">
      <c r="K762" s="149"/>
    </row>
    <row r="763" spans="11:11">
      <c r="K763" s="149"/>
    </row>
    <row r="764" spans="11:11">
      <c r="K764" s="149"/>
    </row>
    <row r="765" spans="11:11">
      <c r="K765" s="149"/>
    </row>
    <row r="766" spans="11:11">
      <c r="K766" s="149"/>
    </row>
    <row r="767" spans="11:11">
      <c r="K767" s="149"/>
    </row>
    <row r="768" spans="11:11">
      <c r="K768" s="149"/>
    </row>
    <row r="769" spans="11:11">
      <c r="K769" s="149"/>
    </row>
    <row r="770" spans="11:11">
      <c r="K770" s="149"/>
    </row>
    <row r="771" spans="11:11">
      <c r="K771" s="149"/>
    </row>
    <row r="772" spans="11:11">
      <c r="K772" s="149"/>
    </row>
    <row r="773" spans="11:11">
      <c r="K773" s="149"/>
    </row>
    <row r="774" spans="11:11">
      <c r="K774" s="149"/>
    </row>
    <row r="775" spans="11:11">
      <c r="K775" s="149"/>
    </row>
    <row r="776" spans="11:11">
      <c r="K776" s="149"/>
    </row>
    <row r="777" spans="11:11">
      <c r="K777" s="149"/>
    </row>
    <row r="778" spans="11:11">
      <c r="K778" s="149"/>
    </row>
    <row r="779" spans="11:11">
      <c r="K779" s="149"/>
    </row>
    <row r="780" spans="11:11">
      <c r="K780" s="149"/>
    </row>
    <row r="781" spans="11:11">
      <c r="K781" s="149"/>
    </row>
    <row r="782" spans="11:11">
      <c r="K782" s="149"/>
    </row>
    <row r="783" spans="11:11">
      <c r="K783" s="149"/>
    </row>
    <row r="784" spans="11:11">
      <c r="K784" s="149"/>
    </row>
    <row r="785" spans="11:11">
      <c r="K785" s="149"/>
    </row>
    <row r="786" spans="11:11">
      <c r="K786" s="149"/>
    </row>
    <row r="787" spans="11:11">
      <c r="K787" s="149"/>
    </row>
    <row r="788" spans="11:11">
      <c r="K788" s="149"/>
    </row>
    <row r="789" spans="11:11">
      <c r="K789" s="149"/>
    </row>
    <row r="790" spans="11:11">
      <c r="K790" s="149"/>
    </row>
    <row r="791" spans="11:11">
      <c r="K791" s="149"/>
    </row>
    <row r="792" spans="11:11">
      <c r="K792" s="149"/>
    </row>
    <row r="793" spans="11:11">
      <c r="K793" s="149"/>
    </row>
    <row r="794" spans="11:11">
      <c r="K794" s="149"/>
    </row>
    <row r="795" spans="11:11">
      <c r="K795" s="149"/>
    </row>
    <row r="796" spans="11:11">
      <c r="K796" s="149"/>
    </row>
    <row r="797" spans="11:11">
      <c r="K797" s="149"/>
    </row>
    <row r="798" spans="11:11">
      <c r="K798" s="149"/>
    </row>
    <row r="799" spans="11:11">
      <c r="K799" s="149"/>
    </row>
    <row r="800" spans="11:11">
      <c r="K800" s="149"/>
    </row>
    <row r="801" spans="11:11">
      <c r="K801" s="149"/>
    </row>
    <row r="802" spans="11:11">
      <c r="K802" s="149"/>
    </row>
    <row r="803" spans="11:11">
      <c r="K803" s="149"/>
    </row>
    <row r="804" spans="11:11">
      <c r="K804" s="149"/>
    </row>
    <row r="805" spans="11:11">
      <c r="K805" s="149"/>
    </row>
    <row r="806" spans="11:11">
      <c r="K806" s="149"/>
    </row>
    <row r="807" spans="11:11">
      <c r="K807" s="149"/>
    </row>
    <row r="808" spans="11:11">
      <c r="K808" s="149"/>
    </row>
    <row r="809" spans="11:11">
      <c r="K809" s="149"/>
    </row>
    <row r="810" spans="11:11">
      <c r="K810" s="149"/>
    </row>
    <row r="811" spans="11:11">
      <c r="K811" s="149"/>
    </row>
    <row r="812" spans="11:11">
      <c r="K812" s="149"/>
    </row>
    <row r="813" spans="11:11">
      <c r="K813" s="149"/>
    </row>
    <row r="814" spans="11:11">
      <c r="K814" s="149"/>
    </row>
    <row r="815" spans="11:11">
      <c r="K815" s="149"/>
    </row>
    <row r="816" spans="11:11">
      <c r="K816" s="149"/>
    </row>
    <row r="817" spans="11:11">
      <c r="K817" s="149"/>
    </row>
    <row r="818" spans="11:11">
      <c r="K818" s="149"/>
    </row>
    <row r="819" spans="11:11">
      <c r="K819" s="149"/>
    </row>
    <row r="820" spans="11:11">
      <c r="K820" s="149"/>
    </row>
    <row r="821" spans="11:11">
      <c r="K821" s="149"/>
    </row>
    <row r="822" spans="11:11">
      <c r="K822" s="149"/>
    </row>
    <row r="823" spans="11:11">
      <c r="K823" s="149"/>
    </row>
    <row r="824" spans="11:11">
      <c r="K824" s="149"/>
    </row>
    <row r="825" spans="11:11">
      <c r="K825" s="149"/>
    </row>
    <row r="826" spans="11:11">
      <c r="K826" s="149"/>
    </row>
    <row r="827" spans="11:11">
      <c r="K827" s="149"/>
    </row>
    <row r="828" spans="11:11">
      <c r="K828" s="149"/>
    </row>
    <row r="829" spans="11:11">
      <c r="K829" s="149"/>
    </row>
    <row r="830" spans="11:11">
      <c r="K830" s="149"/>
    </row>
    <row r="831" spans="11:11">
      <c r="K831" s="149"/>
    </row>
    <row r="832" spans="11:11">
      <c r="K832" s="149"/>
    </row>
    <row r="833" spans="11:11">
      <c r="K833" s="149"/>
    </row>
    <row r="834" spans="11:11">
      <c r="K834" s="149"/>
    </row>
    <row r="835" spans="11:11">
      <c r="K835" s="149"/>
    </row>
    <row r="836" spans="11:11">
      <c r="K836" s="149"/>
    </row>
    <row r="837" spans="11:11">
      <c r="K837" s="149"/>
    </row>
    <row r="838" spans="11:11">
      <c r="K838" s="149"/>
    </row>
    <row r="839" spans="11:11">
      <c r="K839" s="149"/>
    </row>
    <row r="840" spans="11:11">
      <c r="K840" s="149"/>
    </row>
    <row r="841" spans="11:11">
      <c r="K841" s="149"/>
    </row>
    <row r="842" spans="11:11">
      <c r="K842" s="149"/>
    </row>
    <row r="843" spans="11:11">
      <c r="K843" s="149"/>
    </row>
    <row r="844" spans="11:11">
      <c r="K844" s="149"/>
    </row>
    <row r="845" spans="11:11">
      <c r="K845" s="149"/>
    </row>
    <row r="846" spans="11:11">
      <c r="K846" s="149"/>
    </row>
    <row r="847" spans="11:11">
      <c r="K847" s="149"/>
    </row>
    <row r="848" spans="11:11">
      <c r="K848" s="149"/>
    </row>
    <row r="849" spans="11:11">
      <c r="K849" s="149"/>
    </row>
    <row r="850" spans="11:11">
      <c r="K850" s="149"/>
    </row>
    <row r="851" spans="11:11">
      <c r="K851" s="149"/>
    </row>
    <row r="852" spans="11:11">
      <c r="K852" s="149"/>
    </row>
    <row r="853" spans="11:11">
      <c r="K853" s="149"/>
    </row>
    <row r="854" spans="11:11">
      <c r="K854" s="149"/>
    </row>
    <row r="855" spans="11:11">
      <c r="K855" s="149"/>
    </row>
    <row r="856" spans="11:11">
      <c r="K856" s="149"/>
    </row>
    <row r="857" spans="11:11">
      <c r="K857" s="149"/>
    </row>
    <row r="858" spans="11:11">
      <c r="K858" s="149"/>
    </row>
    <row r="859" spans="11:11">
      <c r="K859" s="149"/>
    </row>
    <row r="860" spans="11:11">
      <c r="K860" s="149"/>
    </row>
    <row r="861" spans="11:11">
      <c r="K861" s="149"/>
    </row>
    <row r="862" spans="11:11">
      <c r="K862" s="149"/>
    </row>
    <row r="863" spans="11:11">
      <c r="K863" s="149"/>
    </row>
    <row r="864" spans="11:11">
      <c r="K864" s="149"/>
    </row>
    <row r="865" spans="11:11">
      <c r="K865" s="149"/>
    </row>
    <row r="866" spans="11:11">
      <c r="K866" s="149"/>
    </row>
    <row r="867" spans="11:11">
      <c r="K867" s="149"/>
    </row>
    <row r="868" spans="11:11">
      <c r="K868" s="149"/>
    </row>
    <row r="869" spans="11:11">
      <c r="K869" s="149"/>
    </row>
    <row r="870" spans="11:11">
      <c r="K870" s="149"/>
    </row>
    <row r="871" spans="11:11">
      <c r="K871" s="149"/>
    </row>
    <row r="872" spans="11:11">
      <c r="K872" s="149"/>
    </row>
    <row r="873" spans="11:11">
      <c r="K873" s="149"/>
    </row>
    <row r="874" spans="11:11">
      <c r="K874" s="149"/>
    </row>
    <row r="875" spans="11:11">
      <c r="K875" s="149"/>
    </row>
    <row r="876" spans="11:11">
      <c r="K876" s="149"/>
    </row>
    <row r="877" spans="11:11">
      <c r="K877" s="149"/>
    </row>
    <row r="878" spans="11:11">
      <c r="K878" s="149"/>
    </row>
    <row r="879" spans="11:11">
      <c r="K879" s="149"/>
    </row>
    <row r="880" spans="11:11">
      <c r="K880" s="149"/>
    </row>
    <row r="881" spans="11:11">
      <c r="K881" s="149"/>
    </row>
    <row r="882" spans="11:11">
      <c r="K882" s="149"/>
    </row>
    <row r="883" spans="11:11">
      <c r="K883" s="149"/>
    </row>
    <row r="884" spans="11:11">
      <c r="K884" s="149"/>
    </row>
    <row r="885" spans="11:11">
      <c r="K885" s="149"/>
    </row>
    <row r="886" spans="11:11">
      <c r="K886" s="149"/>
    </row>
    <row r="887" spans="11:11">
      <c r="K887" s="149"/>
    </row>
    <row r="888" spans="11:11">
      <c r="K888" s="149"/>
    </row>
    <row r="889" spans="11:11">
      <c r="K889" s="149"/>
    </row>
    <row r="890" spans="11:11">
      <c r="K890" s="149"/>
    </row>
    <row r="891" spans="11:11">
      <c r="K891" s="149"/>
    </row>
    <row r="892" spans="11:11">
      <c r="K892" s="149"/>
    </row>
    <row r="893" spans="11:11">
      <c r="K893" s="149"/>
    </row>
    <row r="894" spans="11:11">
      <c r="K894" s="149"/>
    </row>
    <row r="895" spans="11:11">
      <c r="K895" s="149"/>
    </row>
    <row r="896" spans="11:11">
      <c r="K896" s="149"/>
    </row>
    <row r="897" spans="11:11">
      <c r="K897" s="149"/>
    </row>
    <row r="898" spans="11:11">
      <c r="K898" s="149"/>
    </row>
    <row r="899" spans="11:11">
      <c r="K899" s="149"/>
    </row>
    <row r="900" spans="11:11">
      <c r="K900" s="149"/>
    </row>
    <row r="901" spans="11:11">
      <c r="K901" s="149"/>
    </row>
    <row r="902" spans="11:11">
      <c r="K902" s="149"/>
    </row>
    <row r="903" spans="11:11">
      <c r="K903" s="149"/>
    </row>
    <row r="904" spans="11:11">
      <c r="K904" s="149"/>
    </row>
    <row r="905" spans="11:11">
      <c r="K905" s="149"/>
    </row>
    <row r="906" spans="11:11">
      <c r="K906" s="149"/>
    </row>
    <row r="907" spans="11:11">
      <c r="K907" s="149"/>
    </row>
    <row r="908" spans="11:11">
      <c r="K908" s="149"/>
    </row>
    <row r="909" spans="11:11">
      <c r="K909" s="149"/>
    </row>
    <row r="910" spans="11:11">
      <c r="K910" s="149"/>
    </row>
    <row r="911" spans="11:11">
      <c r="K911" s="149"/>
    </row>
    <row r="912" spans="11:11">
      <c r="K912" s="149"/>
    </row>
    <row r="913" spans="11:11">
      <c r="K913" s="149"/>
    </row>
    <row r="914" spans="11:11">
      <c r="K914" s="149"/>
    </row>
    <row r="915" spans="11:11">
      <c r="K915" s="149"/>
    </row>
    <row r="916" spans="11:11">
      <c r="K916" s="149"/>
    </row>
    <row r="917" spans="11:11">
      <c r="K917" s="149"/>
    </row>
    <row r="918" spans="11:11">
      <c r="K918" s="149"/>
    </row>
    <row r="919" spans="11:11">
      <c r="K919" s="149"/>
    </row>
    <row r="920" spans="11:11">
      <c r="K920" s="149"/>
    </row>
    <row r="921" spans="11:11">
      <c r="K921" s="149"/>
    </row>
    <row r="922" spans="11:11">
      <c r="K922" s="149"/>
    </row>
    <row r="923" spans="11:11">
      <c r="K923" s="149"/>
    </row>
    <row r="924" spans="11:11">
      <c r="K924" s="149"/>
    </row>
    <row r="925" spans="11:11">
      <c r="K925" s="149"/>
    </row>
    <row r="926" spans="11:11">
      <c r="K926" s="149"/>
    </row>
    <row r="927" spans="11:11">
      <c r="K927" s="149"/>
    </row>
    <row r="928" spans="11:11">
      <c r="K928" s="149"/>
    </row>
    <row r="929" spans="11:11">
      <c r="K929" s="149"/>
    </row>
    <row r="930" spans="11:11">
      <c r="K930" s="149"/>
    </row>
    <row r="931" spans="11:11">
      <c r="K931" s="149"/>
    </row>
    <row r="932" spans="11:11">
      <c r="K932" s="149"/>
    </row>
    <row r="933" spans="11:11">
      <c r="K933" s="149"/>
    </row>
    <row r="934" spans="11:11">
      <c r="K934" s="149"/>
    </row>
    <row r="935" spans="11:11">
      <c r="K935" s="149"/>
    </row>
    <row r="936" spans="11:11">
      <c r="K936" s="149"/>
    </row>
    <row r="937" spans="11:11">
      <c r="K937" s="149"/>
    </row>
    <row r="938" spans="11:11">
      <c r="K938" s="149"/>
    </row>
    <row r="939" spans="11:11">
      <c r="K939" s="149"/>
    </row>
    <row r="940" spans="11:11">
      <c r="K940" s="149"/>
    </row>
    <row r="941" spans="11:11">
      <c r="K941" s="149"/>
    </row>
    <row r="942" spans="11:11">
      <c r="K942" s="149"/>
    </row>
    <row r="943" spans="11:11">
      <c r="K943" s="149"/>
    </row>
    <row r="944" spans="11:11">
      <c r="K944" s="149"/>
    </row>
    <row r="945" spans="11:11">
      <c r="K945" s="149"/>
    </row>
    <row r="946" spans="11:11">
      <c r="K946" s="149"/>
    </row>
    <row r="947" spans="11:11">
      <c r="K947" s="149"/>
    </row>
    <row r="948" spans="11:11">
      <c r="K948" s="149"/>
    </row>
    <row r="949" spans="11:11">
      <c r="K949" s="149"/>
    </row>
    <row r="950" spans="11:11">
      <c r="K950" s="149"/>
    </row>
    <row r="951" spans="11:11">
      <c r="K951" s="149"/>
    </row>
    <row r="952" spans="11:11">
      <c r="K952" s="149"/>
    </row>
    <row r="953" spans="11:11">
      <c r="K953" s="149"/>
    </row>
    <row r="954" spans="11:11">
      <c r="K954" s="149"/>
    </row>
    <row r="955" spans="11:11">
      <c r="K955" s="149"/>
    </row>
    <row r="956" spans="11:11">
      <c r="K956" s="149"/>
    </row>
    <row r="957" spans="11:11">
      <c r="K957" s="149"/>
    </row>
    <row r="958" spans="11:11">
      <c r="K958" s="149"/>
    </row>
    <row r="959" spans="11:11">
      <c r="K959" s="149"/>
    </row>
    <row r="960" spans="11:11">
      <c r="K960" s="149"/>
    </row>
    <row r="961" spans="11:11">
      <c r="K961" s="149"/>
    </row>
    <row r="962" spans="11:11">
      <c r="K962" s="149"/>
    </row>
    <row r="963" spans="11:11">
      <c r="K963" s="149"/>
    </row>
    <row r="964" spans="11:11">
      <c r="K964" s="149"/>
    </row>
    <row r="965" spans="11:11">
      <c r="K965" s="149"/>
    </row>
    <row r="966" spans="11:11">
      <c r="K966" s="149"/>
    </row>
    <row r="967" spans="11:11">
      <c r="K967" s="149"/>
    </row>
    <row r="968" spans="11:11">
      <c r="K968" s="149"/>
    </row>
    <row r="969" spans="11:11">
      <c r="K969" s="149"/>
    </row>
    <row r="970" spans="11:11">
      <c r="K970" s="149"/>
    </row>
    <row r="971" spans="11:11">
      <c r="K971" s="149"/>
    </row>
    <row r="972" spans="11:11">
      <c r="K972" s="149"/>
    </row>
    <row r="973" spans="11:11">
      <c r="K973" s="149"/>
    </row>
    <row r="974" spans="11:11">
      <c r="K974" s="149"/>
    </row>
    <row r="975" spans="11:11">
      <c r="K975" s="149"/>
    </row>
    <row r="976" spans="11:11">
      <c r="K976" s="149"/>
    </row>
    <row r="977" spans="11:11">
      <c r="K977" s="149"/>
    </row>
    <row r="978" spans="11:11">
      <c r="K978" s="149"/>
    </row>
    <row r="979" spans="11:11">
      <c r="K979" s="149"/>
    </row>
    <row r="980" spans="11:11">
      <c r="K980" s="149"/>
    </row>
    <row r="981" spans="11:11">
      <c r="K981" s="149"/>
    </row>
    <row r="982" spans="11:11">
      <c r="K982" s="149"/>
    </row>
    <row r="983" spans="11:11">
      <c r="K983" s="149"/>
    </row>
    <row r="984" spans="11:11">
      <c r="K984" s="149"/>
    </row>
    <row r="985" spans="11:11">
      <c r="K985" s="149"/>
    </row>
    <row r="986" spans="11:11">
      <c r="K986" s="149"/>
    </row>
    <row r="987" spans="11:11">
      <c r="K987" s="149"/>
    </row>
    <row r="988" spans="11:11">
      <c r="K988" s="149"/>
    </row>
    <row r="989" spans="11:11">
      <c r="K989" s="149"/>
    </row>
    <row r="990" spans="11:11">
      <c r="K990" s="149"/>
    </row>
    <row r="991" spans="11:11">
      <c r="K991" s="149"/>
    </row>
    <row r="992" spans="11:11">
      <c r="K992" s="149"/>
    </row>
    <row r="993" spans="11:11">
      <c r="K993" s="149"/>
    </row>
    <row r="994" spans="11:11">
      <c r="K994" s="149"/>
    </row>
    <row r="995" spans="11:11">
      <c r="K995" s="149"/>
    </row>
    <row r="996" spans="11:11">
      <c r="K996" s="149"/>
    </row>
    <row r="997" spans="11:11">
      <c r="K997" s="149"/>
    </row>
    <row r="998" spans="11:11">
      <c r="K998" s="149"/>
    </row>
    <row r="999" spans="11:11">
      <c r="K999" s="149"/>
    </row>
    <row r="1000" spans="11:11">
      <c r="K1000" s="149"/>
    </row>
    <row r="1001" spans="11:11">
      <c r="K1001" s="149"/>
    </row>
    <row r="1002" spans="11:11">
      <c r="K1002" s="149"/>
    </row>
    <row r="1003" spans="11:11">
      <c r="K1003" s="149"/>
    </row>
    <row r="1004" spans="11:11">
      <c r="K1004" s="149"/>
    </row>
    <row r="1005" spans="11:11">
      <c r="K1005" s="149"/>
    </row>
    <row r="1006" spans="11:11">
      <c r="K1006" s="149"/>
    </row>
    <row r="1007" spans="11:11">
      <c r="K1007" s="149"/>
    </row>
    <row r="1008" spans="11:11">
      <c r="K1008" s="149"/>
    </row>
    <row r="1009" spans="11:11">
      <c r="K1009" s="149"/>
    </row>
    <row r="1010" spans="11:11">
      <c r="K1010" s="149"/>
    </row>
    <row r="1011" spans="11:11">
      <c r="K1011" s="149"/>
    </row>
    <row r="1012" spans="11:11">
      <c r="K1012" s="149"/>
    </row>
    <row r="1013" spans="11:11">
      <c r="K1013" s="149"/>
    </row>
    <row r="1014" spans="11:11">
      <c r="K1014" s="149"/>
    </row>
    <row r="1015" spans="11:11">
      <c r="K1015" s="149"/>
    </row>
    <row r="1016" spans="11:11">
      <c r="K1016" s="149"/>
    </row>
    <row r="1017" spans="11:11">
      <c r="K1017" s="149"/>
    </row>
    <row r="1018" spans="11:11">
      <c r="K1018" s="149"/>
    </row>
    <row r="1019" spans="11:11">
      <c r="K1019" s="149"/>
    </row>
    <row r="1020" spans="11:11">
      <c r="K1020" s="149"/>
    </row>
    <row r="1021" spans="11:11">
      <c r="K1021" s="149"/>
    </row>
    <row r="1022" spans="11:11">
      <c r="K1022" s="149"/>
    </row>
    <row r="1023" spans="11:11">
      <c r="K1023" s="149"/>
    </row>
    <row r="1024" spans="11:11">
      <c r="K1024" s="149"/>
    </row>
    <row r="1025" spans="11:11">
      <c r="K1025" s="149"/>
    </row>
    <row r="1026" spans="11:11">
      <c r="K1026" s="149"/>
    </row>
    <row r="1027" spans="11:11">
      <c r="K1027" s="149"/>
    </row>
    <row r="1028" spans="11:11">
      <c r="K1028" s="149"/>
    </row>
    <row r="1029" spans="11:11">
      <c r="K1029" s="149"/>
    </row>
    <row r="1030" spans="11:11">
      <c r="K1030" s="149"/>
    </row>
    <row r="1031" spans="11:11">
      <c r="K1031" s="149"/>
    </row>
    <row r="1032" spans="11:11">
      <c r="K1032" s="149"/>
    </row>
    <row r="1033" spans="11:11">
      <c r="K1033" s="149"/>
    </row>
    <row r="1034" spans="11:11">
      <c r="K1034" s="149"/>
    </row>
    <row r="1035" spans="11:11">
      <c r="K1035" s="149"/>
    </row>
    <row r="1036" spans="11:11">
      <c r="K1036" s="149"/>
    </row>
    <row r="1037" spans="11:11">
      <c r="K1037" s="149"/>
    </row>
    <row r="1038" spans="11:11">
      <c r="K1038" s="149"/>
    </row>
    <row r="1039" spans="11:11">
      <c r="K1039" s="149"/>
    </row>
    <row r="1040" spans="11:11">
      <c r="K1040" s="149"/>
    </row>
    <row r="1041" spans="11:11">
      <c r="K1041" s="149"/>
    </row>
    <row r="1042" spans="11:11">
      <c r="K1042" s="149"/>
    </row>
    <row r="1043" spans="11:11">
      <c r="K1043" s="149"/>
    </row>
    <row r="1044" spans="11:11">
      <c r="K1044" s="149"/>
    </row>
    <row r="1045" spans="11:11">
      <c r="K1045" s="149"/>
    </row>
    <row r="1046" spans="11:11">
      <c r="K1046" s="149"/>
    </row>
    <row r="1047" spans="11:11">
      <c r="K1047" s="149"/>
    </row>
    <row r="1048" spans="11:11">
      <c r="K1048" s="149"/>
    </row>
    <row r="1049" spans="11:11">
      <c r="K1049" s="149"/>
    </row>
    <row r="1050" spans="11:11">
      <c r="K1050" s="149"/>
    </row>
    <row r="1051" spans="11:11">
      <c r="K1051" s="149"/>
    </row>
    <row r="1052" spans="11:11">
      <c r="K1052" s="149"/>
    </row>
    <row r="1053" spans="11:11">
      <c r="K1053" s="149"/>
    </row>
    <row r="1054" spans="11:11">
      <c r="K1054" s="149"/>
    </row>
    <row r="1055" spans="11:11">
      <c r="K1055" s="149"/>
    </row>
    <row r="1056" spans="11:11">
      <c r="K1056" s="149"/>
    </row>
    <row r="1057" spans="11:11">
      <c r="K1057" s="149"/>
    </row>
    <row r="1058" spans="11:11">
      <c r="K1058" s="149"/>
    </row>
    <row r="1059" spans="11:11">
      <c r="K1059" s="149"/>
    </row>
    <row r="1060" spans="11:11">
      <c r="K1060" s="149"/>
    </row>
    <row r="1061" spans="11:11">
      <c r="K1061" s="149"/>
    </row>
    <row r="1062" spans="11:11">
      <c r="K1062" s="149"/>
    </row>
    <row r="1063" spans="11:11">
      <c r="K1063" s="149"/>
    </row>
    <row r="1064" spans="11:11">
      <c r="K1064" s="149"/>
    </row>
    <row r="1065" spans="11:11">
      <c r="K1065" s="149"/>
    </row>
    <row r="1066" spans="11:11">
      <c r="K1066" s="149"/>
    </row>
    <row r="1067" spans="11:11">
      <c r="K1067" s="149"/>
    </row>
    <row r="1068" spans="11:11">
      <c r="K1068" s="149"/>
    </row>
    <row r="1069" spans="11:11">
      <c r="K1069" s="149"/>
    </row>
    <row r="1070" spans="11:11">
      <c r="K1070" s="149"/>
    </row>
    <row r="1071" spans="11:11">
      <c r="K1071" s="149"/>
    </row>
    <row r="1072" spans="11:11">
      <c r="K1072" s="149"/>
    </row>
    <row r="1073" spans="11:11">
      <c r="K1073" s="149"/>
    </row>
    <row r="1074" spans="11:11">
      <c r="K1074" s="149"/>
    </row>
    <row r="1075" spans="11:11">
      <c r="K1075" s="149"/>
    </row>
    <row r="1076" spans="11:11">
      <c r="K1076" s="149"/>
    </row>
    <row r="1077" spans="11:11">
      <c r="K1077" s="149"/>
    </row>
    <row r="1078" spans="11:11">
      <c r="K1078" s="149"/>
    </row>
    <row r="1079" spans="11:11">
      <c r="K1079" s="149"/>
    </row>
    <row r="1080" spans="11:11">
      <c r="K1080" s="149"/>
    </row>
    <row r="1081" spans="11:11">
      <c r="K1081" s="149"/>
    </row>
    <row r="1082" spans="11:11">
      <c r="K1082" s="149"/>
    </row>
    <row r="1083" spans="11:11">
      <c r="K1083" s="149"/>
    </row>
    <row r="1084" spans="11:11">
      <c r="K1084" s="149"/>
    </row>
    <row r="1085" spans="11:11">
      <c r="K1085" s="149"/>
    </row>
    <row r="1086" spans="11:11">
      <c r="K1086" s="149"/>
    </row>
    <row r="1087" spans="11:11">
      <c r="K1087" s="149"/>
    </row>
    <row r="1088" spans="11:11">
      <c r="K1088" s="149"/>
    </row>
    <row r="1089" spans="11:11">
      <c r="K1089" s="149"/>
    </row>
    <row r="1090" spans="11:11">
      <c r="K1090" s="149"/>
    </row>
    <row r="1091" spans="11:11">
      <c r="K1091" s="149"/>
    </row>
    <row r="1092" spans="11:11">
      <c r="K1092" s="149"/>
    </row>
    <row r="1093" spans="11:11">
      <c r="K1093" s="149"/>
    </row>
    <row r="1094" spans="11:11">
      <c r="K1094" s="149"/>
    </row>
    <row r="1095" spans="11:11">
      <c r="K1095" s="149"/>
    </row>
    <row r="1096" spans="11:11">
      <c r="K1096" s="149"/>
    </row>
    <row r="1097" spans="11:11">
      <c r="K1097" s="149"/>
    </row>
    <row r="1098" spans="11:11">
      <c r="K1098" s="149"/>
    </row>
    <row r="1099" spans="11:11">
      <c r="K1099" s="149"/>
    </row>
    <row r="1100" spans="11:11">
      <c r="K1100" s="149"/>
    </row>
    <row r="1101" spans="11:11">
      <c r="K1101" s="149"/>
    </row>
    <row r="1102" spans="11:11">
      <c r="K1102" s="149"/>
    </row>
    <row r="1103" spans="11:11">
      <c r="K1103" s="149"/>
    </row>
    <row r="1104" spans="11:11">
      <c r="K1104" s="149"/>
    </row>
    <row r="1105" spans="11:11">
      <c r="K1105" s="149"/>
    </row>
    <row r="1106" spans="11:11">
      <c r="K1106" s="149"/>
    </row>
    <row r="1107" spans="11:11">
      <c r="K1107" s="149"/>
    </row>
    <row r="1108" spans="11:11">
      <c r="K1108" s="149"/>
    </row>
    <row r="1109" spans="11:11">
      <c r="K1109" s="149"/>
    </row>
    <row r="1110" spans="11:11">
      <c r="K1110" s="149"/>
    </row>
    <row r="1111" spans="11:11">
      <c r="K1111" s="149"/>
    </row>
    <row r="1112" spans="11:11">
      <c r="K1112" s="149"/>
    </row>
    <row r="1113" spans="11:11">
      <c r="K1113" s="149"/>
    </row>
    <row r="1114" spans="11:11">
      <c r="K1114" s="149"/>
    </row>
    <row r="1115" spans="11:11">
      <c r="K1115" s="149"/>
    </row>
    <row r="1116" spans="11:11">
      <c r="K1116" s="149"/>
    </row>
    <row r="1117" spans="11:11">
      <c r="K1117" s="149"/>
    </row>
    <row r="1118" spans="11:11">
      <c r="K1118" s="149"/>
    </row>
    <row r="1119" spans="11:11">
      <c r="K1119" s="149"/>
    </row>
    <row r="1120" spans="11:11">
      <c r="K1120" s="149"/>
    </row>
    <row r="1121" spans="11:11">
      <c r="K1121" s="149"/>
    </row>
    <row r="1122" spans="11:11">
      <c r="K1122" s="149"/>
    </row>
    <row r="1123" spans="11:11">
      <c r="K1123" s="149"/>
    </row>
    <row r="1124" spans="11:11">
      <c r="K1124" s="149"/>
    </row>
    <row r="1125" spans="11:11">
      <c r="K1125" s="149"/>
    </row>
    <row r="1126" spans="11:11">
      <c r="K1126" s="149"/>
    </row>
    <row r="1127" spans="11:11">
      <c r="K1127" s="149"/>
    </row>
    <row r="1128" spans="11:11">
      <c r="K1128" s="149"/>
    </row>
    <row r="1129" spans="11:11">
      <c r="K1129" s="149"/>
    </row>
    <row r="1130" spans="11:11">
      <c r="K1130" s="149"/>
    </row>
    <row r="1131" spans="11:11">
      <c r="K1131" s="149"/>
    </row>
    <row r="1132" spans="11:11">
      <c r="K1132" s="149"/>
    </row>
    <row r="1133" spans="11:11">
      <c r="K1133" s="149"/>
    </row>
    <row r="1134" spans="11:11">
      <c r="K1134" s="149"/>
    </row>
    <row r="1135" spans="11:11">
      <c r="K1135" s="149"/>
    </row>
    <row r="1136" spans="11:11">
      <c r="K1136" s="149"/>
    </row>
    <row r="1137" spans="11:11">
      <c r="K1137" s="149"/>
    </row>
    <row r="1138" spans="11:11">
      <c r="K1138" s="149"/>
    </row>
    <row r="1139" spans="11:11">
      <c r="K1139" s="149"/>
    </row>
    <row r="1140" spans="11:11">
      <c r="K1140" s="149"/>
    </row>
    <row r="1141" spans="11:11">
      <c r="K1141" s="149"/>
    </row>
    <row r="1142" spans="11:11">
      <c r="K1142" s="149"/>
    </row>
    <row r="1143" spans="11:11">
      <c r="K1143" s="149"/>
    </row>
    <row r="1144" spans="11:11">
      <c r="K1144" s="149"/>
    </row>
    <row r="1145" spans="11:11">
      <c r="K1145" s="149"/>
    </row>
    <row r="1146" spans="11:11">
      <c r="K1146" s="149"/>
    </row>
    <row r="1147" spans="11:11">
      <c r="K1147" s="149"/>
    </row>
    <row r="1148" spans="11:11">
      <c r="K1148" s="149"/>
    </row>
    <row r="1149" spans="11:11">
      <c r="K1149" s="149"/>
    </row>
    <row r="1150" spans="11:11">
      <c r="K1150" s="149"/>
    </row>
    <row r="1151" spans="11:11">
      <c r="K1151" s="149"/>
    </row>
    <row r="1152" spans="11:11">
      <c r="K1152" s="149"/>
    </row>
    <row r="1153" spans="11:11">
      <c r="K1153" s="149"/>
    </row>
    <row r="1154" spans="11:11">
      <c r="K1154" s="149"/>
    </row>
    <row r="1155" spans="11:11">
      <c r="K1155" s="149"/>
    </row>
    <row r="1156" spans="11:11">
      <c r="K1156" s="149"/>
    </row>
    <row r="1157" spans="11:11">
      <c r="K1157" s="149"/>
    </row>
    <row r="1158" spans="11:11">
      <c r="K1158" s="149"/>
    </row>
    <row r="1159" spans="11:11">
      <c r="K1159" s="149"/>
    </row>
    <row r="1160" spans="11:11">
      <c r="K1160" s="149"/>
    </row>
    <row r="1161" spans="11:11">
      <c r="K1161" s="149"/>
    </row>
    <row r="1162" spans="11:11">
      <c r="K1162" s="149"/>
    </row>
    <row r="1163" spans="11:11">
      <c r="K1163" s="149"/>
    </row>
    <row r="1164" spans="11:11">
      <c r="K1164" s="149"/>
    </row>
    <row r="1165" spans="11:11">
      <c r="K1165" s="149"/>
    </row>
    <row r="1166" spans="11:11">
      <c r="K1166" s="149"/>
    </row>
    <row r="1167" spans="11:11">
      <c r="K1167" s="149"/>
    </row>
    <row r="1168" spans="11:11">
      <c r="K1168" s="149"/>
    </row>
    <row r="1169" spans="11:11">
      <c r="K1169" s="149"/>
    </row>
    <row r="1170" spans="11:11">
      <c r="K1170" s="149"/>
    </row>
    <row r="1171" spans="11:11">
      <c r="K1171" s="149"/>
    </row>
    <row r="1172" spans="11:11">
      <c r="K1172" s="149"/>
    </row>
    <row r="1173" spans="11:11">
      <c r="K1173" s="149"/>
    </row>
    <row r="1174" spans="11:11">
      <c r="K1174" s="149"/>
    </row>
    <row r="1175" spans="11:11">
      <c r="K1175" s="149"/>
    </row>
    <row r="1176" spans="11:11">
      <c r="K1176" s="149"/>
    </row>
    <row r="1177" spans="11:11">
      <c r="K1177" s="149"/>
    </row>
    <row r="1178" spans="11:11">
      <c r="K1178" s="149"/>
    </row>
    <row r="1179" spans="11:11">
      <c r="K1179" s="149"/>
    </row>
    <row r="1180" spans="11:11">
      <c r="K1180" s="149"/>
    </row>
    <row r="1181" spans="11:11">
      <c r="K1181" s="149"/>
    </row>
    <row r="1182" spans="11:11">
      <c r="K1182" s="149"/>
    </row>
    <row r="1183" spans="11:11">
      <c r="K1183" s="149"/>
    </row>
    <row r="1184" spans="11:11">
      <c r="K1184" s="149"/>
    </row>
    <row r="1185" spans="11:11">
      <c r="K1185" s="149"/>
    </row>
    <row r="1186" spans="11:11">
      <c r="K1186" s="149"/>
    </row>
    <row r="1187" spans="11:11">
      <c r="K1187" s="149"/>
    </row>
    <row r="1188" spans="11:11">
      <c r="K1188" s="149"/>
    </row>
    <row r="1189" spans="11:11">
      <c r="K1189" s="149"/>
    </row>
    <row r="1190" spans="11:11">
      <c r="K1190" s="149"/>
    </row>
    <row r="1191" spans="11:11">
      <c r="K1191" s="149"/>
    </row>
    <row r="1192" spans="11:11">
      <c r="K1192" s="149"/>
    </row>
    <row r="1193" spans="11:11">
      <c r="K1193" s="149"/>
    </row>
    <row r="1194" spans="11:11">
      <c r="K1194" s="149"/>
    </row>
    <row r="1195" spans="11:11">
      <c r="K1195" s="149"/>
    </row>
    <row r="1196" spans="11:11">
      <c r="K1196" s="149"/>
    </row>
    <row r="1197" spans="11:11">
      <c r="K1197" s="149"/>
    </row>
    <row r="1198" spans="11:11">
      <c r="K1198" s="149"/>
    </row>
    <row r="1199" spans="11:11">
      <c r="K1199" s="149"/>
    </row>
    <row r="1200" spans="11:11">
      <c r="K1200" s="149"/>
    </row>
    <row r="1201" spans="11:11">
      <c r="K1201" s="149"/>
    </row>
    <row r="1202" spans="11:11">
      <c r="K1202" s="149"/>
    </row>
    <row r="1203" spans="11:11">
      <c r="K1203" s="149"/>
    </row>
    <row r="1204" spans="11:11">
      <c r="K1204" s="149"/>
    </row>
    <row r="1205" spans="11:11">
      <c r="K1205" s="149"/>
    </row>
    <row r="1206" spans="11:11">
      <c r="K1206" s="149"/>
    </row>
    <row r="1207" spans="11:11">
      <c r="K1207" s="149"/>
    </row>
    <row r="1208" spans="11:11">
      <c r="K1208" s="149"/>
    </row>
    <row r="1209" spans="11:11">
      <c r="K1209" s="149"/>
    </row>
    <row r="1210" spans="11:11">
      <c r="K1210" s="149"/>
    </row>
    <row r="1211" spans="11:11">
      <c r="K1211" s="149"/>
    </row>
    <row r="1212" spans="11:11">
      <c r="K1212" s="149"/>
    </row>
    <row r="1213" spans="11:11">
      <c r="K1213" s="149"/>
    </row>
    <row r="1214" spans="11:11">
      <c r="K1214" s="149"/>
    </row>
    <row r="1215" spans="11:11">
      <c r="K1215" s="149"/>
    </row>
    <row r="1216" spans="11:11">
      <c r="K1216" s="149"/>
    </row>
    <row r="1217" spans="11:11">
      <c r="K1217" s="149"/>
    </row>
    <row r="1218" spans="11:11">
      <c r="K1218" s="149"/>
    </row>
    <row r="1219" spans="11:11">
      <c r="K1219" s="149"/>
    </row>
    <row r="1220" spans="11:11">
      <c r="K1220" s="149"/>
    </row>
    <row r="1221" spans="11:11">
      <c r="K1221" s="149"/>
    </row>
    <row r="1222" spans="11:11">
      <c r="K1222" s="149"/>
    </row>
    <row r="1223" spans="11:11">
      <c r="K1223" s="149"/>
    </row>
    <row r="1224" spans="11:11">
      <c r="K1224" s="149"/>
    </row>
    <row r="1225" spans="11:11">
      <c r="K1225" s="149"/>
    </row>
    <row r="1226" spans="11:11">
      <c r="K1226" s="149"/>
    </row>
    <row r="1227" spans="11:11">
      <c r="K1227" s="149"/>
    </row>
    <row r="1228" spans="11:11">
      <c r="K1228" s="149"/>
    </row>
    <row r="1229" spans="11:11">
      <c r="K1229" s="149"/>
    </row>
    <row r="1230" spans="11:11">
      <c r="K1230" s="149"/>
    </row>
    <row r="1231" spans="11:11">
      <c r="K1231" s="149"/>
    </row>
    <row r="1232" spans="11:11">
      <c r="K1232" s="149"/>
    </row>
    <row r="1233" spans="11:11">
      <c r="K1233" s="149"/>
    </row>
    <row r="1234" spans="11:11">
      <c r="K1234" s="149"/>
    </row>
    <row r="1235" spans="11:11">
      <c r="K1235" s="149"/>
    </row>
    <row r="1236" spans="11:11">
      <c r="K1236" s="149"/>
    </row>
    <row r="1237" spans="11:11">
      <c r="K1237" s="149"/>
    </row>
    <row r="1238" spans="11:11">
      <c r="K1238" s="149"/>
    </row>
    <row r="1239" spans="11:11">
      <c r="K1239" s="149"/>
    </row>
    <row r="1240" spans="11:11">
      <c r="K1240" s="149"/>
    </row>
    <row r="1241" spans="11:11">
      <c r="K1241" s="149"/>
    </row>
    <row r="1242" spans="11:11">
      <c r="K1242" s="149"/>
    </row>
    <row r="1243" spans="11:11">
      <c r="K1243" s="149"/>
    </row>
    <row r="1244" spans="11:11">
      <c r="K1244" s="149"/>
    </row>
    <row r="1245" spans="11:11">
      <c r="K1245" s="149"/>
    </row>
    <row r="1246" spans="11:11">
      <c r="K1246" s="149"/>
    </row>
    <row r="1247" spans="11:11">
      <c r="K1247" s="149"/>
    </row>
    <row r="1248" spans="11:11">
      <c r="K1248" s="149"/>
    </row>
    <row r="1249" spans="11:11">
      <c r="K1249" s="149"/>
    </row>
    <row r="1250" spans="11:11">
      <c r="K1250" s="149"/>
    </row>
    <row r="1251" spans="11:11">
      <c r="K1251" s="149"/>
    </row>
    <row r="1252" spans="11:11">
      <c r="K1252" s="149"/>
    </row>
    <row r="1253" spans="11:11">
      <c r="K1253" s="149"/>
    </row>
    <row r="1254" spans="11:11">
      <c r="K1254" s="149"/>
    </row>
    <row r="1255" spans="11:11">
      <c r="K1255" s="149"/>
    </row>
    <row r="1256" spans="11:11">
      <c r="K1256" s="149"/>
    </row>
    <row r="1257" spans="11:11">
      <c r="K1257" s="149"/>
    </row>
    <row r="1258" spans="11:11">
      <c r="K1258" s="149"/>
    </row>
    <row r="1259" spans="11:11">
      <c r="K1259" s="149"/>
    </row>
    <row r="1260" spans="11:11">
      <c r="K1260" s="149"/>
    </row>
    <row r="1261" spans="11:11">
      <c r="K1261" s="149"/>
    </row>
    <row r="1262" spans="11:11">
      <c r="K1262" s="149"/>
    </row>
    <row r="1263" spans="11:11">
      <c r="K1263" s="149"/>
    </row>
    <row r="1264" spans="11:11">
      <c r="K1264" s="149"/>
    </row>
    <row r="1265" spans="11:11">
      <c r="K1265" s="149"/>
    </row>
    <row r="1266" spans="11:11">
      <c r="K1266" s="149"/>
    </row>
    <row r="1267" spans="11:11">
      <c r="K1267" s="149"/>
    </row>
    <row r="1268" spans="11:11">
      <c r="K1268" s="149"/>
    </row>
    <row r="1269" spans="11:11">
      <c r="K1269" s="149"/>
    </row>
    <row r="1270" spans="11:11">
      <c r="K1270" s="149"/>
    </row>
    <row r="1271" spans="11:11">
      <c r="K1271" s="149"/>
    </row>
    <row r="1272" spans="11:11">
      <c r="K1272" s="149"/>
    </row>
    <row r="1273" spans="11:11">
      <c r="K1273" s="149"/>
    </row>
    <row r="1274" spans="11:11">
      <c r="K1274" s="149"/>
    </row>
    <row r="1275" spans="11:11">
      <c r="K1275" s="149"/>
    </row>
    <row r="1276" spans="11:11">
      <c r="K1276" s="149"/>
    </row>
    <row r="1277" spans="11:11">
      <c r="K1277" s="149"/>
    </row>
    <row r="1278" spans="11:11">
      <c r="K1278" s="149"/>
    </row>
    <row r="1279" spans="11:11">
      <c r="K1279" s="149"/>
    </row>
    <row r="1280" spans="11:11">
      <c r="K1280" s="149"/>
    </row>
    <row r="1281" spans="11:11">
      <c r="K1281" s="149"/>
    </row>
    <row r="1282" spans="11:11">
      <c r="K1282" s="149"/>
    </row>
    <row r="1283" spans="11:11">
      <c r="K1283" s="149"/>
    </row>
    <row r="1284" spans="11:11">
      <c r="K1284" s="149"/>
    </row>
    <row r="1285" spans="11:11">
      <c r="K1285" s="149"/>
    </row>
    <row r="1286" spans="11:11">
      <c r="K1286" s="149"/>
    </row>
    <row r="1287" spans="11:11">
      <c r="K1287" s="149"/>
    </row>
    <row r="1288" spans="11:11">
      <c r="K1288" s="149"/>
    </row>
    <row r="1289" spans="11:11">
      <c r="K1289" s="149"/>
    </row>
    <row r="1290" spans="11:11">
      <c r="K1290" s="149"/>
    </row>
    <row r="1291" spans="11:11">
      <c r="K1291" s="149"/>
    </row>
    <row r="1292" spans="11:11">
      <c r="K1292" s="149"/>
    </row>
    <row r="1293" spans="11:11">
      <c r="K1293" s="149"/>
    </row>
    <row r="1294" spans="11:11">
      <c r="K1294" s="149"/>
    </row>
    <row r="1295" spans="11:11">
      <c r="K1295" s="149"/>
    </row>
    <row r="1296" spans="11:11">
      <c r="K1296" s="149"/>
    </row>
    <row r="1297" spans="11:11">
      <c r="K1297" s="149"/>
    </row>
    <row r="1298" spans="11:11">
      <c r="K1298" s="149"/>
    </row>
    <row r="1299" spans="11:11">
      <c r="K1299" s="149"/>
    </row>
    <row r="1300" spans="11:11">
      <c r="K1300" s="149"/>
    </row>
    <row r="1301" spans="11:11">
      <c r="K1301" s="149"/>
    </row>
    <row r="1302" spans="11:11">
      <c r="K1302" s="149"/>
    </row>
    <row r="1303" spans="11:11">
      <c r="K1303" s="149"/>
    </row>
    <row r="1304" spans="11:11">
      <c r="K1304" s="149"/>
    </row>
    <row r="1305" spans="11:11">
      <c r="K1305" s="149"/>
    </row>
    <row r="1306" spans="11:11">
      <c r="K1306" s="149"/>
    </row>
    <row r="1307" spans="11:11">
      <c r="K1307" s="149"/>
    </row>
    <row r="1308" spans="11:11">
      <c r="K1308" s="149"/>
    </row>
    <row r="1309" spans="11:11">
      <c r="K1309" s="149"/>
    </row>
    <row r="1310" spans="11:11">
      <c r="K1310" s="149"/>
    </row>
    <row r="1311" spans="11:11">
      <c r="K1311" s="149"/>
    </row>
    <row r="1312" spans="11:11">
      <c r="K1312" s="149"/>
    </row>
    <row r="1313" spans="11:11">
      <c r="K1313" s="149"/>
    </row>
    <row r="1314" spans="11:11">
      <c r="K1314" s="149"/>
    </row>
    <row r="1315" spans="11:11">
      <c r="K1315" s="149"/>
    </row>
    <row r="1316" spans="11:11">
      <c r="K1316" s="149"/>
    </row>
    <row r="1317" spans="11:11">
      <c r="K1317" s="149"/>
    </row>
    <row r="1318" spans="11:11">
      <c r="K1318" s="149"/>
    </row>
    <row r="1319" spans="11:11">
      <c r="K1319" s="149"/>
    </row>
    <row r="1320" spans="11:11">
      <c r="K1320" s="149"/>
    </row>
    <row r="1321" spans="11:11">
      <c r="K1321" s="149"/>
    </row>
    <row r="1322" spans="11:11">
      <c r="K1322" s="149"/>
    </row>
    <row r="1323" spans="11:11">
      <c r="K1323" s="149"/>
    </row>
    <row r="1324" spans="11:11">
      <c r="K1324" s="149"/>
    </row>
    <row r="1325" spans="11:11">
      <c r="K1325" s="149"/>
    </row>
    <row r="1326" spans="11:11">
      <c r="K1326" s="149"/>
    </row>
    <row r="1327" spans="11:11">
      <c r="K1327" s="149"/>
    </row>
    <row r="1328" spans="11:11">
      <c r="K1328" s="149"/>
    </row>
    <row r="1329" spans="11:11">
      <c r="K1329" s="149"/>
    </row>
    <row r="1330" spans="11:11">
      <c r="K1330" s="149"/>
    </row>
    <row r="1331" spans="11:11">
      <c r="K1331" s="149"/>
    </row>
    <row r="1332" spans="11:11">
      <c r="K1332" s="149"/>
    </row>
    <row r="1333" spans="11:11">
      <c r="K1333" s="149"/>
    </row>
    <row r="1334" spans="11:11">
      <c r="K1334" s="149"/>
    </row>
    <row r="1335" spans="11:11">
      <c r="K1335" s="149"/>
    </row>
    <row r="1336" spans="11:11">
      <c r="K1336" s="149"/>
    </row>
    <row r="1337" spans="11:11">
      <c r="K1337" s="149"/>
    </row>
    <row r="1338" spans="11:11">
      <c r="K1338" s="149"/>
    </row>
    <row r="1339" spans="11:11">
      <c r="K1339" s="149"/>
    </row>
    <row r="1340" spans="11:11">
      <c r="K1340" s="149"/>
    </row>
    <row r="1341" spans="11:11">
      <c r="K1341" s="149"/>
    </row>
    <row r="1342" spans="11:11">
      <c r="K1342" s="149"/>
    </row>
    <row r="1343" spans="11:11">
      <c r="K1343" s="149"/>
    </row>
    <row r="1344" spans="11:11">
      <c r="K1344" s="149"/>
    </row>
    <row r="1345" spans="11:11">
      <c r="K1345" s="149"/>
    </row>
    <row r="1346" spans="11:11">
      <c r="K1346" s="149"/>
    </row>
    <row r="1347" spans="11:11">
      <c r="K1347" s="149"/>
    </row>
    <row r="1348" spans="11:11">
      <c r="K1348" s="149"/>
    </row>
    <row r="1349" spans="11:11">
      <c r="K1349" s="149"/>
    </row>
    <row r="1350" spans="11:11">
      <c r="K1350" s="149"/>
    </row>
    <row r="1351" spans="11:11">
      <c r="K1351" s="149"/>
    </row>
    <row r="1352" spans="11:11">
      <c r="K1352" s="149"/>
    </row>
    <row r="1353" spans="11:11">
      <c r="K1353" s="149"/>
    </row>
    <row r="1354" spans="11:11">
      <c r="K1354" s="149"/>
    </row>
    <row r="1355" spans="11:11">
      <c r="K1355" s="149"/>
    </row>
    <row r="1356" spans="11:11">
      <c r="K1356" s="149"/>
    </row>
    <row r="1357" spans="11:11">
      <c r="K1357" s="149"/>
    </row>
    <row r="1358" spans="11:11">
      <c r="K1358" s="149"/>
    </row>
    <row r="1359" spans="11:11">
      <c r="K1359" s="149"/>
    </row>
    <row r="1360" spans="11:11">
      <c r="K1360" s="149"/>
    </row>
    <row r="1361" spans="11:11">
      <c r="K1361" s="149"/>
    </row>
    <row r="1362" spans="11:11">
      <c r="K1362" s="149"/>
    </row>
    <row r="1363" spans="11:11">
      <c r="K1363" s="149"/>
    </row>
    <row r="1364" spans="11:11">
      <c r="K1364" s="149"/>
    </row>
    <row r="1365" spans="11:11">
      <c r="K1365" s="149"/>
    </row>
    <row r="1366" spans="11:11">
      <c r="K1366" s="149"/>
    </row>
    <row r="1367" spans="11:11">
      <c r="K1367" s="149"/>
    </row>
    <row r="1368" spans="11:11">
      <c r="K1368" s="149"/>
    </row>
    <row r="1369" spans="11:11">
      <c r="K1369" s="149"/>
    </row>
    <row r="1370" spans="11:11">
      <c r="K1370" s="149"/>
    </row>
    <row r="1371" spans="11:11">
      <c r="K1371" s="149"/>
    </row>
    <row r="1372" spans="11:11">
      <c r="K1372" s="149"/>
    </row>
    <row r="1373" spans="11:11">
      <c r="K1373" s="149"/>
    </row>
    <row r="1374" spans="11:11">
      <c r="K1374" s="149"/>
    </row>
    <row r="1375" spans="11:11">
      <c r="K1375" s="149"/>
    </row>
    <row r="1376" spans="11:11">
      <c r="K1376" s="149"/>
    </row>
    <row r="1377" spans="11:11">
      <c r="K1377" s="149"/>
    </row>
    <row r="1378" spans="11:11">
      <c r="K1378" s="149"/>
    </row>
    <row r="1379" spans="11:11">
      <c r="K1379" s="149"/>
    </row>
    <row r="1380" spans="11:11">
      <c r="K1380" s="149"/>
    </row>
    <row r="1381" spans="11:11">
      <c r="K1381" s="149"/>
    </row>
    <row r="1382" spans="11:11">
      <c r="K1382" s="149"/>
    </row>
    <row r="1383" spans="11:11">
      <c r="K1383" s="149"/>
    </row>
    <row r="1384" spans="11:11">
      <c r="K1384" s="149"/>
    </row>
    <row r="1385" spans="11:11">
      <c r="K1385" s="149"/>
    </row>
    <row r="1386" spans="11:11">
      <c r="K1386" s="149"/>
    </row>
    <row r="1387" spans="11:11">
      <c r="K1387" s="149"/>
    </row>
    <row r="1388" spans="11:11">
      <c r="K1388" s="149"/>
    </row>
    <row r="1389" spans="11:11">
      <c r="K1389" s="149"/>
    </row>
    <row r="1390" spans="11:11">
      <c r="K1390" s="149"/>
    </row>
    <row r="1391" spans="11:11">
      <c r="K1391" s="149"/>
    </row>
    <row r="1392" spans="11:11">
      <c r="K1392" s="149"/>
    </row>
    <row r="1393" spans="11:11">
      <c r="K1393" s="149"/>
    </row>
    <row r="1394" spans="11:11">
      <c r="K1394" s="149"/>
    </row>
    <row r="1395" spans="11:11">
      <c r="K1395" s="149"/>
    </row>
    <row r="1396" spans="11:11">
      <c r="K1396" s="149"/>
    </row>
    <row r="1397" spans="11:11">
      <c r="K1397" s="149"/>
    </row>
    <row r="1398" spans="11:11">
      <c r="K1398" s="149"/>
    </row>
    <row r="1399" spans="11:11">
      <c r="K1399" s="149"/>
    </row>
    <row r="1400" spans="11:11">
      <c r="K1400" s="149"/>
    </row>
    <row r="1401" spans="11:11">
      <c r="K1401" s="149"/>
    </row>
    <row r="1402" spans="11:11">
      <c r="K1402" s="149"/>
    </row>
    <row r="1403" spans="11:11">
      <c r="K1403" s="149"/>
    </row>
    <row r="1404" spans="11:11">
      <c r="K1404" s="149"/>
    </row>
    <row r="1405" spans="11:11">
      <c r="K1405" s="149"/>
    </row>
    <row r="1406" spans="11:11">
      <c r="K1406" s="149"/>
    </row>
    <row r="1407" spans="11:11">
      <c r="K1407" s="149"/>
    </row>
    <row r="1408" spans="11:11">
      <c r="K1408" s="149"/>
    </row>
    <row r="1409" spans="11:11">
      <c r="K1409" s="149"/>
    </row>
    <row r="1410" spans="11:11">
      <c r="K1410" s="149"/>
    </row>
    <row r="1411" spans="11:11">
      <c r="K1411" s="149"/>
    </row>
    <row r="1412" spans="11:11">
      <c r="K1412" s="149"/>
    </row>
    <row r="1413" spans="11:11">
      <c r="K1413" s="149"/>
    </row>
    <row r="1414" spans="11:11">
      <c r="K1414" s="149"/>
    </row>
    <row r="1415" spans="11:11">
      <c r="K1415" s="149"/>
    </row>
    <row r="1416" spans="11:11">
      <c r="K1416" s="149"/>
    </row>
    <row r="1417" spans="11:11">
      <c r="K1417" s="149"/>
    </row>
    <row r="1418" spans="11:11">
      <c r="K1418" s="149"/>
    </row>
    <row r="1419" spans="11:11">
      <c r="K1419" s="149"/>
    </row>
    <row r="1420" spans="11:11">
      <c r="K1420" s="149"/>
    </row>
    <row r="1421" spans="11:11">
      <c r="K1421" s="149"/>
    </row>
    <row r="1422" spans="11:11">
      <c r="K1422" s="149"/>
    </row>
    <row r="1423" spans="11:11">
      <c r="K1423" s="149"/>
    </row>
    <row r="1424" spans="11:11">
      <c r="K1424" s="149"/>
    </row>
    <row r="1425" spans="11:11">
      <c r="K1425" s="149"/>
    </row>
    <row r="1426" spans="11:11">
      <c r="K1426" s="149"/>
    </row>
    <row r="1427" spans="11:11">
      <c r="K1427" s="149"/>
    </row>
    <row r="1428" spans="11:11">
      <c r="K1428" s="149"/>
    </row>
    <row r="1429" spans="11:11">
      <c r="K1429" s="149"/>
    </row>
    <row r="1430" spans="11:11">
      <c r="K1430" s="149"/>
    </row>
    <row r="1431" spans="11:11">
      <c r="K1431" s="149"/>
    </row>
    <row r="1432" spans="11:11">
      <c r="K1432" s="149"/>
    </row>
    <row r="1433" spans="11:11">
      <c r="K1433" s="149"/>
    </row>
    <row r="1434" spans="11:11">
      <c r="K1434" s="149"/>
    </row>
    <row r="1435" spans="11:11">
      <c r="K1435" s="149"/>
    </row>
    <row r="1436" spans="11:11">
      <c r="K1436" s="149"/>
    </row>
    <row r="1437" spans="11:11">
      <c r="K1437" s="149"/>
    </row>
    <row r="1438" spans="11:11">
      <c r="K1438" s="149"/>
    </row>
    <row r="1439" spans="11:11">
      <c r="K1439" s="149"/>
    </row>
    <row r="1440" spans="11:11">
      <c r="K1440" s="149"/>
    </row>
    <row r="1441" spans="11:11">
      <c r="K1441" s="149"/>
    </row>
    <row r="1442" spans="11:11">
      <c r="K1442" s="149"/>
    </row>
    <row r="1443" spans="11:11">
      <c r="K1443" s="149"/>
    </row>
    <row r="1444" spans="11:11">
      <c r="K1444" s="149"/>
    </row>
    <row r="1445" spans="11:11">
      <c r="K1445" s="149"/>
    </row>
    <row r="1446" spans="11:11">
      <c r="K1446" s="149"/>
    </row>
    <row r="1447" spans="11:11">
      <c r="K1447" s="149"/>
    </row>
    <row r="1448" spans="11:11">
      <c r="K1448" s="149"/>
    </row>
    <row r="1449" spans="11:11">
      <c r="K1449" s="149"/>
    </row>
    <row r="1450" spans="11:11">
      <c r="K1450" s="149"/>
    </row>
    <row r="1451" spans="11:11">
      <c r="K1451" s="149"/>
    </row>
    <row r="1452" spans="11:11">
      <c r="K1452" s="149"/>
    </row>
    <row r="1453" spans="11:11">
      <c r="K1453" s="149"/>
    </row>
    <row r="1454" spans="11:11">
      <c r="K1454" s="149"/>
    </row>
    <row r="1455" spans="11:11">
      <c r="K1455" s="149"/>
    </row>
    <row r="1456" spans="11:11">
      <c r="K1456" s="149"/>
    </row>
    <row r="1457" spans="11:11">
      <c r="K1457" s="149"/>
    </row>
    <row r="1458" spans="11:11">
      <c r="K1458" s="149"/>
    </row>
    <row r="1459" spans="11:11">
      <c r="K1459" s="149"/>
    </row>
    <row r="1460" spans="11:11">
      <c r="K1460" s="149"/>
    </row>
    <row r="1461" spans="11:11">
      <c r="K1461" s="149"/>
    </row>
    <row r="1462" spans="11:11">
      <c r="K1462" s="149"/>
    </row>
    <row r="1463" spans="11:11">
      <c r="K1463" s="149"/>
    </row>
    <row r="1464" spans="11:11">
      <c r="K1464" s="149"/>
    </row>
    <row r="1465" spans="11:11">
      <c r="K1465" s="149"/>
    </row>
    <row r="1466" spans="11:11">
      <c r="K1466" s="149"/>
    </row>
    <row r="1467" spans="11:11">
      <c r="K1467" s="149"/>
    </row>
    <row r="1468" spans="11:11">
      <c r="K1468" s="149"/>
    </row>
    <row r="1469" spans="11:11">
      <c r="K1469" s="149"/>
    </row>
    <row r="1470" spans="11:11">
      <c r="K1470" s="149"/>
    </row>
    <row r="1471" spans="11:11">
      <c r="K1471" s="149"/>
    </row>
    <row r="1472" spans="11:11">
      <c r="K1472" s="149"/>
    </row>
    <row r="1473" spans="11:11">
      <c r="K1473" s="149"/>
    </row>
    <row r="1474" spans="11:11">
      <c r="K1474" s="149"/>
    </row>
    <row r="1475" spans="11:11">
      <c r="K1475" s="149"/>
    </row>
    <row r="1476" spans="11:11">
      <c r="K1476" s="149"/>
    </row>
    <row r="1477" spans="11:11">
      <c r="K1477" s="149"/>
    </row>
    <row r="1478" spans="11:11">
      <c r="K1478" s="149"/>
    </row>
    <row r="1479" spans="11:11">
      <c r="K1479" s="149"/>
    </row>
    <row r="1480" spans="11:11">
      <c r="K1480" s="149"/>
    </row>
    <row r="1481" spans="11:11">
      <c r="K1481" s="149"/>
    </row>
    <row r="1482" spans="11:11">
      <c r="K1482" s="149"/>
    </row>
    <row r="1483" spans="11:11">
      <c r="K1483" s="149"/>
    </row>
    <row r="1484" spans="11:11">
      <c r="K1484" s="149"/>
    </row>
    <row r="1485" spans="11:11">
      <c r="K1485" s="149"/>
    </row>
    <row r="1486" spans="11:11">
      <c r="K1486" s="149"/>
    </row>
    <row r="1487" spans="11:11">
      <c r="K1487" s="149"/>
    </row>
    <row r="1488" spans="11:11">
      <c r="K1488" s="149"/>
    </row>
    <row r="1489" spans="11:11">
      <c r="K1489" s="149"/>
    </row>
    <row r="1490" spans="11:11">
      <c r="K1490" s="149"/>
    </row>
    <row r="1491" spans="11:11">
      <c r="K1491" s="149"/>
    </row>
    <row r="1492" spans="11:11">
      <c r="K1492" s="149"/>
    </row>
    <row r="1493" spans="11:11">
      <c r="K1493" s="149"/>
    </row>
    <row r="1494" spans="11:11">
      <c r="K1494" s="149"/>
    </row>
    <row r="1495" spans="11:11">
      <c r="K1495" s="149"/>
    </row>
    <row r="1496" spans="11:11">
      <c r="K1496" s="149"/>
    </row>
    <row r="1497" spans="11:11">
      <c r="K1497" s="149"/>
    </row>
    <row r="1498" spans="11:11">
      <c r="K1498" s="149"/>
    </row>
    <row r="1499" spans="11:11">
      <c r="K1499" s="149"/>
    </row>
    <row r="1500" spans="11:11">
      <c r="K1500" s="149"/>
    </row>
    <row r="1501" spans="11:11">
      <c r="K1501" s="149"/>
    </row>
    <row r="1502" spans="11:11">
      <c r="K1502" s="149"/>
    </row>
    <row r="1503" spans="11:11">
      <c r="K1503" s="149"/>
    </row>
    <row r="1504" spans="11:11">
      <c r="K1504" s="149"/>
    </row>
    <row r="1505" spans="11:11">
      <c r="K1505" s="149"/>
    </row>
    <row r="1506" spans="11:11">
      <c r="K1506" s="149"/>
    </row>
    <row r="1507" spans="11:11">
      <c r="K1507" s="149"/>
    </row>
    <row r="1508" spans="11:11">
      <c r="K1508" s="149"/>
    </row>
    <row r="1509" spans="11:11">
      <c r="K1509" s="149"/>
    </row>
    <row r="1510" spans="11:11">
      <c r="K1510" s="149"/>
    </row>
    <row r="1511" spans="11:11">
      <c r="K1511" s="149"/>
    </row>
    <row r="1512" spans="11:11">
      <c r="K1512" s="149"/>
    </row>
    <row r="1513" spans="11:11">
      <c r="K1513" s="149"/>
    </row>
    <row r="1514" spans="11:11">
      <c r="K1514" s="149"/>
    </row>
    <row r="1515" spans="11:11">
      <c r="K1515" s="149"/>
    </row>
    <row r="1516" spans="11:11">
      <c r="K1516" s="149"/>
    </row>
    <row r="1517" spans="11:11">
      <c r="K1517" s="149"/>
    </row>
    <row r="1518" spans="11:11">
      <c r="K1518" s="149"/>
    </row>
    <row r="1519" spans="11:11">
      <c r="K1519" s="149"/>
    </row>
    <row r="1520" spans="11:11">
      <c r="K1520" s="149"/>
    </row>
    <row r="1521" spans="11:11">
      <c r="K1521" s="149"/>
    </row>
    <row r="1522" spans="11:11">
      <c r="K1522" s="149"/>
    </row>
    <row r="1523" spans="11:11">
      <c r="K1523" s="149"/>
    </row>
    <row r="1524" spans="11:11">
      <c r="K1524" s="149"/>
    </row>
    <row r="1525" spans="11:11">
      <c r="K1525" s="149"/>
    </row>
    <row r="1526" spans="11:11">
      <c r="K1526" s="149"/>
    </row>
    <row r="1527" spans="11:11">
      <c r="K1527" s="149"/>
    </row>
    <row r="1528" spans="11:11">
      <c r="K1528" s="149"/>
    </row>
    <row r="1529" spans="11:11">
      <c r="K1529" s="149"/>
    </row>
    <row r="1530" spans="11:11">
      <c r="K1530" s="149"/>
    </row>
    <row r="1531" spans="11:11">
      <c r="K1531" s="149"/>
    </row>
    <row r="1532" spans="11:11">
      <c r="K1532" s="149"/>
    </row>
    <row r="1533" spans="11:11">
      <c r="K1533" s="149"/>
    </row>
    <row r="1534" spans="11:11">
      <c r="K1534" s="149"/>
    </row>
    <row r="1535" spans="11:11">
      <c r="K1535" s="149"/>
    </row>
    <row r="1536" spans="11:11">
      <c r="K1536" s="149"/>
    </row>
    <row r="1537" spans="11:11">
      <c r="K1537" s="149"/>
    </row>
    <row r="1538" spans="11:11">
      <c r="K1538" s="149"/>
    </row>
    <row r="1539" spans="11:11">
      <c r="K1539" s="149"/>
    </row>
    <row r="1540" spans="11:11">
      <c r="K1540" s="149"/>
    </row>
    <row r="1541" spans="11:11">
      <c r="K1541" s="149"/>
    </row>
    <row r="1542" spans="11:11">
      <c r="K1542" s="149"/>
    </row>
    <row r="1543" spans="11:11">
      <c r="K1543" s="149"/>
    </row>
    <row r="1544" spans="11:11">
      <c r="K1544" s="149"/>
    </row>
    <row r="1545" spans="11:11">
      <c r="K1545" s="149"/>
    </row>
    <row r="1546" spans="11:11">
      <c r="K1546" s="149"/>
    </row>
    <row r="1547" spans="11:11">
      <c r="K1547" s="149"/>
    </row>
    <row r="1548" spans="11:11">
      <c r="K1548" s="149"/>
    </row>
    <row r="1549" spans="11:11">
      <c r="K1549" s="149"/>
    </row>
    <row r="1550" spans="11:11">
      <c r="K1550" s="149"/>
    </row>
    <row r="1551" spans="11:11">
      <c r="K1551" s="149"/>
    </row>
    <row r="1552" spans="11:11">
      <c r="K1552" s="149"/>
    </row>
    <row r="1553" spans="11:11">
      <c r="K1553" s="149"/>
    </row>
    <row r="1554" spans="11:11">
      <c r="K1554" s="149"/>
    </row>
    <row r="1555" spans="11:11">
      <c r="K1555" s="149"/>
    </row>
    <row r="1556" spans="11:11">
      <c r="K1556" s="149"/>
    </row>
    <row r="1557" spans="11:11">
      <c r="K1557" s="149"/>
    </row>
    <row r="1558" spans="11:11">
      <c r="K1558" s="149"/>
    </row>
    <row r="1559" spans="11:11">
      <c r="K1559" s="149"/>
    </row>
    <row r="1560" spans="11:11">
      <c r="K1560" s="149"/>
    </row>
    <row r="1561" spans="11:11">
      <c r="K1561" s="149"/>
    </row>
    <row r="1562" spans="11:11">
      <c r="K1562" s="149"/>
    </row>
    <row r="1563" spans="11:11">
      <c r="K1563" s="149"/>
    </row>
    <row r="1564" spans="11:11">
      <c r="K1564" s="149"/>
    </row>
    <row r="1565" spans="11:11">
      <c r="K1565" s="149"/>
    </row>
    <row r="1566" spans="11:11">
      <c r="K1566" s="149"/>
    </row>
    <row r="1567" spans="11:11">
      <c r="K1567" s="149"/>
    </row>
    <row r="1568" spans="11:11">
      <c r="K1568" s="149"/>
    </row>
    <row r="1569" spans="11:11">
      <c r="K1569" s="149"/>
    </row>
    <row r="1570" spans="11:11">
      <c r="K1570" s="149"/>
    </row>
    <row r="1571" spans="11:11">
      <c r="K1571" s="149"/>
    </row>
    <row r="1572" spans="11:11">
      <c r="K1572" s="149"/>
    </row>
    <row r="1573" spans="11:11">
      <c r="K1573" s="149"/>
    </row>
    <row r="1574" spans="11:11">
      <c r="K1574" s="149"/>
    </row>
    <row r="1575" spans="11:11">
      <c r="K1575" s="149"/>
    </row>
    <row r="1576" spans="11:11">
      <c r="K1576" s="149"/>
    </row>
    <row r="1577" spans="11:11">
      <c r="K1577" s="149"/>
    </row>
    <row r="1578" spans="11:11">
      <c r="K1578" s="149"/>
    </row>
    <row r="1579" spans="11:11">
      <c r="K1579" s="149"/>
    </row>
    <row r="1580" spans="11:11">
      <c r="K1580" s="149"/>
    </row>
    <row r="1581" spans="11:11">
      <c r="K1581" s="149"/>
    </row>
    <row r="1582" spans="11:11">
      <c r="K1582" s="149"/>
    </row>
    <row r="1583" spans="11:11">
      <c r="K1583" s="149"/>
    </row>
    <row r="1584" spans="11:11">
      <c r="K1584" s="149"/>
    </row>
    <row r="1585" spans="11:11">
      <c r="K1585" s="149"/>
    </row>
    <row r="1586" spans="11:11">
      <c r="K1586" s="149"/>
    </row>
    <row r="1587" spans="11:11">
      <c r="K1587" s="149"/>
    </row>
    <row r="1588" spans="11:11">
      <c r="K1588" s="149"/>
    </row>
    <row r="1589" spans="11:11">
      <c r="K1589" s="149"/>
    </row>
    <row r="1590" spans="11:11">
      <c r="K1590" s="149"/>
    </row>
    <row r="1591" spans="11:11">
      <c r="K1591" s="149"/>
    </row>
    <row r="1592" spans="11:11">
      <c r="K1592" s="149"/>
    </row>
    <row r="1593" spans="11:11">
      <c r="K1593" s="149"/>
    </row>
    <row r="1594" spans="11:11">
      <c r="K1594" s="149"/>
    </row>
    <row r="1595" spans="11:11">
      <c r="K1595" s="149"/>
    </row>
    <row r="1596" spans="11:11">
      <c r="K1596" s="149"/>
    </row>
    <row r="1597" spans="11:11">
      <c r="K1597" s="149"/>
    </row>
    <row r="1598" spans="11:11">
      <c r="K1598" s="149"/>
    </row>
    <row r="1599" spans="11:11">
      <c r="K1599" s="149"/>
    </row>
    <row r="1600" spans="11:11">
      <c r="K1600" s="149"/>
    </row>
    <row r="1601" spans="11:11">
      <c r="K1601" s="149"/>
    </row>
    <row r="1602" spans="11:11">
      <c r="K1602" s="149"/>
    </row>
    <row r="1603" spans="11:11">
      <c r="K1603" s="149"/>
    </row>
    <row r="1604" spans="11:11">
      <c r="K1604" s="149"/>
    </row>
    <row r="1605" spans="11:11">
      <c r="K1605" s="149"/>
    </row>
    <row r="1606" spans="11:11">
      <c r="K1606" s="149"/>
    </row>
    <row r="1607" spans="11:11">
      <c r="K1607" s="149"/>
    </row>
    <row r="1608" spans="11:11">
      <c r="K1608" s="149"/>
    </row>
    <row r="1609" spans="11:11">
      <c r="K1609" s="149"/>
    </row>
    <row r="1610" spans="11:11">
      <c r="K1610" s="149"/>
    </row>
    <row r="1611" spans="11:11">
      <c r="K1611" s="149"/>
    </row>
    <row r="1612" spans="11:11">
      <c r="K1612" s="149"/>
    </row>
    <row r="1613" spans="11:11">
      <c r="K1613" s="149"/>
    </row>
    <row r="1614" spans="11:11">
      <c r="K1614" s="149"/>
    </row>
    <row r="1615" spans="11:11">
      <c r="K1615" s="149"/>
    </row>
    <row r="1616" spans="11:11">
      <c r="K1616" s="149"/>
    </row>
    <row r="1617" spans="11:11">
      <c r="K1617" s="149"/>
    </row>
    <row r="1618" spans="11:11">
      <c r="K1618" s="149"/>
    </row>
    <row r="1619" spans="11:11">
      <c r="K1619" s="149"/>
    </row>
    <row r="1620" spans="11:11">
      <c r="K1620" s="149"/>
    </row>
    <row r="1621" spans="11:11">
      <c r="K1621" s="149"/>
    </row>
    <row r="1622" spans="11:11">
      <c r="K1622" s="149"/>
    </row>
    <row r="1623" spans="11:11">
      <c r="K1623" s="149"/>
    </row>
    <row r="1624" spans="11:11">
      <c r="K1624" s="149"/>
    </row>
    <row r="1625" spans="11:11">
      <c r="K1625" s="149"/>
    </row>
    <row r="1626" spans="11:11">
      <c r="K1626" s="149"/>
    </row>
    <row r="1627" spans="11:11">
      <c r="K1627" s="149"/>
    </row>
    <row r="1628" spans="11:11">
      <c r="K1628" s="149"/>
    </row>
    <row r="1629" spans="11:11">
      <c r="K1629" s="149"/>
    </row>
    <row r="1630" spans="11:11">
      <c r="K1630" s="149"/>
    </row>
    <row r="1631" spans="11:11">
      <c r="K1631" s="149"/>
    </row>
    <row r="1632" spans="11:11">
      <c r="K1632" s="149"/>
    </row>
    <row r="1633" spans="11:11">
      <c r="K1633" s="149"/>
    </row>
    <row r="1634" spans="11:11">
      <c r="K1634" s="149"/>
    </row>
    <row r="1635" spans="11:11">
      <c r="K1635" s="149"/>
    </row>
    <row r="1636" spans="11:11">
      <c r="K1636" s="149"/>
    </row>
    <row r="1637" spans="11:11">
      <c r="K1637" s="149"/>
    </row>
    <row r="1638" spans="11:11">
      <c r="K1638" s="149"/>
    </row>
    <row r="1639" spans="11:11">
      <c r="K1639" s="149"/>
    </row>
    <row r="1640" spans="11:11">
      <c r="K1640" s="149"/>
    </row>
    <row r="1641" spans="11:11">
      <c r="K1641" s="149"/>
    </row>
    <row r="1642" spans="11:11">
      <c r="K1642" s="149"/>
    </row>
    <row r="1643" spans="11:11">
      <c r="K1643" s="149"/>
    </row>
    <row r="1644" spans="11:11">
      <c r="K1644" s="149"/>
    </row>
    <row r="1645" spans="11:11">
      <c r="K1645" s="149"/>
    </row>
    <row r="1646" spans="11:11">
      <c r="K1646" s="149"/>
    </row>
    <row r="1647" spans="11:11">
      <c r="K1647" s="149"/>
    </row>
    <row r="1648" spans="11:11">
      <c r="K1648" s="149"/>
    </row>
    <row r="1649" spans="11:11">
      <c r="K1649" s="149"/>
    </row>
    <row r="1650" spans="11:11">
      <c r="K1650" s="149"/>
    </row>
    <row r="1651" spans="11:11">
      <c r="K1651" s="149"/>
    </row>
    <row r="1652" spans="11:11">
      <c r="K1652" s="149"/>
    </row>
    <row r="1653" spans="11:11">
      <c r="K1653" s="149"/>
    </row>
    <row r="1654" spans="11:11">
      <c r="K1654" s="149"/>
    </row>
    <row r="1655" spans="11:11">
      <c r="K1655" s="149"/>
    </row>
    <row r="1656" spans="11:11">
      <c r="K1656" s="149"/>
    </row>
    <row r="1657" spans="11:11">
      <c r="K1657" s="149"/>
    </row>
    <row r="1658" spans="11:11">
      <c r="K1658" s="149"/>
    </row>
    <row r="1659" spans="11:11">
      <c r="K1659" s="149"/>
    </row>
    <row r="1660" spans="11:11">
      <c r="K1660" s="149"/>
    </row>
    <row r="1661" spans="11:11">
      <c r="K1661" s="149"/>
    </row>
    <row r="1662" spans="11:11">
      <c r="K1662" s="149"/>
    </row>
    <row r="1663" spans="11:11">
      <c r="K1663" s="149"/>
    </row>
    <row r="1664" spans="11:11">
      <c r="K1664" s="149"/>
    </row>
    <row r="1665" spans="11:11">
      <c r="K1665" s="149"/>
    </row>
    <row r="1666" spans="11:11">
      <c r="K1666" s="149"/>
    </row>
    <row r="1667" spans="11:11">
      <c r="K1667" s="149"/>
    </row>
    <row r="1668" spans="11:11">
      <c r="K1668" s="149"/>
    </row>
    <row r="1669" spans="11:11">
      <c r="K1669" s="149"/>
    </row>
    <row r="1670" spans="11:11">
      <c r="K1670" s="149"/>
    </row>
    <row r="1671" spans="11:11">
      <c r="K1671" s="149"/>
    </row>
    <row r="1672" spans="11:11">
      <c r="K1672" s="149"/>
    </row>
    <row r="1673" spans="11:11">
      <c r="K1673" s="149"/>
    </row>
    <row r="1674" spans="11:11">
      <c r="K1674" s="149"/>
    </row>
    <row r="1675" spans="11:11">
      <c r="K1675" s="149"/>
    </row>
    <row r="1676" spans="11:11">
      <c r="K1676" s="149"/>
    </row>
    <row r="1677" spans="11:11">
      <c r="K1677" s="149"/>
    </row>
    <row r="1678" spans="11:11">
      <c r="K1678" s="149"/>
    </row>
    <row r="1679" spans="11:11">
      <c r="K1679" s="149"/>
    </row>
    <row r="1680" spans="11:11">
      <c r="K1680" s="149"/>
    </row>
    <row r="1681" spans="11:11">
      <c r="K1681" s="149"/>
    </row>
    <row r="1682" spans="11:11">
      <c r="K1682" s="149"/>
    </row>
    <row r="1683" spans="11:11">
      <c r="K1683" s="149"/>
    </row>
    <row r="1684" spans="11:11">
      <c r="K1684" s="149"/>
    </row>
    <row r="1685" spans="11:11">
      <c r="K1685" s="149"/>
    </row>
    <row r="1686" spans="11:11">
      <c r="K1686" s="149"/>
    </row>
    <row r="1687" spans="11:11">
      <c r="K1687" s="149"/>
    </row>
    <row r="1688" spans="11:11">
      <c r="K1688" s="149"/>
    </row>
    <row r="1689" spans="11:11">
      <c r="K1689" s="149"/>
    </row>
    <row r="1690" spans="11:11">
      <c r="K1690" s="149"/>
    </row>
    <row r="1691" spans="11:11">
      <c r="K1691" s="149"/>
    </row>
    <row r="1692" spans="11:11">
      <c r="K1692" s="149"/>
    </row>
    <row r="1693" spans="11:11">
      <c r="K1693" s="149"/>
    </row>
    <row r="1694" spans="11:11">
      <c r="K1694" s="149"/>
    </row>
    <row r="1695" spans="11:11">
      <c r="K1695" s="149"/>
    </row>
    <row r="1696" spans="11:11">
      <c r="K1696" s="149"/>
    </row>
    <row r="1697" spans="11:11">
      <c r="K1697" s="149"/>
    </row>
    <row r="1698" spans="11:11">
      <c r="K1698" s="149"/>
    </row>
    <row r="1699" spans="11:11">
      <c r="K1699" s="149"/>
    </row>
    <row r="1700" spans="11:11">
      <c r="K1700" s="149"/>
    </row>
    <row r="1701" spans="11:11">
      <c r="K1701" s="149"/>
    </row>
    <row r="1702" spans="11:11">
      <c r="K1702" s="149"/>
    </row>
    <row r="1703" spans="11:11">
      <c r="K1703" s="149"/>
    </row>
    <row r="1704" spans="11:11">
      <c r="K1704" s="149"/>
    </row>
    <row r="1705" spans="11:11">
      <c r="K1705" s="149"/>
    </row>
    <row r="1706" spans="11:11">
      <c r="K1706" s="149"/>
    </row>
    <row r="1707" spans="11:11">
      <c r="K1707" s="149"/>
    </row>
    <row r="1708" spans="11:11">
      <c r="K1708" s="149"/>
    </row>
    <row r="1709" spans="11:11">
      <c r="K1709" s="149"/>
    </row>
    <row r="1710" spans="11:11">
      <c r="K1710" s="149"/>
    </row>
    <row r="1711" spans="11:11">
      <c r="K1711" s="149"/>
    </row>
    <row r="1712" spans="11:11">
      <c r="K1712" s="149"/>
    </row>
    <row r="1713" spans="11:11">
      <c r="K1713" s="149"/>
    </row>
    <row r="1714" spans="11:11">
      <c r="K1714" s="149"/>
    </row>
    <row r="1715" spans="11:11">
      <c r="K1715" s="149"/>
    </row>
    <row r="1716" spans="11:11">
      <c r="K1716" s="149"/>
    </row>
    <row r="1717" spans="11:11">
      <c r="K1717" s="149"/>
    </row>
    <row r="1718" spans="11:11">
      <c r="K1718" s="149"/>
    </row>
    <row r="1719" spans="11:11">
      <c r="K1719" s="149"/>
    </row>
    <row r="1720" spans="11:11">
      <c r="K1720" s="149"/>
    </row>
    <row r="1721" spans="11:11">
      <c r="K1721" s="149"/>
    </row>
    <row r="1722" spans="11:11">
      <c r="K1722" s="149"/>
    </row>
    <row r="1723" spans="11:11">
      <c r="K1723" s="149"/>
    </row>
    <row r="1724" spans="11:11">
      <c r="K1724" s="149"/>
    </row>
    <row r="1725" spans="11:11">
      <c r="K1725" s="149"/>
    </row>
    <row r="1726" spans="11:11">
      <c r="K1726" s="149"/>
    </row>
    <row r="1727" spans="11:11">
      <c r="K1727" s="149"/>
    </row>
    <row r="1728" spans="11:11">
      <c r="K1728" s="149"/>
    </row>
    <row r="1729" spans="11:11">
      <c r="K1729" s="149"/>
    </row>
    <row r="1730" spans="11:11">
      <c r="K1730" s="149"/>
    </row>
    <row r="1731" spans="11:11">
      <c r="K1731" s="149"/>
    </row>
    <row r="1732" spans="11:11">
      <c r="K1732" s="149"/>
    </row>
    <row r="1733" spans="11:11">
      <c r="K1733" s="149"/>
    </row>
    <row r="1734" spans="11:11">
      <c r="K1734" s="149"/>
    </row>
    <row r="1735" spans="11:11">
      <c r="K1735" s="149"/>
    </row>
    <row r="1736" spans="11:11">
      <c r="K1736" s="149"/>
    </row>
    <row r="1737" spans="11:11">
      <c r="K1737" s="149"/>
    </row>
    <row r="1738" spans="11:11">
      <c r="K1738" s="149"/>
    </row>
    <row r="1739" spans="11:11">
      <c r="K1739" s="149"/>
    </row>
    <row r="1740" spans="11:11">
      <c r="K1740" s="149"/>
    </row>
    <row r="1741" spans="11:11">
      <c r="K1741" s="149"/>
    </row>
    <row r="1742" spans="11:11">
      <c r="K1742" s="149"/>
    </row>
    <row r="1743" spans="11:11">
      <c r="K1743" s="149"/>
    </row>
    <row r="1744" spans="11:11">
      <c r="K1744" s="149"/>
    </row>
    <row r="1745" spans="11:11">
      <c r="K1745" s="149"/>
    </row>
    <row r="1746" spans="11:11">
      <c r="K1746" s="149"/>
    </row>
    <row r="1747" spans="11:11">
      <c r="K1747" s="149"/>
    </row>
    <row r="1748" spans="11:11">
      <c r="K1748" s="149"/>
    </row>
    <row r="1749" spans="11:11">
      <c r="K1749" s="149"/>
    </row>
    <row r="1750" spans="11:11">
      <c r="K1750" s="149"/>
    </row>
    <row r="1751" spans="11:11">
      <c r="K1751" s="149"/>
    </row>
    <row r="1752" spans="11:11">
      <c r="K1752" s="149"/>
    </row>
    <row r="1753" spans="11:11">
      <c r="K1753" s="149"/>
    </row>
    <row r="1754" spans="11:11">
      <c r="K1754" s="149"/>
    </row>
    <row r="1755" spans="11:11">
      <c r="K1755" s="149"/>
    </row>
    <row r="1756" spans="11:11">
      <c r="K1756" s="149"/>
    </row>
    <row r="1757" spans="11:11">
      <c r="K1757" s="149"/>
    </row>
    <row r="1758" spans="11:11">
      <c r="K1758" s="149"/>
    </row>
    <row r="1759" spans="11:11">
      <c r="K1759" s="149"/>
    </row>
    <row r="1760" spans="11:11">
      <c r="K1760" s="149"/>
    </row>
    <row r="1761" spans="11:11">
      <c r="K1761" s="149"/>
    </row>
    <row r="1762" spans="11:11">
      <c r="K1762" s="149"/>
    </row>
    <row r="1763" spans="11:11">
      <c r="K1763" s="149"/>
    </row>
    <row r="1764" spans="11:11">
      <c r="K1764" s="149"/>
    </row>
    <row r="1765" spans="11:11">
      <c r="K1765" s="149"/>
    </row>
    <row r="1766" spans="11:11">
      <c r="K1766" s="149"/>
    </row>
    <row r="1767" spans="11:11">
      <c r="K1767" s="149"/>
    </row>
    <row r="1768" spans="11:11">
      <c r="K1768" s="149"/>
    </row>
    <row r="1769" spans="11:11">
      <c r="K1769" s="149"/>
    </row>
    <row r="1770" spans="11:11">
      <c r="K1770" s="149"/>
    </row>
    <row r="1771" spans="11:11">
      <c r="K1771" s="149"/>
    </row>
    <row r="1772" spans="11:11">
      <c r="K1772" s="149"/>
    </row>
    <row r="1773" spans="11:11">
      <c r="K1773" s="149"/>
    </row>
    <row r="1774" spans="11:11">
      <c r="K1774" s="149"/>
    </row>
    <row r="1775" spans="11:11">
      <c r="K1775" s="149"/>
    </row>
    <row r="1776" spans="11:11">
      <c r="K1776" s="149"/>
    </row>
    <row r="1777" spans="11:11">
      <c r="K1777" s="149"/>
    </row>
    <row r="1778" spans="11:11">
      <c r="K1778" s="149"/>
    </row>
    <row r="1779" spans="11:11">
      <c r="K1779" s="149"/>
    </row>
    <row r="1780" spans="11:11">
      <c r="K1780" s="149"/>
    </row>
    <row r="1781" spans="11:11">
      <c r="K1781" s="149"/>
    </row>
    <row r="1782" spans="11:11">
      <c r="K1782" s="149"/>
    </row>
    <row r="1783" spans="11:11">
      <c r="K1783" s="149"/>
    </row>
    <row r="1784" spans="11:11">
      <c r="K1784" s="149"/>
    </row>
    <row r="1785" spans="11:11">
      <c r="K1785" s="149"/>
    </row>
    <row r="1786" spans="11:11">
      <c r="K1786" s="149"/>
    </row>
    <row r="1787" spans="11:11">
      <c r="K1787" s="149"/>
    </row>
    <row r="1788" spans="11:11">
      <c r="K1788" s="149"/>
    </row>
    <row r="1789" spans="11:11">
      <c r="K1789" s="149"/>
    </row>
    <row r="1790" spans="11:11">
      <c r="K1790" s="149"/>
    </row>
    <row r="1791" spans="11:11">
      <c r="K1791" s="149"/>
    </row>
    <row r="1792" spans="11:11">
      <c r="K1792" s="149"/>
    </row>
    <row r="1793" spans="11:11">
      <c r="K1793" s="149"/>
    </row>
    <row r="1794" spans="11:11">
      <c r="K1794" s="149"/>
    </row>
    <row r="1795" spans="11:11">
      <c r="K1795" s="149"/>
    </row>
    <row r="1796" spans="11:11">
      <c r="K1796" s="149"/>
    </row>
    <row r="1797" spans="11:11">
      <c r="K1797" s="149"/>
    </row>
    <row r="1798" spans="11:11">
      <c r="K1798" s="149"/>
    </row>
    <row r="1799" spans="11:11">
      <c r="K1799" s="149"/>
    </row>
    <row r="1800" spans="11:11">
      <c r="K1800" s="149"/>
    </row>
    <row r="1801" spans="11:11">
      <c r="K1801" s="149"/>
    </row>
    <row r="1802" spans="11:11">
      <c r="K1802" s="149"/>
    </row>
    <row r="1803" spans="11:11">
      <c r="K1803" s="149"/>
    </row>
    <row r="1804" spans="11:11">
      <c r="K1804" s="149"/>
    </row>
    <row r="1805" spans="11:11">
      <c r="K1805" s="149"/>
    </row>
    <row r="1806" spans="11:11">
      <c r="K1806" s="149"/>
    </row>
    <row r="1807" spans="11:11">
      <c r="K1807" s="149"/>
    </row>
    <row r="1808" spans="11:11">
      <c r="K1808" s="149"/>
    </row>
    <row r="1809" spans="11:11">
      <c r="K1809" s="149"/>
    </row>
    <row r="1810" spans="11:11">
      <c r="K1810" s="149"/>
    </row>
    <row r="1811" spans="11:11">
      <c r="K1811" s="149"/>
    </row>
    <row r="1812" spans="11:11">
      <c r="K1812" s="149"/>
    </row>
    <row r="1813" spans="11:11">
      <c r="K1813" s="149"/>
    </row>
    <row r="1814" spans="11:11">
      <c r="K1814" s="149"/>
    </row>
    <row r="1815" spans="11:11">
      <c r="K1815" s="149"/>
    </row>
    <row r="1816" spans="11:11">
      <c r="K1816" s="149"/>
    </row>
    <row r="1817" spans="11:11">
      <c r="K1817" s="149"/>
    </row>
    <row r="1818" spans="11:11">
      <c r="K1818" s="149"/>
    </row>
    <row r="1819" spans="11:11">
      <c r="K1819" s="149"/>
    </row>
    <row r="1820" spans="11:11">
      <c r="K1820" s="149"/>
    </row>
    <row r="1821" spans="11:11">
      <c r="K1821" s="149"/>
    </row>
    <row r="1822" spans="11:11">
      <c r="K1822" s="149"/>
    </row>
    <row r="1823" spans="11:11">
      <c r="K1823" s="149"/>
    </row>
    <row r="1824" spans="11:11">
      <c r="K1824" s="149"/>
    </row>
    <row r="1825" spans="11:11">
      <c r="K1825" s="149"/>
    </row>
    <row r="1826" spans="11:11">
      <c r="K1826" s="149"/>
    </row>
    <row r="1827" spans="11:11">
      <c r="K1827" s="149"/>
    </row>
    <row r="1828" spans="11:11">
      <c r="K1828" s="149"/>
    </row>
    <row r="1829" spans="11:11">
      <c r="K1829" s="149"/>
    </row>
    <row r="1830" spans="11:11">
      <c r="K1830" s="149"/>
    </row>
    <row r="1831" spans="11:11">
      <c r="K1831" s="149"/>
    </row>
    <row r="1832" spans="11:11">
      <c r="K1832" s="149"/>
    </row>
    <row r="1833" spans="11:11">
      <c r="K1833" s="149"/>
    </row>
    <row r="1834" spans="11:11">
      <c r="K1834" s="149"/>
    </row>
    <row r="1835" spans="11:11">
      <c r="K1835" s="149"/>
    </row>
    <row r="1836" spans="11:11">
      <c r="K1836" s="149"/>
    </row>
    <row r="1837" spans="11:11">
      <c r="K1837" s="149"/>
    </row>
    <row r="1838" spans="11:11">
      <c r="K1838" s="149"/>
    </row>
    <row r="1839" spans="11:11">
      <c r="K1839" s="149"/>
    </row>
    <row r="1840" spans="11:11">
      <c r="K1840" s="149"/>
    </row>
    <row r="1841" spans="11:11">
      <c r="K1841" s="149"/>
    </row>
    <row r="1842" spans="11:11">
      <c r="K1842" s="149"/>
    </row>
    <row r="1843" spans="11:11">
      <c r="K1843" s="149"/>
    </row>
    <row r="1844" spans="11:11">
      <c r="K1844" s="149"/>
    </row>
    <row r="1845" spans="11:11">
      <c r="K1845" s="149"/>
    </row>
    <row r="1846" spans="11:11">
      <c r="K1846" s="149"/>
    </row>
    <row r="1847" spans="11:11">
      <c r="K1847" s="149"/>
    </row>
    <row r="1848" spans="11:11">
      <c r="K1848" s="149"/>
    </row>
    <row r="1849" spans="11:11">
      <c r="K1849" s="149"/>
    </row>
    <row r="1850" spans="11:11">
      <c r="K1850" s="149"/>
    </row>
    <row r="1851" spans="11:11">
      <c r="K1851" s="149"/>
    </row>
    <row r="1852" spans="11:11">
      <c r="K1852" s="149"/>
    </row>
    <row r="1853" spans="11:11">
      <c r="K1853" s="149"/>
    </row>
    <row r="1854" spans="11:11">
      <c r="K1854" s="149"/>
    </row>
    <row r="1855" spans="11:11">
      <c r="K1855" s="149"/>
    </row>
    <row r="1856" spans="11:11">
      <c r="K1856" s="149"/>
    </row>
    <row r="1857" spans="11:11">
      <c r="K1857" s="149"/>
    </row>
    <row r="1858" spans="11:11">
      <c r="K1858" s="149"/>
    </row>
    <row r="1859" spans="11:11">
      <c r="K1859" s="149"/>
    </row>
    <row r="1860" spans="11:11">
      <c r="K1860" s="149"/>
    </row>
    <row r="1861" spans="11:11">
      <c r="K1861" s="149"/>
    </row>
    <row r="1862" spans="11:11">
      <c r="K1862" s="149"/>
    </row>
    <row r="1863" spans="11:11">
      <c r="K1863" s="149"/>
    </row>
    <row r="1864" spans="11:11">
      <c r="K1864" s="149"/>
    </row>
    <row r="1865" spans="11:11">
      <c r="K1865" s="149"/>
    </row>
    <row r="1866" spans="11:11">
      <c r="K1866" s="149"/>
    </row>
    <row r="1867" spans="11:11">
      <c r="K1867" s="149"/>
    </row>
    <row r="1868" spans="11:11">
      <c r="K1868" s="149"/>
    </row>
    <row r="1869" spans="11:11">
      <c r="K1869" s="149"/>
    </row>
    <row r="1870" spans="11:11">
      <c r="K1870" s="149"/>
    </row>
    <row r="1871" spans="11:11">
      <c r="K1871" s="149"/>
    </row>
    <row r="1872" spans="11:11">
      <c r="K1872" s="149"/>
    </row>
    <row r="1873" spans="11:11">
      <c r="K1873" s="149"/>
    </row>
    <row r="1874" spans="11:11">
      <c r="K1874" s="149"/>
    </row>
    <row r="1875" spans="11:11">
      <c r="K1875" s="149"/>
    </row>
    <row r="1876" spans="11:11">
      <c r="K1876" s="149"/>
    </row>
    <row r="1877" spans="11:11">
      <c r="K1877" s="149"/>
    </row>
    <row r="1878" spans="11:11">
      <c r="K1878" s="149"/>
    </row>
    <row r="1879" spans="11:11">
      <c r="K1879" s="149"/>
    </row>
    <row r="1880" spans="11:11">
      <c r="K1880" s="149"/>
    </row>
    <row r="1881" spans="11:11">
      <c r="K1881" s="149"/>
    </row>
    <row r="1882" spans="11:11">
      <c r="K1882" s="149"/>
    </row>
    <row r="1883" spans="11:11">
      <c r="K1883" s="149"/>
    </row>
    <row r="1884" spans="11:11">
      <c r="K1884" s="149"/>
    </row>
    <row r="1885" spans="11:11">
      <c r="K1885" s="149"/>
    </row>
    <row r="1886" spans="11:11">
      <c r="K1886" s="149"/>
    </row>
    <row r="1887" spans="11:11">
      <c r="K1887" s="149"/>
    </row>
    <row r="1888" spans="11:11">
      <c r="K1888" s="149"/>
    </row>
    <row r="1889" spans="11:11">
      <c r="K1889" s="149"/>
    </row>
    <row r="1890" spans="11:11">
      <c r="K1890" s="149"/>
    </row>
    <row r="1891" spans="11:11">
      <c r="K1891" s="149"/>
    </row>
    <row r="1892" spans="11:11">
      <c r="K1892" s="149"/>
    </row>
    <row r="1893" spans="11:11">
      <c r="K1893" s="149"/>
    </row>
    <row r="1894" spans="11:11">
      <c r="K1894" s="149"/>
    </row>
    <row r="1895" spans="11:11">
      <c r="K1895" s="149"/>
    </row>
    <row r="1896" spans="11:11">
      <c r="K1896" s="149"/>
    </row>
    <row r="1897" spans="11:11">
      <c r="K1897" s="149"/>
    </row>
    <row r="1898" spans="11:11">
      <c r="K1898" s="149"/>
    </row>
    <row r="1899" spans="11:11">
      <c r="K1899" s="149"/>
    </row>
    <row r="1900" spans="11:11">
      <c r="K1900" s="149"/>
    </row>
    <row r="1901" spans="11:11">
      <c r="K1901" s="149"/>
    </row>
    <row r="1902" spans="11:11">
      <c r="K1902" s="149"/>
    </row>
    <row r="1903" spans="11:11">
      <c r="K1903" s="149"/>
    </row>
    <row r="1904" spans="11:11">
      <c r="K1904" s="149"/>
    </row>
    <row r="1905" spans="11:11">
      <c r="K1905" s="149"/>
    </row>
    <row r="1906" spans="11:11">
      <c r="K1906" s="149"/>
    </row>
    <row r="1907" spans="11:11">
      <c r="K1907" s="149"/>
    </row>
    <row r="1908" spans="11:11">
      <c r="K1908" s="149"/>
    </row>
    <row r="1909" spans="11:11">
      <c r="K1909" s="149"/>
    </row>
    <row r="1910" spans="11:11">
      <c r="K1910" s="149"/>
    </row>
    <row r="1911" spans="11:11">
      <c r="K1911" s="149"/>
    </row>
    <row r="1912" spans="11:11">
      <c r="K1912" s="149"/>
    </row>
    <row r="1913" spans="11:11">
      <c r="K1913" s="149"/>
    </row>
    <row r="1914" spans="11:11">
      <c r="K1914" s="149"/>
    </row>
    <row r="1915" spans="11:11">
      <c r="K1915" s="149"/>
    </row>
    <row r="1916" spans="11:11">
      <c r="K1916" s="149"/>
    </row>
    <row r="1917" spans="11:11">
      <c r="K1917" s="149"/>
    </row>
    <row r="1918" spans="11:11">
      <c r="K1918" s="149"/>
    </row>
    <row r="1919" spans="11:11">
      <c r="K1919" s="149"/>
    </row>
    <row r="1920" spans="11:11">
      <c r="K1920" s="149"/>
    </row>
    <row r="1921" spans="11:11">
      <c r="K1921" s="149"/>
    </row>
    <row r="1922" spans="11:11">
      <c r="K1922" s="149"/>
    </row>
    <row r="1923" spans="11:11">
      <c r="K1923" s="149"/>
    </row>
    <row r="1924" spans="11:11">
      <c r="K1924" s="149"/>
    </row>
    <row r="1925" spans="11:11">
      <c r="K1925" s="149"/>
    </row>
    <row r="1926" spans="11:11">
      <c r="K1926" s="149"/>
    </row>
    <row r="1927" spans="11:11">
      <c r="K1927" s="149"/>
    </row>
    <row r="1928" spans="11:11">
      <c r="K1928" s="149"/>
    </row>
    <row r="1929" spans="11:11">
      <c r="K1929" s="149"/>
    </row>
    <row r="1930" spans="11:11">
      <c r="K1930" s="149"/>
    </row>
    <row r="1931" spans="11:11">
      <c r="K1931" s="149"/>
    </row>
    <row r="1932" spans="11:11">
      <c r="K1932" s="149"/>
    </row>
    <row r="1933" spans="11:11">
      <c r="K1933" s="149"/>
    </row>
    <row r="1934" spans="11:11">
      <c r="K1934" s="149"/>
    </row>
    <row r="1935" spans="11:11">
      <c r="K1935" s="149"/>
    </row>
    <row r="1936" spans="11:11">
      <c r="K1936" s="149"/>
    </row>
    <row r="1937" spans="11:11">
      <c r="K1937" s="149"/>
    </row>
    <row r="1938" spans="11:11">
      <c r="K1938" s="149"/>
    </row>
    <row r="1939" spans="11:11">
      <c r="K1939" s="149"/>
    </row>
    <row r="1940" spans="11:11">
      <c r="K1940" s="149"/>
    </row>
    <row r="1941" spans="11:11">
      <c r="K1941" s="149"/>
    </row>
    <row r="1942" spans="11:11">
      <c r="K1942" s="149"/>
    </row>
    <row r="1943" spans="11:11">
      <c r="K1943" s="149"/>
    </row>
    <row r="1944" spans="11:11">
      <c r="K1944" s="149"/>
    </row>
    <row r="1945" spans="11:11">
      <c r="K1945" s="149"/>
    </row>
    <row r="1946" spans="11:11">
      <c r="K1946" s="149"/>
    </row>
    <row r="1947" spans="11:11">
      <c r="K1947" s="149"/>
    </row>
    <row r="1948" spans="11:11">
      <c r="K1948" s="149"/>
    </row>
    <row r="1949" spans="11:11">
      <c r="K1949" s="149"/>
    </row>
    <row r="1950" spans="11:11">
      <c r="K1950" s="149"/>
    </row>
    <row r="1951" spans="11:11">
      <c r="K1951" s="149"/>
    </row>
    <row r="1952" spans="11:11">
      <c r="K1952" s="149"/>
    </row>
    <row r="1953" spans="11:11">
      <c r="K1953" s="149"/>
    </row>
    <row r="1954" spans="11:11">
      <c r="K1954" s="149"/>
    </row>
    <row r="1955" spans="11:11">
      <c r="K1955" s="149"/>
    </row>
    <row r="1956" spans="11:11">
      <c r="K1956" s="149"/>
    </row>
    <row r="1957" spans="11:11">
      <c r="K1957" s="149"/>
    </row>
    <row r="1958" spans="11:11">
      <c r="K1958" s="149"/>
    </row>
    <row r="1959" spans="11:11">
      <c r="K1959" s="149"/>
    </row>
    <row r="1960" spans="11:11">
      <c r="K1960" s="149"/>
    </row>
    <row r="1961" spans="11:11">
      <c r="K1961" s="149"/>
    </row>
    <row r="1962" spans="11:11">
      <c r="K1962" s="149"/>
    </row>
    <row r="1963" spans="11:11">
      <c r="K1963" s="149"/>
    </row>
    <row r="1964" spans="11:11">
      <c r="K1964" s="149"/>
    </row>
    <row r="1965" spans="11:11">
      <c r="K1965" s="149"/>
    </row>
    <row r="1966" spans="11:11">
      <c r="K1966" s="149"/>
    </row>
    <row r="1967" spans="11:11">
      <c r="K1967" s="149"/>
    </row>
    <row r="1968" spans="11:11">
      <c r="K1968" s="149"/>
    </row>
    <row r="1969" spans="11:11">
      <c r="K1969" s="149"/>
    </row>
    <row r="1970" spans="11:11">
      <c r="K1970" s="149"/>
    </row>
    <row r="1971" spans="11:11">
      <c r="K1971" s="149"/>
    </row>
    <row r="1972" spans="11:11">
      <c r="K1972" s="149"/>
    </row>
    <row r="1973" spans="11:11">
      <c r="K1973" s="149"/>
    </row>
    <row r="1974" spans="11:11">
      <c r="K1974" s="149"/>
    </row>
    <row r="1975" spans="11:11">
      <c r="K1975" s="149"/>
    </row>
    <row r="1976" spans="11:11">
      <c r="K1976" s="149"/>
    </row>
    <row r="1977" spans="11:11">
      <c r="K1977" s="149"/>
    </row>
    <row r="1978" spans="11:11">
      <c r="K1978" s="149"/>
    </row>
    <row r="1979" spans="11:11">
      <c r="K1979" s="149"/>
    </row>
    <row r="1980" spans="11:11">
      <c r="K1980" s="149"/>
    </row>
    <row r="1981" spans="11:11">
      <c r="K1981" s="149"/>
    </row>
    <row r="1982" spans="11:11">
      <c r="K1982" s="149"/>
    </row>
    <row r="1983" spans="11:11">
      <c r="K1983" s="149"/>
    </row>
    <row r="1984" spans="11:11">
      <c r="K1984" s="149"/>
    </row>
    <row r="1985" spans="11:11">
      <c r="K1985" s="149"/>
    </row>
    <row r="1986" spans="11:11">
      <c r="K1986" s="149"/>
    </row>
    <row r="1987" spans="11:11">
      <c r="K1987" s="149"/>
    </row>
    <row r="1988" spans="11:11">
      <c r="K1988" s="149"/>
    </row>
    <row r="1989" spans="11:11">
      <c r="K1989" s="149"/>
    </row>
    <row r="1990" spans="11:11">
      <c r="K1990" s="149"/>
    </row>
    <row r="1991" spans="11:11">
      <c r="K1991" s="149"/>
    </row>
    <row r="1992" spans="11:11">
      <c r="K1992" s="149"/>
    </row>
    <row r="1993" spans="11:11">
      <c r="K1993" s="149"/>
    </row>
    <row r="1994" spans="11:11">
      <c r="K1994" s="149"/>
    </row>
    <row r="1995" spans="11:11">
      <c r="K1995" s="149"/>
    </row>
    <row r="1996" spans="11:11">
      <c r="K1996" s="149"/>
    </row>
    <row r="1997" spans="11:11">
      <c r="K1997" s="149"/>
    </row>
    <row r="1998" spans="11:11">
      <c r="K1998" s="149"/>
    </row>
    <row r="1999" spans="11:11">
      <c r="K1999" s="149"/>
    </row>
    <row r="2000" spans="11:11">
      <c r="K2000" s="149"/>
    </row>
    <row r="2001" spans="11:11">
      <c r="K2001" s="149"/>
    </row>
    <row r="2002" spans="11:11">
      <c r="K2002" s="149"/>
    </row>
    <row r="2003" spans="11:11">
      <c r="K2003" s="149"/>
    </row>
    <row r="2004" spans="11:11">
      <c r="K2004" s="149"/>
    </row>
    <row r="2005" spans="11:11">
      <c r="K2005" s="149"/>
    </row>
    <row r="2006" spans="11:11">
      <c r="K2006" s="149"/>
    </row>
    <row r="2007" spans="11:11">
      <c r="K2007" s="149"/>
    </row>
    <row r="2008" spans="11:11">
      <c r="K2008" s="149"/>
    </row>
    <row r="2009" spans="11:11">
      <c r="K2009" s="149"/>
    </row>
    <row r="2010" spans="11:11">
      <c r="K2010" s="149"/>
    </row>
    <row r="2011" spans="11:11">
      <c r="K2011" s="149"/>
    </row>
    <row r="2012" spans="11:11">
      <c r="K2012" s="149"/>
    </row>
    <row r="2013" spans="11:11">
      <c r="K2013" s="149"/>
    </row>
    <row r="2014" spans="11:11">
      <c r="K2014" s="149"/>
    </row>
    <row r="2015" spans="11:11">
      <c r="K2015" s="149"/>
    </row>
    <row r="2016" spans="11:11">
      <c r="K2016" s="149"/>
    </row>
    <row r="2017" spans="11:11">
      <c r="K2017" s="149"/>
    </row>
    <row r="2018" spans="11:11">
      <c r="K2018" s="149"/>
    </row>
    <row r="2019" spans="11:11">
      <c r="K2019" s="149"/>
    </row>
    <row r="2020" spans="11:11">
      <c r="K2020" s="149"/>
    </row>
    <row r="2021" spans="11:11">
      <c r="K2021" s="149"/>
    </row>
    <row r="2022" spans="11:11">
      <c r="K2022" s="149"/>
    </row>
    <row r="2023" spans="11:11">
      <c r="K2023" s="149"/>
    </row>
    <row r="2024" spans="11:11">
      <c r="K2024" s="149"/>
    </row>
    <row r="2025" spans="11:11">
      <c r="K2025" s="149"/>
    </row>
    <row r="2026" spans="11:11">
      <c r="K2026" s="149"/>
    </row>
    <row r="2027" spans="11:11">
      <c r="K2027" s="149"/>
    </row>
    <row r="2028" spans="11:11">
      <c r="K2028" s="149"/>
    </row>
    <row r="2029" spans="11:11">
      <c r="K2029" s="149"/>
    </row>
    <row r="2030" spans="11:11">
      <c r="K2030" s="149"/>
    </row>
    <row r="2031" spans="11:11">
      <c r="K2031" s="149"/>
    </row>
    <row r="2032" spans="11:11">
      <c r="K2032" s="149"/>
    </row>
    <row r="2033" spans="11:11">
      <c r="K2033" s="149"/>
    </row>
    <row r="2034" spans="11:11">
      <c r="K2034" s="149"/>
    </row>
    <row r="2035" spans="11:11">
      <c r="K2035" s="149"/>
    </row>
    <row r="2036" spans="11:11">
      <c r="K2036" s="149"/>
    </row>
    <row r="2037" spans="11:11">
      <c r="K2037" s="149"/>
    </row>
    <row r="2038" spans="11:11">
      <c r="K2038" s="149"/>
    </row>
    <row r="2039" spans="11:11">
      <c r="K2039" s="149"/>
    </row>
    <row r="2040" spans="11:11">
      <c r="K2040" s="149"/>
    </row>
    <row r="2041" spans="11:11">
      <c r="K2041" s="149"/>
    </row>
    <row r="2042" spans="11:11">
      <c r="K2042" s="149"/>
    </row>
    <row r="2043" spans="11:11">
      <c r="K2043" s="149"/>
    </row>
    <row r="2044" spans="11:11">
      <c r="K2044" s="149"/>
    </row>
    <row r="2045" spans="11:11">
      <c r="K2045" s="149"/>
    </row>
    <row r="2046" spans="11:11">
      <c r="K2046" s="149"/>
    </row>
    <row r="2047" spans="11:11">
      <c r="K2047" s="149"/>
    </row>
    <row r="2048" spans="11:11">
      <c r="K2048" s="149"/>
    </row>
    <row r="2049" spans="11:11">
      <c r="K2049" s="149"/>
    </row>
    <row r="2050" spans="11:11">
      <c r="K2050" s="149"/>
    </row>
    <row r="2051" spans="11:11">
      <c r="K2051" s="149"/>
    </row>
    <row r="2052" spans="11:11">
      <c r="K2052" s="149"/>
    </row>
    <row r="2053" spans="11:11">
      <c r="K2053" s="149"/>
    </row>
    <row r="2054" spans="11:11">
      <c r="K2054" s="149"/>
    </row>
    <row r="2055" spans="11:11">
      <c r="K2055" s="149"/>
    </row>
    <row r="2056" spans="11:11">
      <c r="K2056" s="149"/>
    </row>
    <row r="2057" spans="11:11">
      <c r="K2057" s="149"/>
    </row>
    <row r="2058" spans="11:11">
      <c r="K2058" s="149"/>
    </row>
    <row r="2059" spans="11:11">
      <c r="K2059" s="149"/>
    </row>
    <row r="2060" spans="11:11">
      <c r="K2060" s="149"/>
    </row>
    <row r="2061" spans="11:11">
      <c r="K2061" s="149"/>
    </row>
    <row r="2062" spans="11:11">
      <c r="K2062" s="149"/>
    </row>
    <row r="2063" spans="11:11">
      <c r="K2063" s="149"/>
    </row>
    <row r="2064" spans="11:11">
      <c r="K2064" s="149"/>
    </row>
    <row r="2065" spans="11:11">
      <c r="K2065" s="149"/>
    </row>
    <row r="2066" spans="11:11">
      <c r="K2066" s="149"/>
    </row>
    <row r="2067" spans="11:11">
      <c r="K2067" s="149"/>
    </row>
    <row r="2068" spans="11:11">
      <c r="K2068" s="149"/>
    </row>
    <row r="2069" spans="11:11">
      <c r="K2069" s="149"/>
    </row>
    <row r="2070" spans="11:11">
      <c r="K2070" s="149"/>
    </row>
    <row r="2071" spans="11:11">
      <c r="K2071" s="149"/>
    </row>
    <row r="2072" spans="11:11">
      <c r="K2072" s="149"/>
    </row>
    <row r="2073" spans="11:11">
      <c r="K2073" s="149"/>
    </row>
    <row r="2074" spans="11:11">
      <c r="K2074" s="149"/>
    </row>
    <row r="2075" spans="11:11">
      <c r="K2075" s="149"/>
    </row>
    <row r="2076" spans="11:11">
      <c r="K2076" s="149"/>
    </row>
    <row r="2077" spans="11:11">
      <c r="K2077" s="149"/>
    </row>
    <row r="2078" spans="11:11">
      <c r="K2078" s="149"/>
    </row>
    <row r="2079" spans="11:11">
      <c r="K2079" s="149"/>
    </row>
    <row r="2080" spans="11:11">
      <c r="K2080" s="149"/>
    </row>
    <row r="2081" spans="11:11">
      <c r="K2081" s="149"/>
    </row>
    <row r="2082" spans="11:11">
      <c r="K2082" s="149"/>
    </row>
    <row r="2083" spans="11:11">
      <c r="K2083" s="149"/>
    </row>
    <row r="2084" spans="11:11">
      <c r="K2084" s="149"/>
    </row>
    <row r="2085" spans="11:11">
      <c r="K2085" s="149"/>
    </row>
    <row r="2086" spans="11:11">
      <c r="K2086" s="149"/>
    </row>
    <row r="2087" spans="11:11">
      <c r="K2087" s="149"/>
    </row>
    <row r="2088" spans="11:11">
      <c r="K2088" s="149"/>
    </row>
    <row r="2089" spans="11:11">
      <c r="K2089" s="149"/>
    </row>
    <row r="2090" spans="11:11">
      <c r="K2090" s="149"/>
    </row>
    <row r="2091" spans="11:11">
      <c r="K2091" s="149"/>
    </row>
    <row r="2092" spans="11:11">
      <c r="K2092" s="149"/>
    </row>
    <row r="2093" spans="11:11">
      <c r="K2093" s="149"/>
    </row>
    <row r="2094" spans="11:11">
      <c r="K2094" s="149"/>
    </row>
    <row r="2095" spans="11:11">
      <c r="K2095" s="149"/>
    </row>
    <row r="2096" spans="11:11">
      <c r="K2096" s="149"/>
    </row>
    <row r="2097" spans="11:11">
      <c r="K2097" s="149"/>
    </row>
    <row r="2098" spans="11:11">
      <c r="K2098" s="149"/>
    </row>
    <row r="2099" spans="11:11">
      <c r="K2099" s="149"/>
    </row>
    <row r="2100" spans="11:11">
      <c r="K2100" s="149"/>
    </row>
    <row r="2101" spans="11:11">
      <c r="K2101" s="149"/>
    </row>
    <row r="2102" spans="11:11">
      <c r="K2102" s="149"/>
    </row>
    <row r="2103" spans="11:11">
      <c r="K2103" s="149"/>
    </row>
    <row r="2104" spans="11:11">
      <c r="K2104" s="149"/>
    </row>
    <row r="2105" spans="11:11">
      <c r="K2105" s="149"/>
    </row>
    <row r="2106" spans="11:11">
      <c r="K2106" s="149"/>
    </row>
    <row r="2107" spans="11:11">
      <c r="K2107" s="149"/>
    </row>
    <row r="2108" spans="11:11">
      <c r="K2108" s="149"/>
    </row>
    <row r="2109" spans="11:11">
      <c r="K2109" s="149"/>
    </row>
    <row r="2110" spans="11:11">
      <c r="K2110" s="149"/>
    </row>
    <row r="2111" spans="11:11">
      <c r="K2111" s="149"/>
    </row>
    <row r="2112" spans="11:11">
      <c r="K2112" s="149"/>
    </row>
    <row r="2113" spans="11:11">
      <c r="K2113" s="149"/>
    </row>
    <row r="2114" spans="11:11">
      <c r="K2114" s="149"/>
    </row>
    <row r="2115" spans="11:11">
      <c r="K2115" s="149"/>
    </row>
    <row r="2116" spans="11:11">
      <c r="K2116" s="149"/>
    </row>
    <row r="2117" spans="11:11">
      <c r="K2117" s="149"/>
    </row>
    <row r="2118" spans="11:11">
      <c r="K2118" s="149"/>
    </row>
    <row r="2119" spans="11:11">
      <c r="K2119" s="149"/>
    </row>
    <row r="2120" spans="11:11">
      <c r="K2120" s="149"/>
    </row>
    <row r="2121" spans="11:11">
      <c r="K2121" s="149"/>
    </row>
    <row r="2122" spans="11:11">
      <c r="K2122" s="149"/>
    </row>
  </sheetData>
  <customSheetViews>
    <customSheetView guid="{94E74550-0B2B-4B3C-8E97-CCCC46023914}" scale="85" topLeftCell="A238">
      <selection activeCell="G264" sqref="G264"/>
      <pageMargins left="0.7" right="0.7" top="0.75" bottom="0.75" header="0.3" footer="0.3"/>
      <pageSetup paperSize="9" orientation="portrait" r:id="rId1"/>
    </customSheetView>
    <customSheetView guid="{C23E91BF-4A86-4D00-A577-1A263DDCB8BC}" scale="85" topLeftCell="A238">
      <selection activeCell="G264" sqref="G264"/>
      <pageMargins left="0.7" right="0.7" top="0.75" bottom="0.75" header="0.3" footer="0.3"/>
      <pageSetup paperSize="9" orientation="portrait" r:id="rId2"/>
    </customSheetView>
    <customSheetView guid="{45761FB6-8710-4C75-A8B6-5A7FCAACACDF}" scale="85">
      <selection activeCell="T19" sqref="S19:T19"/>
      <pageMargins left="0.7" right="0.7" top="0.75" bottom="0.75" header="0.3" footer="0.3"/>
      <pageSetup paperSize="9" orientation="portrait" r:id="rId3"/>
    </customSheetView>
    <customSheetView guid="{6108970F-8E7A-462E-A499-E2FD79FB3A77}" scale="85">
      <selection activeCell="T19" sqref="S19:T19"/>
      <pageMargins left="0.7" right="0.7" top="0.75" bottom="0.75" header="0.3" footer="0.3"/>
      <pageSetup paperSize="9" orientation="portrait" r:id="rId4"/>
    </customSheetView>
    <customSheetView guid="{B3358888-E690-452C-98EC-431498422E6E}" scale="85">
      <selection activeCell="T19" sqref="S19:T19"/>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D7CF3121-CFC0-4E70-8DCD-811E30042E24}" scale="85" topLeftCell="A238">
      <selection activeCell="G264" sqref="G264"/>
      <pageMargins left="0.7" right="0.7" top="0.75" bottom="0.75" header="0.3" footer="0.3"/>
      <pageSetup paperSize="9" orientation="portrait" r:id="rId7"/>
    </customSheetView>
    <customSheetView guid="{3E3E5346-F5D1-49F5-AB0E-78170B65853C}" scale="85">
      <selection activeCell="T19" sqref="S19:T19"/>
      <pageMargins left="0.7" right="0.7" top="0.75" bottom="0.75" header="0.3" footer="0.3"/>
      <pageSetup paperSize="9" orientation="portrait" r:id="rId8"/>
    </customSheetView>
    <customSheetView guid="{A02336A9-D2FB-4D03-950A-00B6EBD6A28C}" scale="85" topLeftCell="A238">
      <selection activeCell="G264" sqref="G264"/>
      <pageMargins left="0.7" right="0.7" top="0.75" bottom="0.75" header="0.3" footer="0.3"/>
      <pageSetup paperSize="9" orientation="portrait" r:id="rId9"/>
    </customSheetView>
    <customSheetView guid="{24F900A2-7147-4318-9E77-2B71404314A7}" scale="85" topLeftCell="A238">
      <selection activeCell="G264" sqref="G264"/>
      <pageMargins left="0.7" right="0.7" top="0.75" bottom="0.75" header="0.3" footer="0.3"/>
      <pageSetup paperSize="9" orientation="portrait" r:id="rId10"/>
    </customSheetView>
    <customSheetView guid="{76FA2CE7-179E-4731-B7AE-63C5E5E79002}" scale="85" topLeftCell="A238">
      <selection activeCell="Q51" sqref="Q51"/>
      <pageMargins left="0.7" right="0.7" top="0.75" bottom="0.75" header="0.3" footer="0.3"/>
      <pageSetup paperSize="9" orientation="portrait" r:id="rId11"/>
    </customSheetView>
  </customSheetViews>
  <mergeCells count="194">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B317:D317"/>
    <mergeCell ref="G317:K317"/>
    <mergeCell ref="B310:D310"/>
    <mergeCell ref="G310:K310"/>
    <mergeCell ref="B311:D311"/>
    <mergeCell ref="G311:K311"/>
    <mergeCell ref="B312:D312"/>
    <mergeCell ref="G312:K312"/>
    <mergeCell ref="B313:D313"/>
    <mergeCell ref="G313:K313"/>
    <mergeCell ref="B314:D314"/>
    <mergeCell ref="G314:K31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s>
  <conditionalFormatting sqref="K112 K114 K116 K207 K127 K129 K131 K147:K152 K170">
    <cfRule type="cellIs" dxfId="359" priority="34" stopIfTrue="1" operator="lessThan">
      <formula>0</formula>
    </cfRule>
  </conditionalFormatting>
  <hyperlinks>
    <hyperlink ref="E304" display="6606103018   (комплект 11 шт)"/>
  </hyperlinks>
  <pageMargins left="0.7" right="0.7" top="0.75" bottom="0.75" header="0.3" footer="0.3"/>
  <pageSetup paperSize="9" orientation="portrait" r:id="rId12"/>
  <drawing r:id="rId1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
  <sheetViews>
    <sheetView topLeftCell="A73" workbookViewId="0">
      <selection activeCell="C2" sqref="C2"/>
    </sheetView>
  </sheetViews>
  <sheetFormatPr defaultRowHeight="15"/>
  <cols>
    <col min="2" max="3" width="9.28515625" customWidth="1"/>
  </cols>
  <sheetData/>
  <customSheetViews>
    <customSheetView guid="{94E74550-0B2B-4B3C-8E97-CCCC46023914}" state="hidden" topLeftCell="A73">
      <selection activeCell="C2" sqref="C2"/>
      <pageMargins left="0.7" right="0.7" top="0.75" bottom="0.75" header="0.3" footer="0.3"/>
      <pageSetup paperSize="9" orientation="portrait" r:id="rId1"/>
    </customSheetView>
    <customSheetView guid="{C23E91BF-4A86-4D00-A577-1A263DDCB8BC}" state="hidden" topLeftCell="A73">
      <selection activeCell="C2" sqref="C2"/>
      <pageMargins left="0.7" right="0.7" top="0.75" bottom="0.75" header="0.3" footer="0.3"/>
      <pageSetup paperSize="9" orientation="portrait" r:id="rId2"/>
    </customSheetView>
    <customSheetView guid="{45761FB6-8710-4C75-A8B6-5A7FCAACACDF}">
      <selection activeCell="C2" sqref="C2"/>
      <pageMargins left="0.7" right="0.7" top="0.75" bottom="0.75" header="0.3" footer="0.3"/>
      <pageSetup paperSize="9" orientation="portrait" r:id="rId3"/>
    </customSheetView>
    <customSheetView guid="{6108970F-8E7A-462E-A499-E2FD79FB3A77}">
      <selection activeCell="C2" sqref="C2"/>
      <pageMargins left="0.7" right="0.7" top="0.75" bottom="0.75" header="0.3" footer="0.3"/>
      <pageSetup paperSize="9" orientation="portrait" r:id="rId4"/>
    </customSheetView>
    <customSheetView guid="{B3358888-E690-452C-98EC-431498422E6E}">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D7CF3121-CFC0-4E70-8DCD-811E30042E24}" state="hidden" topLeftCell="A73">
      <selection activeCell="C2" sqref="C2"/>
      <pageMargins left="0.7" right="0.7" top="0.75" bottom="0.75" header="0.3" footer="0.3"/>
      <pageSetup paperSize="9" orientation="portrait" r:id="rId7"/>
    </customSheetView>
    <customSheetView guid="{3E3E5346-F5D1-49F5-AB0E-78170B65853C}">
      <selection activeCell="C2" sqref="C2"/>
      <pageMargins left="0.7" right="0.7" top="0.75" bottom="0.75" header="0.3" footer="0.3"/>
      <pageSetup paperSize="9" orientation="portrait" r:id="rId8"/>
    </customSheetView>
    <customSheetView guid="{A02336A9-D2FB-4D03-950A-00B6EBD6A28C}" state="hidden" topLeftCell="A73">
      <selection activeCell="C2" sqref="C2"/>
      <pageMargins left="0.7" right="0.7" top="0.75" bottom="0.75" header="0.3" footer="0.3"/>
      <pageSetup paperSize="9" orientation="portrait" r:id="rId9"/>
    </customSheetView>
    <customSheetView guid="{24F900A2-7147-4318-9E77-2B71404314A7}" state="hidden" topLeftCell="A73">
      <selection activeCell="C2" sqref="C2"/>
      <pageMargins left="0.7" right="0.7" top="0.75" bottom="0.75" header="0.3" footer="0.3"/>
      <pageSetup paperSize="9" orientation="portrait" r:id="rId10"/>
    </customSheetView>
    <customSheetView guid="{76FA2CE7-179E-4731-B7AE-63C5E5E79002}"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4">
    <tabColor rgb="FFFF0000"/>
  </sheetPr>
  <dimension ref="A1:L44"/>
  <sheetViews>
    <sheetView topLeftCell="A7" zoomScale="85" zoomScaleNormal="85" workbookViewId="0">
      <selection activeCell="C41" sqref="C41:C44"/>
    </sheetView>
  </sheetViews>
  <sheetFormatPr defaultColWidth="9.140625" defaultRowHeight="12"/>
  <cols>
    <col min="1" max="1" width="16.5703125" style="1060" customWidth="1"/>
    <col min="2" max="2" width="14.28515625" style="1060" customWidth="1"/>
    <col min="3" max="3" width="101.42578125" style="1060" customWidth="1"/>
    <col min="4" max="4" width="8.5703125" style="1060" customWidth="1"/>
    <col min="5" max="5" width="9.140625" style="1060" customWidth="1"/>
    <col min="6" max="6" width="10" style="1060" customWidth="1"/>
    <col min="7" max="7" width="6.5703125" style="1060" customWidth="1"/>
    <col min="8" max="8" width="7.140625" style="1060" customWidth="1"/>
    <col min="9" max="9" width="6.5703125" style="1060" customWidth="1"/>
    <col min="10" max="10" width="7.7109375" style="1060" customWidth="1"/>
    <col min="11" max="16384" width="9.140625" style="1060"/>
  </cols>
  <sheetData>
    <row r="1" spans="1:12" ht="12.75">
      <c r="A1" s="2254" t="s">
        <v>6291</v>
      </c>
      <c r="B1" s="2254"/>
      <c r="C1" s="2254"/>
      <c r="D1" s="2254"/>
      <c r="E1" s="2254"/>
      <c r="F1" s="2254"/>
      <c r="G1" s="2254"/>
      <c r="H1" s="2254"/>
      <c r="I1" s="2254"/>
      <c r="J1" s="2254"/>
      <c r="K1" s="2254"/>
    </row>
    <row r="5" spans="1:12">
      <c r="A5" s="685" t="s">
        <v>6</v>
      </c>
      <c r="B5" s="686">
        <v>0</v>
      </c>
    </row>
    <row r="6" spans="1:12">
      <c r="A6" s="1244" t="s">
        <v>6258</v>
      </c>
      <c r="B6" s="1244"/>
      <c r="C6" s="1244"/>
      <c r="D6" s="1244"/>
      <c r="E6" s="1244"/>
      <c r="F6" s="1244"/>
      <c r="G6" s="1244"/>
      <c r="H6" s="1244"/>
      <c r="I6" s="1244"/>
      <c r="J6" s="1244"/>
      <c r="K6" s="1244"/>
      <c r="L6" s="1244"/>
    </row>
    <row r="7" spans="1:12">
      <c r="A7" s="1244" t="s">
        <v>6260</v>
      </c>
      <c r="B7" s="1244"/>
      <c r="C7" s="1244"/>
      <c r="D7" s="1244"/>
      <c r="E7" s="1244"/>
      <c r="F7" s="1244"/>
      <c r="G7" s="1244"/>
      <c r="H7" s="1244"/>
      <c r="I7" s="1244"/>
      <c r="J7" s="1244"/>
      <c r="K7" s="1244"/>
      <c r="L7" s="1244"/>
    </row>
    <row r="8" spans="1:12">
      <c r="A8" s="1244" t="s">
        <v>6261</v>
      </c>
      <c r="B8" s="1244"/>
      <c r="C8" s="1244"/>
      <c r="D8" s="1244"/>
      <c r="E8" s="1244"/>
      <c r="F8" s="1244"/>
      <c r="G8" s="1244"/>
      <c r="H8" s="1244"/>
      <c r="I8" s="1244"/>
      <c r="J8" s="1244"/>
      <c r="K8" s="1244"/>
      <c r="L8" s="1244"/>
    </row>
    <row r="9" spans="1:12">
      <c r="A9" s="1244" t="s">
        <v>6262</v>
      </c>
      <c r="B9" s="1244"/>
      <c r="C9" s="1244"/>
      <c r="D9" s="1244"/>
      <c r="E9" s="1244"/>
      <c r="F9" s="1244"/>
      <c r="G9" s="1244"/>
      <c r="H9" s="1244"/>
      <c r="I9" s="1244"/>
      <c r="J9" s="1244"/>
      <c r="K9" s="1244"/>
      <c r="L9" s="1244"/>
    </row>
    <row r="10" spans="1:12">
      <c r="A10" s="1244" t="s">
        <v>6263</v>
      </c>
      <c r="B10" s="1244"/>
      <c r="C10" s="1244"/>
      <c r="D10" s="1244"/>
      <c r="E10" s="1244"/>
      <c r="F10" s="1244"/>
      <c r="G10" s="1244"/>
      <c r="H10" s="1244"/>
      <c r="I10" s="1244"/>
      <c r="J10" s="1244"/>
      <c r="K10" s="1244"/>
      <c r="L10" s="1244"/>
    </row>
    <row r="11" spans="1:12">
      <c r="A11" s="1244" t="s">
        <v>6264</v>
      </c>
      <c r="B11" s="1244"/>
      <c r="C11" s="1244"/>
      <c r="D11" s="1244"/>
      <c r="E11" s="1244"/>
      <c r="F11" s="1244"/>
      <c r="G11" s="1244"/>
      <c r="H11" s="1244"/>
      <c r="I11" s="1244"/>
      <c r="J11" s="1244"/>
      <c r="K11" s="1244"/>
      <c r="L11" s="1244"/>
    </row>
    <row r="12" spans="1:12">
      <c r="A12" s="1244" t="s">
        <v>6265</v>
      </c>
      <c r="B12" s="1244"/>
      <c r="C12" s="1244"/>
      <c r="D12" s="1244"/>
      <c r="E12" s="1244"/>
      <c r="F12" s="1244"/>
      <c r="G12" s="1244"/>
      <c r="H12" s="1244"/>
      <c r="I12" s="1244"/>
      <c r="J12" s="1244"/>
      <c r="K12" s="1244"/>
      <c r="L12" s="1244"/>
    </row>
    <row r="13" spans="1:12">
      <c r="A13" s="1244" t="s">
        <v>6266</v>
      </c>
      <c r="B13" s="1244"/>
      <c r="C13" s="1244"/>
      <c r="D13" s="1244"/>
      <c r="E13" s="1244"/>
      <c r="F13" s="1244"/>
      <c r="G13" s="1244"/>
      <c r="H13" s="1244"/>
      <c r="I13" s="1244"/>
      <c r="J13" s="1244"/>
      <c r="K13" s="1244"/>
      <c r="L13" s="1244"/>
    </row>
    <row r="14" spans="1:12">
      <c r="A14" s="1244" t="s">
        <v>6267</v>
      </c>
      <c r="B14" s="1244"/>
      <c r="C14" s="1244"/>
      <c r="D14" s="1244"/>
      <c r="E14" s="1244"/>
      <c r="F14" s="1244"/>
      <c r="G14" s="1244"/>
      <c r="H14" s="1244"/>
      <c r="I14" s="1244"/>
      <c r="J14" s="1244"/>
      <c r="K14" s="1244"/>
      <c r="L14" s="1244"/>
    </row>
    <row r="15" spans="1:12">
      <c r="A15" s="1244" t="s">
        <v>6268</v>
      </c>
      <c r="B15" s="1244"/>
      <c r="C15" s="1244"/>
      <c r="D15" s="1244"/>
      <c r="E15" s="1244"/>
      <c r="F15" s="1244"/>
      <c r="G15" s="1244"/>
      <c r="H15" s="1244"/>
      <c r="I15" s="1244"/>
      <c r="J15" s="1244"/>
      <c r="K15" s="1244"/>
      <c r="L15" s="1244"/>
    </row>
    <row r="16" spans="1:12">
      <c r="A16" s="1244" t="s">
        <v>6269</v>
      </c>
      <c r="B16" s="1244"/>
      <c r="C16" s="1244"/>
      <c r="D16" s="1244"/>
      <c r="E16" s="1244"/>
      <c r="F16" s="1244"/>
      <c r="G16" s="1244"/>
      <c r="H16" s="1244"/>
      <c r="I16" s="1244"/>
      <c r="J16" s="1244"/>
      <c r="K16" s="1244"/>
      <c r="L16" s="1244"/>
    </row>
    <row r="17" spans="1:12">
      <c r="A17" s="1244" t="s">
        <v>6270</v>
      </c>
      <c r="B17" s="1244"/>
      <c r="C17" s="1244"/>
      <c r="D17" s="1244"/>
      <c r="E17" s="1244"/>
      <c r="F17" s="1244"/>
      <c r="G17" s="1244"/>
      <c r="H17" s="1244"/>
      <c r="I17" s="1244"/>
      <c r="J17" s="1244"/>
      <c r="K17" s="1244"/>
      <c r="L17" s="1244"/>
    </row>
    <row r="18" spans="1:12">
      <c r="A18" s="1244" t="s">
        <v>6271</v>
      </c>
      <c r="B18" s="1244"/>
      <c r="C18" s="1244"/>
      <c r="D18" s="1244"/>
      <c r="E18" s="1244"/>
      <c r="F18" s="1244"/>
      <c r="G18" s="1244"/>
      <c r="H18" s="1244"/>
      <c r="I18" s="1244"/>
      <c r="J18" s="1244"/>
      <c r="K18" s="1244"/>
      <c r="L18" s="1244"/>
    </row>
    <row r="19" spans="1:12">
      <c r="A19" s="1244" t="s">
        <v>6272</v>
      </c>
      <c r="B19" s="1244"/>
      <c r="C19" s="1244"/>
      <c r="D19" s="1244"/>
      <c r="E19" s="1244"/>
      <c r="F19" s="1244"/>
      <c r="G19" s="1244"/>
      <c r="H19" s="1244"/>
      <c r="I19" s="1244"/>
      <c r="J19" s="1244"/>
      <c r="K19" s="1244"/>
      <c r="L19" s="1244"/>
    </row>
    <row r="20" spans="1:12">
      <c r="A20" s="1244" t="s">
        <v>6273</v>
      </c>
      <c r="B20" s="1244"/>
      <c r="C20" s="1244"/>
      <c r="D20" s="1244"/>
      <c r="E20" s="1244"/>
      <c r="F20" s="1244"/>
      <c r="G20" s="1244"/>
      <c r="H20" s="1244"/>
      <c r="I20" s="1244"/>
      <c r="J20" s="1244"/>
      <c r="K20" s="1244"/>
      <c r="L20" s="1244"/>
    </row>
    <row r="21" spans="1:12">
      <c r="A21" s="1244" t="s">
        <v>6274</v>
      </c>
      <c r="B21" s="1244"/>
      <c r="C21" s="1244"/>
      <c r="D21" s="1244"/>
      <c r="E21" s="1244"/>
      <c r="F21" s="1244"/>
      <c r="G21" s="1244"/>
      <c r="H21" s="1244"/>
      <c r="I21" s="1244"/>
      <c r="J21" s="1244"/>
      <c r="K21" s="1244"/>
      <c r="L21" s="1244"/>
    </row>
    <row r="22" spans="1:12">
      <c r="A22" s="1244" t="s">
        <v>6275</v>
      </c>
      <c r="B22" s="1244"/>
      <c r="C22" s="1244"/>
      <c r="D22" s="1244"/>
      <c r="E22" s="1244"/>
      <c r="F22" s="1244"/>
      <c r="G22" s="1244"/>
      <c r="H22" s="1244"/>
      <c r="I22" s="1244"/>
      <c r="J22" s="1244"/>
      <c r="K22" s="1244"/>
      <c r="L22" s="1244"/>
    </row>
    <row r="23" spans="1:12">
      <c r="A23" s="1244" t="s">
        <v>6276</v>
      </c>
      <c r="B23" s="1244"/>
      <c r="C23" s="1244"/>
      <c r="D23" s="1244"/>
      <c r="E23" s="1244"/>
      <c r="F23" s="1244"/>
      <c r="G23" s="1244"/>
      <c r="H23" s="1244"/>
      <c r="I23" s="1244"/>
      <c r="J23" s="1244"/>
      <c r="K23" s="1244"/>
      <c r="L23" s="1244"/>
    </row>
    <row r="24" spans="1:12">
      <c r="A24" s="1244" t="s">
        <v>6259</v>
      </c>
      <c r="B24" s="1244"/>
      <c r="C24" s="1244"/>
      <c r="D24" s="1244"/>
      <c r="E24" s="1244"/>
      <c r="F24" s="1244"/>
      <c r="G24" s="1244"/>
      <c r="H24" s="1244"/>
      <c r="I24" s="1244"/>
      <c r="J24" s="1244"/>
      <c r="K24" s="1244"/>
      <c r="L24" s="1244"/>
    </row>
    <row r="25" spans="1:12">
      <c r="A25" s="1244"/>
      <c r="B25" s="1244"/>
      <c r="C25" s="1244"/>
      <c r="D25" s="1244"/>
      <c r="E25" s="1244"/>
      <c r="F25" s="1244"/>
      <c r="G25" s="1244"/>
      <c r="H25" s="1244"/>
      <c r="I25" s="1244"/>
      <c r="J25" s="1244"/>
      <c r="K25" s="1244"/>
      <c r="L25" s="1244"/>
    </row>
    <row r="26" spans="1:12">
      <c r="A26" s="1244"/>
      <c r="B26" s="1244"/>
      <c r="C26" s="1244"/>
      <c r="D26" s="1244"/>
      <c r="E26" s="1244"/>
      <c r="F26" s="1244"/>
      <c r="G26" s="1244"/>
      <c r="H26" s="1244"/>
      <c r="I26" s="1244"/>
      <c r="J26" s="1244"/>
      <c r="K26" s="1244"/>
      <c r="L26" s="1244"/>
    </row>
    <row r="27" spans="1:12" ht="48.2" customHeight="1">
      <c r="A27" s="2255" t="s">
        <v>6251</v>
      </c>
      <c r="B27" s="2255" t="s">
        <v>23</v>
      </c>
      <c r="C27" s="2255" t="s">
        <v>4</v>
      </c>
      <c r="D27" s="2256" t="s">
        <v>6252</v>
      </c>
      <c r="E27" s="2256" t="s">
        <v>6253</v>
      </c>
      <c r="F27" s="2256" t="s">
        <v>6254</v>
      </c>
      <c r="G27" s="2255" t="s">
        <v>6255</v>
      </c>
      <c r="H27" s="2255"/>
      <c r="I27" s="2255"/>
      <c r="J27" s="2255" t="s">
        <v>93</v>
      </c>
      <c r="K27" s="2256" t="s">
        <v>6256</v>
      </c>
      <c r="L27" s="2256" t="s">
        <v>6257</v>
      </c>
    </row>
    <row r="28" spans="1:12">
      <c r="A28" s="2255"/>
      <c r="B28" s="2255"/>
      <c r="C28" s="2255"/>
      <c r="D28" s="2256"/>
      <c r="E28" s="2256"/>
      <c r="F28" s="2256"/>
      <c r="G28" s="1245" t="s">
        <v>102</v>
      </c>
      <c r="H28" s="1245" t="s">
        <v>103</v>
      </c>
      <c r="I28" s="1245" t="s">
        <v>104</v>
      </c>
      <c r="J28" s="2255"/>
      <c r="K28" s="2256"/>
      <c r="L28" s="2256"/>
    </row>
    <row r="29" spans="1:12" ht="22.7" customHeight="1">
      <c r="A29" s="1246" t="s">
        <v>6277</v>
      </c>
      <c r="B29" s="1247"/>
      <c r="C29" s="1248"/>
      <c r="D29" s="1249"/>
      <c r="E29" s="1249"/>
      <c r="F29" s="1250"/>
      <c r="G29" s="1250"/>
      <c r="H29" s="1250"/>
      <c r="I29" s="1250"/>
      <c r="J29" s="1250"/>
      <c r="K29" s="1251"/>
      <c r="L29" s="1250"/>
    </row>
    <row r="30" spans="1:12" ht="22.7" customHeight="1">
      <c r="A30" s="2261"/>
      <c r="B30" s="1264" t="s">
        <v>6278</v>
      </c>
      <c r="C30" s="1253" t="s">
        <v>6279</v>
      </c>
      <c r="D30" s="1254" t="s">
        <v>6292</v>
      </c>
      <c r="E30" s="1255" t="s">
        <v>106</v>
      </c>
      <c r="F30" s="1255">
        <v>10.4</v>
      </c>
      <c r="G30" s="1256">
        <v>693</v>
      </c>
      <c r="H30" s="1256">
        <v>403</v>
      </c>
      <c r="I30" s="1256">
        <v>247</v>
      </c>
      <c r="J30" s="1256">
        <v>28</v>
      </c>
      <c r="K30" s="1256">
        <v>57895.199999999997</v>
      </c>
      <c r="L30" s="1252">
        <f>K30-(K30*B5/100)</f>
        <v>57895.199999999997</v>
      </c>
    </row>
    <row r="31" spans="1:12" ht="22.7" customHeight="1">
      <c r="A31" s="2262"/>
      <c r="B31" s="1264" t="s">
        <v>6280</v>
      </c>
      <c r="C31" s="1253" t="s">
        <v>6281</v>
      </c>
      <c r="D31" s="1255" t="s">
        <v>6293</v>
      </c>
      <c r="E31" s="1255" t="s">
        <v>106</v>
      </c>
      <c r="F31" s="1255">
        <v>13.5</v>
      </c>
      <c r="G31" s="1256">
        <v>693</v>
      </c>
      <c r="H31" s="1256">
        <v>403</v>
      </c>
      <c r="I31" s="1256">
        <v>247</v>
      </c>
      <c r="J31" s="1256">
        <v>29</v>
      </c>
      <c r="K31" s="1256">
        <v>57895.199999999997</v>
      </c>
      <c r="L31" s="1252">
        <f t="shared" ref="L31:L39" si="0">K31-(K31*B6/100)</f>
        <v>57895.199999999997</v>
      </c>
    </row>
    <row r="32" spans="1:12" ht="22.7" customHeight="1">
      <c r="A32" s="2262"/>
      <c r="B32" s="1264" t="s">
        <v>6282</v>
      </c>
      <c r="C32" s="1253" t="s">
        <v>6283</v>
      </c>
      <c r="D32" s="1257" t="s">
        <v>6294</v>
      </c>
      <c r="E32" s="1255" t="s">
        <v>106</v>
      </c>
      <c r="F32" s="1255">
        <v>16.600000000000001</v>
      </c>
      <c r="G32" s="1256">
        <v>730</v>
      </c>
      <c r="H32" s="1256">
        <v>403</v>
      </c>
      <c r="I32" s="1256">
        <v>327</v>
      </c>
      <c r="J32" s="1256">
        <v>43</v>
      </c>
      <c r="K32" s="1256">
        <v>74437</v>
      </c>
      <c r="L32" s="1252">
        <f t="shared" si="0"/>
        <v>74437</v>
      </c>
    </row>
    <row r="33" spans="1:12" ht="22.7" customHeight="1">
      <c r="A33" s="2262"/>
      <c r="B33" s="2258" t="s">
        <v>6284</v>
      </c>
      <c r="C33" s="2259"/>
      <c r="D33" s="1258"/>
      <c r="E33" s="1255"/>
      <c r="F33" s="1255"/>
      <c r="G33" s="1255"/>
      <c r="H33" s="1255"/>
      <c r="I33" s="1255"/>
      <c r="J33" s="1255"/>
      <c r="K33" s="1256"/>
      <c r="L33" s="1252"/>
    </row>
    <row r="34" spans="1:12" ht="22.7" customHeight="1">
      <c r="A34" s="2262"/>
      <c r="B34" s="1264" t="s">
        <v>6285</v>
      </c>
      <c r="C34" s="1253" t="s">
        <v>6286</v>
      </c>
      <c r="D34" s="1255" t="s">
        <v>6292</v>
      </c>
      <c r="E34" s="1255" t="s">
        <v>106</v>
      </c>
      <c r="F34" s="1255"/>
      <c r="G34" s="1256">
        <v>693</v>
      </c>
      <c r="H34" s="1256">
        <v>403</v>
      </c>
      <c r="I34" s="1256">
        <v>247</v>
      </c>
      <c r="J34" s="1256">
        <v>28</v>
      </c>
      <c r="K34" s="1256">
        <v>53938</v>
      </c>
      <c r="L34" s="1252">
        <f t="shared" si="0"/>
        <v>53938</v>
      </c>
    </row>
    <row r="35" spans="1:12" ht="22.7" customHeight="1">
      <c r="A35" s="2262"/>
      <c r="B35" s="1264" t="s">
        <v>6289</v>
      </c>
      <c r="C35" s="1253" t="s">
        <v>6290</v>
      </c>
      <c r="D35" s="1255" t="s">
        <v>6294</v>
      </c>
      <c r="E35" s="1255" t="s">
        <v>106</v>
      </c>
      <c r="F35" s="1255"/>
      <c r="G35" s="1256">
        <v>693</v>
      </c>
      <c r="H35" s="1256">
        <v>403</v>
      </c>
      <c r="I35" s="1256">
        <v>247</v>
      </c>
      <c r="J35" s="1256">
        <v>29</v>
      </c>
      <c r="K35" s="1256">
        <v>57068</v>
      </c>
      <c r="L35" s="1252">
        <f t="shared" si="0"/>
        <v>57068</v>
      </c>
    </row>
    <row r="36" spans="1:12" ht="22.7" customHeight="1">
      <c r="A36" s="2263"/>
      <c r="B36" s="1264" t="s">
        <v>6287</v>
      </c>
      <c r="C36" s="1253" t="s">
        <v>6288</v>
      </c>
      <c r="D36" s="1255" t="s">
        <v>6293</v>
      </c>
      <c r="E36" s="1255" t="s">
        <v>106</v>
      </c>
      <c r="F36" s="1255"/>
      <c r="G36" s="1256">
        <v>730</v>
      </c>
      <c r="H36" s="1256">
        <v>403</v>
      </c>
      <c r="I36" s="1256">
        <v>327</v>
      </c>
      <c r="J36" s="1256">
        <v>43</v>
      </c>
      <c r="K36" s="1256">
        <v>73608.7</v>
      </c>
      <c r="L36" s="1252">
        <f t="shared" si="0"/>
        <v>73608.7</v>
      </c>
    </row>
    <row r="37" spans="1:12">
      <c r="A37" s="1244"/>
      <c r="B37" s="1244"/>
      <c r="C37" s="1244"/>
      <c r="D37" s="1244"/>
      <c r="E37" s="1244"/>
      <c r="F37" s="1244"/>
      <c r="G37" s="1244"/>
      <c r="H37" s="1244"/>
      <c r="I37" s="1244"/>
      <c r="J37" s="1244"/>
      <c r="K37" s="1244"/>
      <c r="L37" s="1244"/>
    </row>
    <row r="38" spans="1:12" ht="15" customHeight="1">
      <c r="A38" s="2257" t="s">
        <v>6295</v>
      </c>
      <c r="B38" s="2257"/>
      <c r="C38" s="2257"/>
      <c r="D38" s="2257"/>
      <c r="E38" s="2257"/>
      <c r="F38" s="2257"/>
      <c r="G38" s="2257"/>
      <c r="H38" s="2257"/>
      <c r="I38" s="2257"/>
      <c r="J38" s="2257"/>
      <c r="K38" s="2257"/>
      <c r="L38" s="2257"/>
    </row>
    <row r="39" spans="1:12" ht="50.25" customHeight="1">
      <c r="A39" s="1244"/>
      <c r="B39" s="1263" t="s">
        <v>6299</v>
      </c>
      <c r="C39" s="1260" t="s">
        <v>6300</v>
      </c>
      <c r="D39" s="1261"/>
      <c r="E39" s="1262"/>
      <c r="F39" s="1262"/>
      <c r="G39" s="1262"/>
      <c r="H39" s="1262"/>
      <c r="I39" s="1262"/>
      <c r="J39" s="1262"/>
      <c r="K39" s="1259">
        <v>128</v>
      </c>
      <c r="L39" s="1259">
        <f t="shared" si="0"/>
        <v>128</v>
      </c>
    </row>
    <row r="40" spans="1:12">
      <c r="A40" s="1244"/>
      <c r="B40" s="1244"/>
      <c r="C40" s="1244"/>
      <c r="D40" s="1244"/>
      <c r="E40" s="1244"/>
      <c r="F40" s="1244"/>
      <c r="G40" s="1244"/>
      <c r="H40" s="1244"/>
      <c r="I40" s="1244"/>
      <c r="J40" s="1244"/>
      <c r="K40" s="1244"/>
      <c r="L40" s="1244"/>
    </row>
    <row r="41" spans="1:12">
      <c r="A41" s="1244"/>
      <c r="B41" s="1244"/>
      <c r="C41" s="2260" t="s">
        <v>6296</v>
      </c>
      <c r="D41" s="1256" t="s">
        <v>6297</v>
      </c>
      <c r="E41" s="1256" t="s">
        <v>6298</v>
      </c>
      <c r="F41" s="1244"/>
      <c r="G41" s="1244"/>
      <c r="H41" s="1244"/>
      <c r="I41" s="1244"/>
      <c r="J41" s="1244"/>
      <c r="K41" s="1244"/>
      <c r="L41" s="1244"/>
    </row>
    <row r="42" spans="1:12">
      <c r="A42" s="1244"/>
      <c r="B42" s="1244"/>
      <c r="C42" s="2260"/>
      <c r="D42" s="1256">
        <v>20</v>
      </c>
      <c r="E42" s="1256">
        <v>9</v>
      </c>
      <c r="F42" s="1244"/>
      <c r="G42" s="1244"/>
      <c r="H42" s="1244"/>
      <c r="I42" s="1244"/>
      <c r="J42" s="1244"/>
      <c r="K42" s="1244"/>
      <c r="L42" s="1244"/>
    </row>
    <row r="43" spans="1:12">
      <c r="A43" s="1244"/>
      <c r="B43" s="1244"/>
      <c r="C43" s="2260"/>
      <c r="D43" s="1256">
        <v>24</v>
      </c>
      <c r="E43" s="1256">
        <v>11</v>
      </c>
      <c r="F43" s="1244"/>
      <c r="G43" s="1244"/>
      <c r="H43" s="1244"/>
      <c r="I43" s="1244"/>
      <c r="J43" s="1244"/>
      <c r="K43" s="1244"/>
      <c r="L43" s="1244"/>
    </row>
    <row r="44" spans="1:12">
      <c r="A44" s="1244"/>
      <c r="B44" s="1244"/>
      <c r="C44" s="2260"/>
      <c r="D44" s="1256">
        <v>32</v>
      </c>
      <c r="E44" s="1256">
        <v>16</v>
      </c>
      <c r="F44" s="1244"/>
      <c r="G44" s="1244"/>
      <c r="H44" s="1244"/>
      <c r="I44" s="1244"/>
      <c r="J44" s="1244"/>
      <c r="K44" s="1244"/>
      <c r="L44" s="1244"/>
    </row>
  </sheetData>
  <mergeCells count="15">
    <mergeCell ref="A38:L38"/>
    <mergeCell ref="B33:C33"/>
    <mergeCell ref="C41:C44"/>
    <mergeCell ref="J27:J28"/>
    <mergeCell ref="K27:K28"/>
    <mergeCell ref="L27:L28"/>
    <mergeCell ref="A30:A36"/>
    <mergeCell ref="A1:K1"/>
    <mergeCell ref="G27:I27"/>
    <mergeCell ref="A27:A28"/>
    <mergeCell ref="B27:B28"/>
    <mergeCell ref="C27:C28"/>
    <mergeCell ref="D27:D28"/>
    <mergeCell ref="E27:E28"/>
    <mergeCell ref="F27:F28"/>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J9"/>
  <sheetViews>
    <sheetView workbookViewId="0">
      <selection activeCell="B8" sqref="B8"/>
    </sheetView>
  </sheetViews>
  <sheetFormatPr defaultRowHeight="15"/>
  <cols>
    <col min="1" max="1" width="15.7109375" customWidth="1"/>
    <col min="2" max="2" width="27.28515625" customWidth="1"/>
    <col min="3" max="3" width="10.7109375" style="15" customWidth="1"/>
    <col min="4" max="10" width="10.7109375" customWidth="1"/>
  </cols>
  <sheetData>
    <row r="1" spans="1:10" s="121" customFormat="1" ht="21.2" customHeight="1">
      <c r="A1" s="2269" t="s">
        <v>267</v>
      </c>
      <c r="B1" s="2269"/>
      <c r="C1" s="2270"/>
      <c r="D1" s="2270"/>
      <c r="E1" s="2270"/>
      <c r="F1" s="2270"/>
      <c r="G1" s="2270"/>
      <c r="H1" s="2270"/>
      <c r="I1" s="2270"/>
      <c r="J1" s="2270"/>
    </row>
    <row r="2" spans="1:10" s="121" customFormat="1" ht="21.2" customHeight="1">
      <c r="A2" s="122"/>
      <c r="B2" s="123"/>
      <c r="C2" s="123"/>
      <c r="D2" s="123"/>
      <c r="E2" s="123"/>
      <c r="F2" s="123"/>
      <c r="G2" s="123"/>
      <c r="H2" s="123"/>
      <c r="I2" s="123"/>
      <c r="J2" s="123"/>
    </row>
    <row r="3" spans="1:10" s="127" customFormat="1">
      <c r="A3" s="124" t="s">
        <v>6</v>
      </c>
      <c r="B3" s="125">
        <v>0</v>
      </c>
      <c r="C3" s="126"/>
      <c r="D3" s="126"/>
      <c r="E3" s="126"/>
      <c r="F3" s="126"/>
      <c r="G3" s="126"/>
      <c r="H3" s="126"/>
      <c r="I3" s="126"/>
      <c r="J3" s="126"/>
    </row>
    <row r="4" spans="1:10" s="127" customFormat="1">
      <c r="A4" s="126"/>
      <c r="B4" s="126"/>
      <c r="C4" s="126"/>
      <c r="D4" s="126"/>
      <c r="E4" s="126"/>
      <c r="F4" s="126"/>
      <c r="G4" s="126"/>
      <c r="H4" s="126"/>
      <c r="I4" s="126"/>
      <c r="J4" s="126"/>
    </row>
    <row r="5" spans="1:10" s="121" customFormat="1" ht="37.5" customHeight="1">
      <c r="A5" s="2271" t="s">
        <v>268</v>
      </c>
      <c r="B5" s="2272"/>
      <c r="C5" s="2272"/>
      <c r="D5" s="2272"/>
      <c r="E5" s="2272"/>
      <c r="F5" s="2272"/>
      <c r="G5" s="2272"/>
      <c r="H5" s="2272"/>
      <c r="I5" s="2272"/>
      <c r="J5" s="2272"/>
    </row>
    <row r="6" spans="1:10" s="121" customFormat="1" ht="25.5" customHeight="1">
      <c r="A6" s="2265" t="s">
        <v>19</v>
      </c>
      <c r="B6" s="2265" t="s">
        <v>18</v>
      </c>
      <c r="C6" s="2265" t="s">
        <v>271</v>
      </c>
      <c r="D6" s="2267" t="s">
        <v>89</v>
      </c>
      <c r="E6" s="2277" t="s">
        <v>98</v>
      </c>
      <c r="F6" s="2278"/>
      <c r="G6" s="2279"/>
      <c r="H6" s="128" t="s">
        <v>93</v>
      </c>
      <c r="I6" s="2275" t="s">
        <v>100</v>
      </c>
      <c r="J6" s="2273" t="s">
        <v>101</v>
      </c>
    </row>
    <row r="7" spans="1:10" s="121" customFormat="1">
      <c r="A7" s="2266"/>
      <c r="B7" s="2266"/>
      <c r="C7" s="2266"/>
      <c r="D7" s="2268"/>
      <c r="E7" s="129" t="s">
        <v>102</v>
      </c>
      <c r="F7" s="130" t="s">
        <v>103</v>
      </c>
      <c r="G7" s="130" t="s">
        <v>104</v>
      </c>
      <c r="H7" s="131"/>
      <c r="I7" s="2276"/>
      <c r="J7" s="2274"/>
    </row>
    <row r="8" spans="1:10" s="121" customFormat="1" ht="29.25" customHeight="1">
      <c r="A8" s="132">
        <v>241688</v>
      </c>
      <c r="B8" s="143" t="s">
        <v>269</v>
      </c>
      <c r="C8" s="134" t="s">
        <v>272</v>
      </c>
      <c r="D8" s="135">
        <v>2.5</v>
      </c>
      <c r="E8" s="136">
        <v>552</v>
      </c>
      <c r="F8" s="137">
        <v>376</v>
      </c>
      <c r="G8" s="137">
        <v>126</v>
      </c>
      <c r="H8" s="138">
        <v>12.8</v>
      </c>
      <c r="I8" s="139">
        <v>13857</v>
      </c>
      <c r="J8" s="140">
        <f>I8-I8*$B$3/100</f>
        <v>13857</v>
      </c>
    </row>
    <row r="9" spans="1:10" s="121" customFormat="1" ht="29.25" customHeight="1">
      <c r="A9" s="132">
        <v>241687</v>
      </c>
      <c r="B9" s="133" t="s">
        <v>270</v>
      </c>
      <c r="C9" s="134" t="s">
        <v>272</v>
      </c>
      <c r="D9" s="135">
        <v>4.2</v>
      </c>
      <c r="E9" s="136">
        <v>552</v>
      </c>
      <c r="F9" s="137">
        <v>682</v>
      </c>
      <c r="G9" s="137">
        <v>128</v>
      </c>
      <c r="H9" s="138">
        <v>19</v>
      </c>
      <c r="I9" s="139">
        <v>16123</v>
      </c>
      <c r="J9" s="140">
        <f>I9-I9*$B$3/100</f>
        <v>16123</v>
      </c>
    </row>
  </sheetData>
  <customSheetViews>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3"/>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4"/>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7"/>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8"/>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9"/>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5">
    <tabColor rgb="FFFF0000"/>
  </sheetPr>
  <dimension ref="A1:J256"/>
  <sheetViews>
    <sheetView topLeftCell="A233" zoomScale="75" zoomScaleNormal="75" workbookViewId="0">
      <selection activeCell="J246" sqref="J246"/>
    </sheetView>
  </sheetViews>
  <sheetFormatPr defaultColWidth="9.140625" defaultRowHeight="15"/>
  <cols>
    <col min="1" max="1" width="12.5703125" style="392" customWidth="1"/>
    <col min="2" max="2" width="38.140625" style="396" customWidth="1"/>
    <col min="3" max="3" width="29.42578125" style="85" customWidth="1"/>
    <col min="4" max="4" width="14.5703125" style="391" customWidth="1"/>
    <col min="5" max="5" width="15" style="391" customWidth="1"/>
    <col min="6" max="6" width="17.42578125" style="390" customWidth="1"/>
    <col min="7" max="7" width="17.42578125" style="85" customWidth="1"/>
    <col min="8" max="9" width="9.140625" style="85"/>
    <col min="10" max="10" width="16.7109375" style="393" customWidth="1"/>
    <col min="11" max="16384" width="9.140625" style="85"/>
  </cols>
  <sheetData>
    <row r="1" spans="1:9" ht="24.75" customHeight="1">
      <c r="A1" s="2280" t="s">
        <v>1995</v>
      </c>
      <c r="B1" s="2280"/>
      <c r="C1" s="2280"/>
      <c r="D1" s="2280"/>
      <c r="E1" s="2280"/>
      <c r="F1" s="2280"/>
      <c r="G1" s="2280"/>
      <c r="H1" s="934"/>
      <c r="I1" s="934"/>
    </row>
    <row r="2" spans="1:9">
      <c r="C2" s="372"/>
      <c r="E2" s="270"/>
      <c r="H2" s="934"/>
      <c r="I2" s="934"/>
    </row>
    <row r="3" spans="1:9">
      <c r="C3" s="372"/>
      <c r="E3" s="270"/>
      <c r="H3" s="934"/>
      <c r="I3" s="934"/>
    </row>
    <row r="4" spans="1:9">
      <c r="A4" s="377" t="s">
        <v>6</v>
      </c>
      <c r="B4" s="375">
        <v>10</v>
      </c>
      <c r="C4" s="372"/>
      <c r="E4" s="270"/>
      <c r="H4" s="934"/>
      <c r="I4" s="934"/>
    </row>
    <row r="5" spans="1:9">
      <c r="H5" s="934"/>
      <c r="I5" s="934"/>
    </row>
    <row r="6" spans="1:9" ht="75.2" customHeight="1">
      <c r="A6" s="401" t="s">
        <v>23</v>
      </c>
      <c r="B6" s="402" t="s">
        <v>4</v>
      </c>
      <c r="C6" s="403" t="s">
        <v>213</v>
      </c>
      <c r="D6" s="404" t="s">
        <v>25</v>
      </c>
      <c r="E6" s="404" t="s">
        <v>214</v>
      </c>
      <c r="F6" s="298" t="s">
        <v>10</v>
      </c>
      <c r="G6" s="223" t="s">
        <v>11</v>
      </c>
      <c r="H6" s="934"/>
      <c r="I6" s="934"/>
    </row>
    <row r="7" spans="1:9">
      <c r="A7" s="405" t="s">
        <v>668</v>
      </c>
      <c r="B7" s="406"/>
      <c r="C7" s="407"/>
      <c r="D7" s="407"/>
      <c r="E7" s="407"/>
      <c r="F7" s="408"/>
      <c r="G7" s="409"/>
      <c r="H7" s="934"/>
      <c r="I7" s="934"/>
    </row>
    <row r="8" spans="1:9">
      <c r="A8" s="410">
        <v>1008386</v>
      </c>
      <c r="B8" s="411" t="s">
        <v>669</v>
      </c>
      <c r="C8" s="412" t="s">
        <v>670</v>
      </c>
      <c r="D8" s="412" t="s">
        <v>671</v>
      </c>
      <c r="E8" s="413">
        <v>0.09</v>
      </c>
      <c r="F8" s="414">
        <v>257.68</v>
      </c>
      <c r="G8" s="415">
        <f>F8-F8*$B$4/100</f>
        <v>231.91200000000001</v>
      </c>
      <c r="H8" s="934"/>
      <c r="I8" s="934"/>
    </row>
    <row r="9" spans="1:9">
      <c r="A9" s="416">
        <v>1008408</v>
      </c>
      <c r="B9" s="417" t="s">
        <v>672</v>
      </c>
      <c r="C9" s="418" t="s">
        <v>673</v>
      </c>
      <c r="D9" s="418" t="s">
        <v>671</v>
      </c>
      <c r="E9" s="419">
        <v>0.11700000000000001</v>
      </c>
      <c r="F9" s="414">
        <v>343.42</v>
      </c>
      <c r="G9" s="376">
        <f t="shared" ref="G9:G76" si="0">F9-F9*$B$4/100</f>
        <v>309.07800000000003</v>
      </c>
      <c r="H9" s="934"/>
      <c r="I9" s="934"/>
    </row>
    <row r="10" spans="1:9" ht="15.75" customHeight="1">
      <c r="A10" s="416">
        <v>1022682</v>
      </c>
      <c r="B10" s="417" t="s">
        <v>669</v>
      </c>
      <c r="C10" s="418" t="s">
        <v>674</v>
      </c>
      <c r="D10" s="418" t="s">
        <v>671</v>
      </c>
      <c r="E10" s="419">
        <v>9.7000000000000003E-2</v>
      </c>
      <c r="F10" s="414">
        <v>275.08999999999997</v>
      </c>
      <c r="G10" s="376">
        <f t="shared" si="0"/>
        <v>247.58099999999999</v>
      </c>
      <c r="H10" s="934"/>
      <c r="I10" s="934"/>
    </row>
    <row r="11" spans="1:9">
      <c r="A11" s="416">
        <v>1001201</v>
      </c>
      <c r="B11" s="417" t="s">
        <v>669</v>
      </c>
      <c r="C11" s="418" t="s">
        <v>675</v>
      </c>
      <c r="D11" s="418" t="s">
        <v>676</v>
      </c>
      <c r="E11" s="419">
        <v>0.151</v>
      </c>
      <c r="F11" s="414">
        <v>376.39</v>
      </c>
      <c r="G11" s="376">
        <f t="shared" si="0"/>
        <v>338.75099999999998</v>
      </c>
      <c r="H11" s="934"/>
      <c r="I11" s="934"/>
    </row>
    <row r="12" spans="1:9">
      <c r="A12" s="416" t="s">
        <v>2071</v>
      </c>
      <c r="B12" s="417" t="s">
        <v>669</v>
      </c>
      <c r="C12" s="418" t="s">
        <v>677</v>
      </c>
      <c r="D12" s="418" t="s">
        <v>676</v>
      </c>
      <c r="E12" s="419">
        <v>0.25</v>
      </c>
      <c r="F12" s="414">
        <v>605.47839999999997</v>
      </c>
      <c r="G12" s="376">
        <f t="shared" si="0"/>
        <v>544.93056000000001</v>
      </c>
      <c r="H12" s="934"/>
      <c r="I12" s="934"/>
    </row>
    <row r="13" spans="1:9">
      <c r="A13" s="420">
        <v>1001203</v>
      </c>
      <c r="B13" s="421" t="s">
        <v>669</v>
      </c>
      <c r="C13" s="422" t="s">
        <v>678</v>
      </c>
      <c r="D13" s="422" t="s">
        <v>676</v>
      </c>
      <c r="E13" s="423">
        <v>0.38600000000000001</v>
      </c>
      <c r="F13" s="414">
        <v>1100.8</v>
      </c>
      <c r="G13" s="424">
        <f t="shared" si="0"/>
        <v>990.71999999999991</v>
      </c>
      <c r="H13" s="934"/>
      <c r="I13" s="934"/>
    </row>
    <row r="14" spans="1:9">
      <c r="A14" s="405" t="s">
        <v>679</v>
      </c>
      <c r="B14" s="425"/>
      <c r="C14" s="426"/>
      <c r="D14" s="426"/>
      <c r="E14" s="427"/>
      <c r="F14" s="428"/>
      <c r="G14" s="409"/>
      <c r="H14" s="934"/>
      <c r="I14" s="934"/>
    </row>
    <row r="15" spans="1:9">
      <c r="A15" s="429">
        <v>1062044</v>
      </c>
      <c r="B15" s="411" t="s">
        <v>680</v>
      </c>
      <c r="C15" s="412" t="s">
        <v>670</v>
      </c>
      <c r="D15" s="412" t="s">
        <v>681</v>
      </c>
      <c r="E15" s="413">
        <v>9.0999999999999998E-2</v>
      </c>
      <c r="F15" s="414">
        <v>232.62</v>
      </c>
      <c r="G15" s="415">
        <f t="shared" si="0"/>
        <v>209.358</v>
      </c>
      <c r="H15" s="934"/>
      <c r="I15" s="934"/>
    </row>
    <row r="16" spans="1:9">
      <c r="A16" s="430">
        <v>1062045</v>
      </c>
      <c r="B16" s="417" t="s">
        <v>680</v>
      </c>
      <c r="C16" s="418" t="s">
        <v>670</v>
      </c>
      <c r="D16" s="418" t="s">
        <v>682</v>
      </c>
      <c r="E16" s="419">
        <v>8.6999999999999994E-2</v>
      </c>
      <c r="F16" s="414">
        <v>232.62</v>
      </c>
      <c r="G16" s="376">
        <f t="shared" si="0"/>
        <v>209.358</v>
      </c>
      <c r="H16" s="934"/>
      <c r="I16" s="934"/>
    </row>
    <row r="17" spans="1:9">
      <c r="A17" s="416">
        <v>1062046</v>
      </c>
      <c r="B17" s="417" t="s">
        <v>680</v>
      </c>
      <c r="C17" s="418" t="s">
        <v>670</v>
      </c>
      <c r="D17" s="418" t="s">
        <v>683</v>
      </c>
      <c r="E17" s="419">
        <v>9.8000000000000004E-2</v>
      </c>
      <c r="F17" s="414">
        <v>232.62</v>
      </c>
      <c r="G17" s="376">
        <f t="shared" si="0"/>
        <v>209.358</v>
      </c>
      <c r="H17" s="934"/>
      <c r="I17" s="934"/>
    </row>
    <row r="18" spans="1:9">
      <c r="A18" s="416">
        <v>1009228</v>
      </c>
      <c r="B18" s="417" t="s">
        <v>680</v>
      </c>
      <c r="C18" s="418" t="s">
        <v>673</v>
      </c>
      <c r="D18" s="418" t="s">
        <v>681</v>
      </c>
      <c r="E18" s="419">
        <v>0.11</v>
      </c>
      <c r="F18" s="414">
        <v>299.79000000000002</v>
      </c>
      <c r="G18" s="376">
        <f t="shared" si="0"/>
        <v>269.81100000000004</v>
      </c>
      <c r="H18" s="934"/>
      <c r="I18" s="934"/>
    </row>
    <row r="19" spans="1:9">
      <c r="A19" s="416">
        <v>1009230</v>
      </c>
      <c r="B19" s="417" t="s">
        <v>680</v>
      </c>
      <c r="C19" s="418" t="s">
        <v>673</v>
      </c>
      <c r="D19" s="418" t="s">
        <v>682</v>
      </c>
      <c r="E19" s="419">
        <v>0.11</v>
      </c>
      <c r="F19" s="414">
        <v>299.79000000000002</v>
      </c>
      <c r="G19" s="376">
        <f t="shared" si="0"/>
        <v>269.81100000000004</v>
      </c>
      <c r="H19" s="934"/>
      <c r="I19" s="934"/>
    </row>
    <row r="20" spans="1:9">
      <c r="A20" s="431">
        <v>1062887</v>
      </c>
      <c r="B20" s="421" t="s">
        <v>680</v>
      </c>
      <c r="C20" s="422" t="s">
        <v>684</v>
      </c>
      <c r="D20" s="422" t="s">
        <v>685</v>
      </c>
      <c r="E20" s="423">
        <v>0.17499999999999999</v>
      </c>
      <c r="F20" s="414">
        <v>484.82</v>
      </c>
      <c r="G20" s="424">
        <f t="shared" si="0"/>
        <v>436.33799999999997</v>
      </c>
      <c r="H20" s="934"/>
      <c r="I20" s="934"/>
    </row>
    <row r="21" spans="1:9">
      <c r="A21" s="405" t="s">
        <v>686</v>
      </c>
      <c r="B21" s="425"/>
      <c r="C21" s="426"/>
      <c r="D21" s="426"/>
      <c r="E21" s="427"/>
      <c r="F21" s="428"/>
      <c r="G21" s="409"/>
      <c r="H21" s="934"/>
      <c r="I21" s="934"/>
    </row>
    <row r="22" spans="1:9">
      <c r="A22" s="432">
        <v>1088097</v>
      </c>
      <c r="B22" s="433" t="s">
        <v>687</v>
      </c>
      <c r="C22" s="434" t="s">
        <v>674</v>
      </c>
      <c r="D22" s="412" t="s">
        <v>671</v>
      </c>
      <c r="E22" s="413">
        <v>0.11700000000000001</v>
      </c>
      <c r="F22" s="414">
        <v>245.09</v>
      </c>
      <c r="G22" s="415">
        <f t="shared" si="0"/>
        <v>220.58100000000002</v>
      </c>
      <c r="H22" s="934"/>
      <c r="I22" s="934"/>
    </row>
    <row r="23" spans="1:9">
      <c r="A23" s="435">
        <v>1088098</v>
      </c>
      <c r="B23" s="92" t="s">
        <v>687</v>
      </c>
      <c r="C23" s="94" t="s">
        <v>675</v>
      </c>
      <c r="D23" s="418" t="s">
        <v>671</v>
      </c>
      <c r="E23" s="419">
        <v>0.17399999999999999</v>
      </c>
      <c r="F23" s="414">
        <v>327.9</v>
      </c>
      <c r="G23" s="376">
        <f t="shared" si="0"/>
        <v>295.10999999999996</v>
      </c>
      <c r="H23" s="934"/>
      <c r="I23" s="934"/>
    </row>
    <row r="24" spans="1:9">
      <c r="A24" s="435">
        <v>1088099</v>
      </c>
      <c r="B24" s="92" t="s">
        <v>687</v>
      </c>
      <c r="C24" s="436" t="s">
        <v>677</v>
      </c>
      <c r="D24" s="418" t="s">
        <v>676</v>
      </c>
      <c r="E24" s="419">
        <v>0.27400000000000002</v>
      </c>
      <c r="F24" s="414">
        <v>514</v>
      </c>
      <c r="G24" s="376">
        <f t="shared" si="0"/>
        <v>462.6</v>
      </c>
      <c r="H24" s="934"/>
      <c r="I24" s="934"/>
    </row>
    <row r="25" spans="1:9">
      <c r="A25" s="420">
        <v>1033395</v>
      </c>
      <c r="B25" s="437" t="s">
        <v>687</v>
      </c>
      <c r="C25" s="422" t="s">
        <v>678</v>
      </c>
      <c r="D25" s="422" t="s">
        <v>671</v>
      </c>
      <c r="E25" s="423">
        <v>0.39800000000000002</v>
      </c>
      <c r="F25" s="414">
        <v>815.36</v>
      </c>
      <c r="G25" s="424">
        <f t="shared" si="0"/>
        <v>733.82400000000007</v>
      </c>
      <c r="H25" s="934"/>
      <c r="I25" s="934"/>
    </row>
    <row r="26" spans="1:9">
      <c r="A26" s="438" t="s">
        <v>688</v>
      </c>
      <c r="B26" s="425"/>
      <c r="C26" s="426"/>
      <c r="D26" s="426"/>
      <c r="E26" s="427"/>
      <c r="F26" s="428"/>
      <c r="G26" s="409"/>
      <c r="H26" s="934"/>
      <c r="I26" s="934"/>
    </row>
    <row r="27" spans="1:9">
      <c r="A27" s="429">
        <v>1057453</v>
      </c>
      <c r="B27" s="439" t="s">
        <v>689</v>
      </c>
      <c r="C27" s="412">
        <v>16</v>
      </c>
      <c r="D27" s="412">
        <v>900</v>
      </c>
      <c r="E27" s="440">
        <v>3.0000000000000001E-3</v>
      </c>
      <c r="F27" s="414">
        <v>75.67</v>
      </c>
      <c r="G27" s="415">
        <f t="shared" si="0"/>
        <v>68.103000000000009</v>
      </c>
      <c r="H27" s="934"/>
      <c r="I27" s="934"/>
    </row>
    <row r="28" spans="1:9">
      <c r="A28" s="416">
        <v>1057454</v>
      </c>
      <c r="B28" s="441" t="s">
        <v>689</v>
      </c>
      <c r="C28" s="418">
        <v>20</v>
      </c>
      <c r="D28" s="418">
        <v>520</v>
      </c>
      <c r="E28" s="442">
        <v>6.0000000000000001E-3</v>
      </c>
      <c r="F28" s="414">
        <v>102.87</v>
      </c>
      <c r="G28" s="376">
        <f t="shared" si="0"/>
        <v>92.582999999999998</v>
      </c>
      <c r="H28" s="934"/>
      <c r="I28" s="934"/>
    </row>
    <row r="29" spans="1:9">
      <c r="A29" s="443">
        <v>1057455</v>
      </c>
      <c r="B29" s="317" t="s">
        <v>689</v>
      </c>
      <c r="C29" s="444">
        <v>25</v>
      </c>
      <c r="D29" s="444">
        <v>300</v>
      </c>
      <c r="E29" s="423">
        <v>0.01</v>
      </c>
      <c r="F29" s="445">
        <v>133.19</v>
      </c>
      <c r="G29" s="374">
        <f t="shared" si="0"/>
        <v>119.871</v>
      </c>
      <c r="H29" s="934"/>
      <c r="I29" s="934"/>
    </row>
    <row r="30" spans="1:9">
      <c r="A30" s="446">
        <v>1057456</v>
      </c>
      <c r="B30" s="447" t="s">
        <v>689</v>
      </c>
      <c r="C30" s="448">
        <v>32</v>
      </c>
      <c r="D30" s="448">
        <v>150</v>
      </c>
      <c r="E30" s="449">
        <v>0.01</v>
      </c>
      <c r="F30" s="541">
        <v>215.77</v>
      </c>
      <c r="G30" s="450">
        <f t="shared" si="0"/>
        <v>194.19300000000001</v>
      </c>
      <c r="H30" s="935"/>
      <c r="I30" s="934"/>
    </row>
    <row r="31" spans="1:9">
      <c r="A31" s="451" t="s">
        <v>1792</v>
      </c>
      <c r="B31" s="452"/>
      <c r="C31" s="453"/>
      <c r="D31" s="453"/>
      <c r="E31" s="454"/>
      <c r="F31" s="455"/>
      <c r="G31" s="456"/>
      <c r="H31" s="936"/>
      <c r="I31" s="934"/>
    </row>
    <row r="32" spans="1:9">
      <c r="A32" s="457">
        <v>1042388</v>
      </c>
      <c r="B32" s="458" t="s">
        <v>1793</v>
      </c>
      <c r="C32" s="459">
        <v>16</v>
      </c>
      <c r="D32" s="460">
        <v>900</v>
      </c>
      <c r="E32" s="440">
        <v>3.0000000000000001E-3</v>
      </c>
      <c r="F32" s="262">
        <v>72.08</v>
      </c>
      <c r="G32" s="376">
        <f t="shared" si="0"/>
        <v>64.872</v>
      </c>
      <c r="H32" s="935"/>
      <c r="I32" s="934"/>
    </row>
    <row r="33" spans="1:9">
      <c r="A33" s="461">
        <v>1042836</v>
      </c>
      <c r="B33" s="317" t="s">
        <v>1793</v>
      </c>
      <c r="C33" s="444">
        <v>20</v>
      </c>
      <c r="D33" s="462">
        <v>520</v>
      </c>
      <c r="E33" s="442">
        <v>6.0000000000000001E-3</v>
      </c>
      <c r="F33" s="262">
        <v>97.95</v>
      </c>
      <c r="G33" s="376">
        <f t="shared" si="0"/>
        <v>88.155000000000001</v>
      </c>
      <c r="H33" s="935"/>
      <c r="I33" s="934"/>
    </row>
    <row r="34" spans="1:9">
      <c r="A34" s="463">
        <v>1042840</v>
      </c>
      <c r="B34" s="447" t="s">
        <v>1793</v>
      </c>
      <c r="C34" s="448">
        <v>25</v>
      </c>
      <c r="D34" s="464">
        <v>300</v>
      </c>
      <c r="E34" s="423">
        <v>0.01</v>
      </c>
      <c r="F34" s="262">
        <v>126.84</v>
      </c>
      <c r="G34" s="376">
        <f t="shared" si="0"/>
        <v>114.15600000000001</v>
      </c>
      <c r="H34" s="935"/>
      <c r="I34" s="934"/>
    </row>
    <row r="35" spans="1:9">
      <c r="A35" s="465" t="s">
        <v>690</v>
      </c>
      <c r="B35" s="466"/>
      <c r="C35" s="453"/>
      <c r="D35" s="453"/>
      <c r="E35" s="454"/>
      <c r="F35" s="455"/>
      <c r="G35" s="456"/>
      <c r="H35" s="936"/>
      <c r="I35" s="934"/>
    </row>
    <row r="36" spans="1:9">
      <c r="A36" s="467">
        <v>1058010</v>
      </c>
      <c r="B36" s="468" t="s">
        <v>691</v>
      </c>
      <c r="C36" s="459">
        <v>16</v>
      </c>
      <c r="D36" s="459">
        <v>900</v>
      </c>
      <c r="E36" s="440">
        <v>3.0000000000000001E-3</v>
      </c>
      <c r="F36" s="469">
        <v>75.67</v>
      </c>
      <c r="G36" s="470">
        <f t="shared" si="0"/>
        <v>68.103000000000009</v>
      </c>
      <c r="H36" s="936"/>
      <c r="I36" s="934"/>
    </row>
    <row r="37" spans="1:9">
      <c r="A37" s="443">
        <v>1058011</v>
      </c>
      <c r="B37" s="471" t="s">
        <v>691</v>
      </c>
      <c r="C37" s="444">
        <v>20</v>
      </c>
      <c r="D37" s="444">
        <v>520</v>
      </c>
      <c r="E37" s="442">
        <v>6.0000000000000001E-3</v>
      </c>
      <c r="F37" s="445">
        <v>102.87</v>
      </c>
      <c r="G37" s="374">
        <f t="shared" si="0"/>
        <v>92.582999999999998</v>
      </c>
      <c r="H37" s="934"/>
      <c r="I37" s="934"/>
    </row>
    <row r="38" spans="1:9">
      <c r="A38" s="420">
        <v>1058012</v>
      </c>
      <c r="B38" s="421" t="s">
        <v>691</v>
      </c>
      <c r="C38" s="422">
        <v>25</v>
      </c>
      <c r="D38" s="422">
        <v>300</v>
      </c>
      <c r="E38" s="423">
        <v>0.01</v>
      </c>
      <c r="F38" s="414">
        <v>133.19</v>
      </c>
      <c r="G38" s="424">
        <f t="shared" si="0"/>
        <v>119.871</v>
      </c>
      <c r="H38" s="934"/>
      <c r="I38" s="934"/>
    </row>
    <row r="39" spans="1:9">
      <c r="A39" s="472" t="s">
        <v>692</v>
      </c>
      <c r="B39" s="425"/>
      <c r="C39" s="426"/>
      <c r="D39" s="426"/>
      <c r="E39" s="427"/>
      <c r="F39" s="409"/>
      <c r="G39" s="409"/>
      <c r="H39" s="934"/>
      <c r="I39" s="934"/>
    </row>
    <row r="40" spans="1:9">
      <c r="A40" s="429">
        <v>1058013</v>
      </c>
      <c r="B40" s="411" t="s">
        <v>693</v>
      </c>
      <c r="C40" s="412">
        <v>16</v>
      </c>
      <c r="D40" s="412">
        <v>900</v>
      </c>
      <c r="E40" s="440">
        <v>3.0000000000000001E-3</v>
      </c>
      <c r="F40" s="414">
        <v>75.67</v>
      </c>
      <c r="G40" s="415">
        <f t="shared" si="0"/>
        <v>68.103000000000009</v>
      </c>
      <c r="H40" s="934"/>
      <c r="I40" s="934"/>
    </row>
    <row r="41" spans="1:9">
      <c r="A41" s="416">
        <v>1058014</v>
      </c>
      <c r="B41" s="417" t="s">
        <v>693</v>
      </c>
      <c r="C41" s="418">
        <v>20</v>
      </c>
      <c r="D41" s="418">
        <v>520</v>
      </c>
      <c r="E41" s="442">
        <v>6.0000000000000001E-3</v>
      </c>
      <c r="F41" s="414">
        <v>102.87</v>
      </c>
      <c r="G41" s="376">
        <f t="shared" si="0"/>
        <v>92.582999999999998</v>
      </c>
      <c r="H41" s="934"/>
      <c r="I41" s="934"/>
    </row>
    <row r="42" spans="1:9">
      <c r="A42" s="420">
        <v>1058015</v>
      </c>
      <c r="B42" s="421" t="s">
        <v>693</v>
      </c>
      <c r="C42" s="422">
        <v>25</v>
      </c>
      <c r="D42" s="422">
        <v>300</v>
      </c>
      <c r="E42" s="423">
        <v>0.01</v>
      </c>
      <c r="F42" s="414">
        <v>133.19</v>
      </c>
      <c r="G42" s="424">
        <f t="shared" si="0"/>
        <v>119.871</v>
      </c>
      <c r="H42" s="934"/>
      <c r="I42" s="934"/>
    </row>
    <row r="43" spans="1:9">
      <c r="A43" s="438" t="s">
        <v>694</v>
      </c>
      <c r="B43" s="425"/>
      <c r="C43" s="426"/>
      <c r="D43" s="426"/>
      <c r="E43" s="427"/>
      <c r="F43" s="409"/>
      <c r="G43" s="409"/>
      <c r="H43" s="934"/>
      <c r="I43" s="934"/>
    </row>
    <row r="44" spans="1:9">
      <c r="A44" s="473">
        <v>1084671</v>
      </c>
      <c r="B44" s="474" t="s">
        <v>695</v>
      </c>
      <c r="C44" s="475">
        <v>16</v>
      </c>
      <c r="D44" s="475">
        <v>20</v>
      </c>
      <c r="E44" s="476">
        <v>2E-3</v>
      </c>
      <c r="F44" s="414">
        <v>331.66</v>
      </c>
      <c r="G44" s="477">
        <f t="shared" si="0"/>
        <v>298.49400000000003</v>
      </c>
      <c r="H44" s="934"/>
      <c r="I44" s="934"/>
    </row>
    <row r="45" spans="1:9">
      <c r="A45" s="438" t="s">
        <v>848</v>
      </c>
      <c r="B45" s="425"/>
      <c r="C45" s="426"/>
      <c r="D45" s="426"/>
      <c r="E45" s="427"/>
      <c r="F45" s="409"/>
      <c r="G45" s="409"/>
      <c r="H45" s="934"/>
      <c r="I45" s="934"/>
    </row>
    <row r="46" spans="1:9">
      <c r="A46" s="429">
        <v>1008679</v>
      </c>
      <c r="B46" s="411" t="s">
        <v>696</v>
      </c>
      <c r="C46" s="412" t="s">
        <v>697</v>
      </c>
      <c r="D46" s="412">
        <v>100</v>
      </c>
      <c r="E46" s="413">
        <v>8.0000000000000002E-3</v>
      </c>
      <c r="F46" s="414">
        <v>532</v>
      </c>
      <c r="G46" s="415">
        <f t="shared" si="0"/>
        <v>478.8</v>
      </c>
      <c r="H46" s="934"/>
      <c r="I46" s="934"/>
    </row>
    <row r="47" spans="1:9">
      <c r="A47" s="416">
        <v>1008680</v>
      </c>
      <c r="B47" s="417" t="s">
        <v>696</v>
      </c>
      <c r="C47" s="418" t="s">
        <v>698</v>
      </c>
      <c r="D47" s="418">
        <v>40</v>
      </c>
      <c r="E47" s="419">
        <v>1.2E-2</v>
      </c>
      <c r="F47" s="414">
        <v>701</v>
      </c>
      <c r="G47" s="376">
        <f t="shared" si="0"/>
        <v>630.9</v>
      </c>
      <c r="H47" s="934"/>
      <c r="I47" s="934"/>
    </row>
    <row r="48" spans="1:9">
      <c r="A48" s="416">
        <v>1008681</v>
      </c>
      <c r="B48" s="417" t="s">
        <v>696</v>
      </c>
      <c r="C48" s="418" t="s">
        <v>699</v>
      </c>
      <c r="D48" s="418">
        <v>25</v>
      </c>
      <c r="E48" s="419">
        <v>2.1999999999999999E-2</v>
      </c>
      <c r="F48" s="414">
        <v>977</v>
      </c>
      <c r="G48" s="376">
        <f t="shared" si="0"/>
        <v>879.3</v>
      </c>
      <c r="H48" s="934"/>
      <c r="I48" s="934"/>
    </row>
    <row r="49" spans="1:9">
      <c r="A49" s="420">
        <v>1001245</v>
      </c>
      <c r="B49" s="421" t="s">
        <v>696</v>
      </c>
      <c r="C49" s="422" t="s">
        <v>700</v>
      </c>
      <c r="D49" s="422">
        <v>15</v>
      </c>
      <c r="E49" s="423">
        <v>4.8000000000000001E-2</v>
      </c>
      <c r="F49" s="414">
        <v>1839</v>
      </c>
      <c r="G49" s="424">
        <f t="shared" si="0"/>
        <v>1655.1</v>
      </c>
      <c r="H49" s="934"/>
      <c r="I49" s="934"/>
    </row>
    <row r="50" spans="1:9">
      <c r="A50" s="438" t="s">
        <v>701</v>
      </c>
      <c r="B50" s="425"/>
      <c r="C50" s="426"/>
      <c r="D50" s="426"/>
      <c r="E50" s="427"/>
      <c r="F50" s="409"/>
      <c r="G50" s="409"/>
      <c r="H50" s="934"/>
      <c r="I50" s="934"/>
    </row>
    <row r="51" spans="1:9">
      <c r="A51" s="429">
        <v>1008669</v>
      </c>
      <c r="B51" s="411" t="s">
        <v>702</v>
      </c>
      <c r="C51" s="412" t="s">
        <v>697</v>
      </c>
      <c r="D51" s="412">
        <v>100</v>
      </c>
      <c r="E51" s="413">
        <v>5.0000000000000001E-3</v>
      </c>
      <c r="F51" s="414">
        <v>474.75</v>
      </c>
      <c r="G51" s="415">
        <f t="shared" si="0"/>
        <v>427.27499999999998</v>
      </c>
      <c r="H51" s="934"/>
      <c r="I51" s="934"/>
    </row>
    <row r="52" spans="1:9">
      <c r="A52" s="416">
        <v>1008932</v>
      </c>
      <c r="B52" s="417" t="s">
        <v>702</v>
      </c>
      <c r="C52" s="418" t="s">
        <v>698</v>
      </c>
      <c r="D52" s="418">
        <v>80</v>
      </c>
      <c r="E52" s="419">
        <v>8.0000000000000002E-3</v>
      </c>
      <c r="F52" s="414">
        <v>596</v>
      </c>
      <c r="G52" s="376">
        <f t="shared" si="0"/>
        <v>536.4</v>
      </c>
      <c r="H52" s="934"/>
      <c r="I52" s="934"/>
    </row>
    <row r="53" spans="1:9">
      <c r="A53" s="416">
        <v>1008671</v>
      </c>
      <c r="B53" s="417" t="s">
        <v>702</v>
      </c>
      <c r="C53" s="418" t="s">
        <v>699</v>
      </c>
      <c r="D53" s="418">
        <v>50</v>
      </c>
      <c r="E53" s="419">
        <v>0.01</v>
      </c>
      <c r="F53" s="414">
        <v>841</v>
      </c>
      <c r="G53" s="376">
        <f t="shared" si="0"/>
        <v>756.9</v>
      </c>
      <c r="H53" s="934"/>
      <c r="I53" s="934"/>
    </row>
    <row r="54" spans="1:9">
      <c r="A54" s="420">
        <v>1001235</v>
      </c>
      <c r="B54" s="421" t="s">
        <v>702</v>
      </c>
      <c r="C54" s="422" t="s">
        <v>700</v>
      </c>
      <c r="D54" s="422">
        <v>20</v>
      </c>
      <c r="E54" s="423">
        <v>0.03</v>
      </c>
      <c r="F54" s="414">
        <v>1394</v>
      </c>
      <c r="G54" s="424">
        <f t="shared" si="0"/>
        <v>1254.5999999999999</v>
      </c>
      <c r="H54" s="934"/>
      <c r="I54" s="934"/>
    </row>
    <row r="55" spans="1:9">
      <c r="A55" s="438" t="s">
        <v>703</v>
      </c>
      <c r="B55" s="478"/>
      <c r="C55" s="479"/>
      <c r="D55" s="426"/>
      <c r="E55" s="427"/>
      <c r="F55" s="409"/>
      <c r="G55" s="409"/>
      <c r="H55" s="934"/>
      <c r="I55" s="934"/>
    </row>
    <row r="56" spans="1:9">
      <c r="A56" s="429">
        <v>1008674</v>
      </c>
      <c r="B56" s="411" t="s">
        <v>704</v>
      </c>
      <c r="C56" s="412" t="s">
        <v>224</v>
      </c>
      <c r="D56" s="412">
        <v>100</v>
      </c>
      <c r="E56" s="413">
        <v>7.0000000000000001E-3</v>
      </c>
      <c r="F56" s="414">
        <v>634</v>
      </c>
      <c r="G56" s="415">
        <f t="shared" si="0"/>
        <v>570.6</v>
      </c>
      <c r="H56" s="934"/>
      <c r="I56" s="934"/>
    </row>
    <row r="57" spans="1:9">
      <c r="A57" s="416">
        <v>1008675</v>
      </c>
      <c r="B57" s="417" t="s">
        <v>704</v>
      </c>
      <c r="C57" s="418" t="s">
        <v>225</v>
      </c>
      <c r="D57" s="418">
        <v>40</v>
      </c>
      <c r="E57" s="419">
        <v>1.0999999999999999E-2</v>
      </c>
      <c r="F57" s="414">
        <v>877</v>
      </c>
      <c r="G57" s="376">
        <f t="shared" si="0"/>
        <v>789.3</v>
      </c>
      <c r="H57" s="934"/>
      <c r="I57" s="934"/>
    </row>
    <row r="58" spans="1:9">
      <c r="A58" s="416">
        <v>1008676</v>
      </c>
      <c r="B58" s="417" t="s">
        <v>704</v>
      </c>
      <c r="C58" s="418" t="s">
        <v>226</v>
      </c>
      <c r="D58" s="418">
        <v>40</v>
      </c>
      <c r="E58" s="419">
        <v>1.2E-2</v>
      </c>
      <c r="F58" s="414">
        <v>877</v>
      </c>
      <c r="G58" s="376">
        <f t="shared" si="0"/>
        <v>789.3</v>
      </c>
      <c r="H58" s="934"/>
      <c r="I58" s="934"/>
    </row>
    <row r="59" spans="1:9">
      <c r="A59" s="420">
        <v>1001240</v>
      </c>
      <c r="B59" s="421" t="s">
        <v>704</v>
      </c>
      <c r="C59" s="422" t="s">
        <v>227</v>
      </c>
      <c r="D59" s="422">
        <v>20</v>
      </c>
      <c r="E59" s="423">
        <v>0.03</v>
      </c>
      <c r="F59" s="414">
        <v>1394</v>
      </c>
      <c r="G59" s="424">
        <f t="shared" si="0"/>
        <v>1254.5999999999999</v>
      </c>
      <c r="H59" s="934"/>
      <c r="I59" s="934"/>
    </row>
    <row r="60" spans="1:9">
      <c r="A60" s="438" t="s">
        <v>705</v>
      </c>
      <c r="B60" s="478"/>
      <c r="C60" s="479"/>
      <c r="D60" s="426"/>
      <c r="E60" s="427"/>
      <c r="F60" s="409"/>
      <c r="G60" s="409"/>
      <c r="H60" s="934"/>
      <c r="I60" s="934"/>
    </row>
    <row r="61" spans="1:9">
      <c r="A61" s="429">
        <v>1008684</v>
      </c>
      <c r="B61" s="411" t="s">
        <v>706</v>
      </c>
      <c r="C61" s="412" t="s">
        <v>215</v>
      </c>
      <c r="D61" s="412">
        <v>70</v>
      </c>
      <c r="E61" s="413">
        <v>8.9999999999999993E-3</v>
      </c>
      <c r="F61" s="414">
        <v>620</v>
      </c>
      <c r="G61" s="415">
        <f t="shared" si="0"/>
        <v>558</v>
      </c>
      <c r="H61" s="934"/>
      <c r="I61" s="934"/>
    </row>
    <row r="62" spans="1:9">
      <c r="A62" s="416">
        <v>1008685</v>
      </c>
      <c r="B62" s="417" t="s">
        <v>706</v>
      </c>
      <c r="C62" s="418" t="s">
        <v>707</v>
      </c>
      <c r="D62" s="418">
        <v>35</v>
      </c>
      <c r="E62" s="419">
        <v>1.7000000000000001E-2</v>
      </c>
      <c r="F62" s="414">
        <v>839</v>
      </c>
      <c r="G62" s="376">
        <f t="shared" si="0"/>
        <v>755.1</v>
      </c>
      <c r="H62" s="934"/>
      <c r="I62" s="934"/>
    </row>
    <row r="63" spans="1:9">
      <c r="A63" s="416">
        <v>1008686</v>
      </c>
      <c r="B63" s="417" t="s">
        <v>706</v>
      </c>
      <c r="C63" s="418" t="s">
        <v>708</v>
      </c>
      <c r="D63" s="418">
        <v>25</v>
      </c>
      <c r="E63" s="419">
        <v>0.03</v>
      </c>
      <c r="F63" s="414">
        <v>1334</v>
      </c>
      <c r="G63" s="376">
        <f t="shared" si="0"/>
        <v>1200.5999999999999</v>
      </c>
      <c r="H63" s="934"/>
      <c r="I63" s="934"/>
    </row>
    <row r="64" spans="1:9">
      <c r="A64" s="420">
        <v>1001250</v>
      </c>
      <c r="B64" s="421" t="s">
        <v>706</v>
      </c>
      <c r="C64" s="480" t="s">
        <v>216</v>
      </c>
      <c r="D64" s="422">
        <v>10</v>
      </c>
      <c r="E64" s="423">
        <v>7.0000000000000007E-2</v>
      </c>
      <c r="F64" s="414">
        <v>2775</v>
      </c>
      <c r="G64" s="424">
        <f t="shared" si="0"/>
        <v>2497.5</v>
      </c>
      <c r="H64" s="934"/>
      <c r="I64" s="934"/>
    </row>
    <row r="65" spans="1:9">
      <c r="A65" s="438" t="s">
        <v>709</v>
      </c>
      <c r="B65" s="478"/>
      <c r="C65" s="479"/>
      <c r="D65" s="426"/>
      <c r="E65" s="427"/>
      <c r="F65" s="428"/>
      <c r="G65" s="409"/>
      <c r="H65" s="934"/>
      <c r="I65" s="934"/>
    </row>
    <row r="66" spans="1:9">
      <c r="A66" s="429">
        <v>1008710</v>
      </c>
      <c r="B66" s="411" t="s">
        <v>710</v>
      </c>
      <c r="C66" s="412" t="s">
        <v>711</v>
      </c>
      <c r="D66" s="412">
        <v>40</v>
      </c>
      <c r="E66" s="413">
        <v>1.2E-2</v>
      </c>
      <c r="F66" s="414">
        <v>788</v>
      </c>
      <c r="G66" s="415">
        <f t="shared" si="0"/>
        <v>709.2</v>
      </c>
      <c r="H66" s="934"/>
      <c r="I66" s="934"/>
    </row>
    <row r="67" spans="1:9">
      <c r="A67" s="416">
        <v>1008700</v>
      </c>
      <c r="B67" s="417" t="s">
        <v>710</v>
      </c>
      <c r="C67" s="418" t="s">
        <v>218</v>
      </c>
      <c r="D67" s="418">
        <v>40</v>
      </c>
      <c r="E67" s="419">
        <v>0.01</v>
      </c>
      <c r="F67" s="414">
        <v>788</v>
      </c>
      <c r="G67" s="376">
        <f t="shared" si="0"/>
        <v>709.2</v>
      </c>
      <c r="H67" s="934"/>
      <c r="I67" s="934"/>
    </row>
    <row r="68" spans="1:9">
      <c r="A68" s="416">
        <v>1008689</v>
      </c>
      <c r="B68" s="417" t="s">
        <v>710</v>
      </c>
      <c r="C68" s="418" t="s">
        <v>712</v>
      </c>
      <c r="D68" s="418">
        <v>40</v>
      </c>
      <c r="E68" s="419">
        <v>1.4E-2</v>
      </c>
      <c r="F68" s="414">
        <v>839</v>
      </c>
      <c r="G68" s="376">
        <f t="shared" si="0"/>
        <v>755.1</v>
      </c>
      <c r="H68" s="934"/>
      <c r="I68" s="934"/>
    </row>
    <row r="69" spans="1:9">
      <c r="A69" s="416">
        <v>1008697</v>
      </c>
      <c r="B69" s="417" t="s">
        <v>710</v>
      </c>
      <c r="C69" s="418" t="s">
        <v>713</v>
      </c>
      <c r="D69" s="418">
        <v>40</v>
      </c>
      <c r="E69" s="419">
        <v>1.4E-2</v>
      </c>
      <c r="F69" s="414">
        <v>839</v>
      </c>
      <c r="G69" s="376">
        <f t="shared" si="0"/>
        <v>755.1</v>
      </c>
      <c r="H69" s="934"/>
      <c r="I69" s="934"/>
    </row>
    <row r="70" spans="1:9">
      <c r="A70" s="416">
        <v>1008711</v>
      </c>
      <c r="B70" s="417" t="s">
        <v>710</v>
      </c>
      <c r="C70" s="312" t="s">
        <v>714</v>
      </c>
      <c r="D70" s="418">
        <v>25</v>
      </c>
      <c r="E70" s="419">
        <v>0.02</v>
      </c>
      <c r="F70" s="414">
        <v>1334</v>
      </c>
      <c r="G70" s="376">
        <f t="shared" si="0"/>
        <v>1200.5999999999999</v>
      </c>
      <c r="H70" s="934"/>
      <c r="I70" s="934"/>
    </row>
    <row r="71" spans="1:9">
      <c r="A71" s="416">
        <v>1008702</v>
      </c>
      <c r="B71" s="417" t="s">
        <v>710</v>
      </c>
      <c r="C71" s="312" t="s">
        <v>715</v>
      </c>
      <c r="D71" s="418">
        <v>25</v>
      </c>
      <c r="E71" s="419">
        <v>1.7999999999999999E-2</v>
      </c>
      <c r="F71" s="414">
        <v>1334</v>
      </c>
      <c r="G71" s="376">
        <f t="shared" si="0"/>
        <v>1200.5999999999999</v>
      </c>
      <c r="H71" s="934"/>
      <c r="I71" s="934"/>
    </row>
    <row r="72" spans="1:9">
      <c r="A72" s="416">
        <v>1008699</v>
      </c>
      <c r="B72" s="417" t="s">
        <v>710</v>
      </c>
      <c r="C72" s="312" t="s">
        <v>219</v>
      </c>
      <c r="D72" s="418">
        <v>25</v>
      </c>
      <c r="E72" s="419">
        <v>1.9E-2</v>
      </c>
      <c r="F72" s="414">
        <v>1334</v>
      </c>
      <c r="G72" s="376">
        <f t="shared" si="0"/>
        <v>1200.5999999999999</v>
      </c>
      <c r="H72" s="934"/>
      <c r="I72" s="934"/>
    </row>
    <row r="73" spans="1:9">
      <c r="A73" s="416">
        <v>1008690</v>
      </c>
      <c r="B73" s="417" t="s">
        <v>710</v>
      </c>
      <c r="C73" s="312" t="s">
        <v>716</v>
      </c>
      <c r="D73" s="418">
        <v>25</v>
      </c>
      <c r="E73" s="419">
        <v>0.02</v>
      </c>
      <c r="F73" s="414">
        <v>1334</v>
      </c>
      <c r="G73" s="376">
        <f t="shared" si="0"/>
        <v>1200.5999999999999</v>
      </c>
      <c r="H73" s="934"/>
      <c r="I73" s="934"/>
    </row>
    <row r="74" spans="1:9">
      <c r="A74" s="416">
        <v>1008701</v>
      </c>
      <c r="B74" s="417" t="s">
        <v>710</v>
      </c>
      <c r="C74" s="312" t="s">
        <v>220</v>
      </c>
      <c r="D74" s="418">
        <v>25</v>
      </c>
      <c r="E74" s="419">
        <v>2.1000000000000001E-2</v>
      </c>
      <c r="F74" s="414">
        <v>1334</v>
      </c>
      <c r="G74" s="376">
        <f t="shared" si="0"/>
        <v>1200.5999999999999</v>
      </c>
      <c r="H74" s="934"/>
      <c r="I74" s="934"/>
    </row>
    <row r="75" spans="1:9">
      <c r="A75" s="416">
        <v>1008703</v>
      </c>
      <c r="B75" s="417" t="s">
        <v>710</v>
      </c>
      <c r="C75" s="312" t="s">
        <v>221</v>
      </c>
      <c r="D75" s="418">
        <v>25</v>
      </c>
      <c r="E75" s="419">
        <v>0.02</v>
      </c>
      <c r="F75" s="414">
        <v>1334</v>
      </c>
      <c r="G75" s="376">
        <f t="shared" si="0"/>
        <v>1200.5999999999999</v>
      </c>
      <c r="H75" s="934"/>
      <c r="I75" s="934"/>
    </row>
    <row r="76" spans="1:9">
      <c r="A76" s="416">
        <v>1008691</v>
      </c>
      <c r="B76" s="417" t="s">
        <v>710</v>
      </c>
      <c r="C76" s="418" t="s">
        <v>717</v>
      </c>
      <c r="D76" s="418">
        <v>25</v>
      </c>
      <c r="E76" s="419">
        <v>2.5000000000000001E-2</v>
      </c>
      <c r="F76" s="414">
        <v>1334</v>
      </c>
      <c r="G76" s="376">
        <f t="shared" si="0"/>
        <v>1200.5999999999999</v>
      </c>
      <c r="H76" s="934"/>
      <c r="I76" s="934"/>
    </row>
    <row r="77" spans="1:9">
      <c r="A77" s="416">
        <v>1001420</v>
      </c>
      <c r="B77" s="417" t="s">
        <v>710</v>
      </c>
      <c r="C77" s="312" t="s">
        <v>718</v>
      </c>
      <c r="D77" s="418">
        <v>25</v>
      </c>
      <c r="E77" s="419">
        <v>2.7E-2</v>
      </c>
      <c r="F77" s="414">
        <v>1334</v>
      </c>
      <c r="G77" s="376">
        <f t="shared" ref="G77:G142" si="1">F77-F77*$B$4/100</f>
        <v>1200.5999999999999</v>
      </c>
      <c r="H77" s="934"/>
      <c r="I77" s="934"/>
    </row>
    <row r="78" spans="1:9">
      <c r="A78" s="416">
        <v>1008712</v>
      </c>
      <c r="B78" s="417" t="s">
        <v>710</v>
      </c>
      <c r="C78" s="312" t="s">
        <v>223</v>
      </c>
      <c r="D78" s="418">
        <v>15</v>
      </c>
      <c r="E78" s="419">
        <v>4.2000000000000003E-2</v>
      </c>
      <c r="F78" s="414">
        <v>2775</v>
      </c>
      <c r="G78" s="376">
        <f t="shared" si="1"/>
        <v>2497.5</v>
      </c>
      <c r="H78" s="934"/>
      <c r="I78" s="934"/>
    </row>
    <row r="79" spans="1:9">
      <c r="A79" s="416">
        <v>1001422</v>
      </c>
      <c r="B79" s="417" t="s">
        <v>710</v>
      </c>
      <c r="C79" s="312" t="s">
        <v>222</v>
      </c>
      <c r="D79" s="418">
        <v>15</v>
      </c>
      <c r="E79" s="419">
        <v>3.7999999999999999E-2</v>
      </c>
      <c r="F79" s="414">
        <v>2775</v>
      </c>
      <c r="G79" s="376">
        <f t="shared" si="1"/>
        <v>2497.5</v>
      </c>
      <c r="H79" s="934"/>
      <c r="I79" s="934"/>
    </row>
    <row r="80" spans="1:9">
      <c r="A80" s="416">
        <v>1001424</v>
      </c>
      <c r="B80" s="417" t="s">
        <v>710</v>
      </c>
      <c r="C80" s="312" t="s">
        <v>719</v>
      </c>
      <c r="D80" s="418">
        <v>15</v>
      </c>
      <c r="E80" s="419">
        <v>0.05</v>
      </c>
      <c r="F80" s="414">
        <v>2775</v>
      </c>
      <c r="G80" s="376">
        <f t="shared" si="1"/>
        <v>2497.5</v>
      </c>
      <c r="H80" s="934"/>
      <c r="I80" s="934"/>
    </row>
    <row r="81" spans="1:9">
      <c r="A81" s="416">
        <v>1008704</v>
      </c>
      <c r="B81" s="417" t="s">
        <v>710</v>
      </c>
      <c r="C81" s="312" t="s">
        <v>720</v>
      </c>
      <c r="D81" s="418">
        <v>15</v>
      </c>
      <c r="E81" s="419">
        <v>4.1000000000000002E-2</v>
      </c>
      <c r="F81" s="414">
        <v>2775</v>
      </c>
      <c r="G81" s="376">
        <f t="shared" si="1"/>
        <v>2497.5</v>
      </c>
      <c r="H81" s="934"/>
      <c r="I81" s="934"/>
    </row>
    <row r="82" spans="1:9">
      <c r="A82" s="416">
        <v>1001426</v>
      </c>
      <c r="B82" s="417" t="s">
        <v>710</v>
      </c>
      <c r="C82" s="312" t="s">
        <v>721</v>
      </c>
      <c r="D82" s="418">
        <v>15</v>
      </c>
      <c r="E82" s="419">
        <v>4.3999999999999997E-2</v>
      </c>
      <c r="F82" s="414">
        <v>2775</v>
      </c>
      <c r="G82" s="376">
        <f t="shared" si="1"/>
        <v>2497.5</v>
      </c>
      <c r="H82" s="934"/>
      <c r="I82" s="934"/>
    </row>
    <row r="83" spans="1:9">
      <c r="A83" s="420">
        <v>1001428</v>
      </c>
      <c r="B83" s="421" t="s">
        <v>710</v>
      </c>
      <c r="C83" s="480" t="s">
        <v>217</v>
      </c>
      <c r="D83" s="422">
        <v>15</v>
      </c>
      <c r="E83" s="423">
        <v>5.1999999999999998E-2</v>
      </c>
      <c r="F83" s="414">
        <v>2775</v>
      </c>
      <c r="G83" s="424">
        <f t="shared" si="1"/>
        <v>2497.5</v>
      </c>
      <c r="H83" s="934"/>
      <c r="I83" s="934"/>
    </row>
    <row r="84" spans="1:9">
      <c r="A84" s="438" t="s">
        <v>722</v>
      </c>
      <c r="B84" s="478"/>
      <c r="C84" s="479"/>
      <c r="D84" s="426"/>
      <c r="E84" s="427"/>
      <c r="F84" s="428"/>
      <c r="G84" s="409"/>
      <c r="H84" s="934"/>
      <c r="I84" s="934"/>
    </row>
    <row r="85" spans="1:9">
      <c r="A85" s="432">
        <v>1023003</v>
      </c>
      <c r="B85" s="481" t="s">
        <v>723</v>
      </c>
      <c r="C85" s="482" t="s">
        <v>724</v>
      </c>
      <c r="D85" s="412">
        <v>100</v>
      </c>
      <c r="E85" s="413">
        <v>7.0000000000000001E-3</v>
      </c>
      <c r="F85" s="414">
        <v>666</v>
      </c>
      <c r="G85" s="415">
        <f t="shared" si="1"/>
        <v>599.4</v>
      </c>
      <c r="H85" s="934"/>
      <c r="I85" s="934"/>
    </row>
    <row r="86" spans="1:9">
      <c r="A86" s="416" t="s">
        <v>2072</v>
      </c>
      <c r="B86" s="483" t="s">
        <v>723</v>
      </c>
      <c r="C86" s="418" t="s">
        <v>725</v>
      </c>
      <c r="D86" s="418">
        <v>80</v>
      </c>
      <c r="E86" s="419">
        <v>8.7999999999999995E-2</v>
      </c>
      <c r="F86" s="414">
        <v>892.16000000000008</v>
      </c>
      <c r="G86" s="376">
        <f t="shared" si="1"/>
        <v>802.94400000000007</v>
      </c>
      <c r="H86" s="934"/>
      <c r="I86" s="934"/>
    </row>
    <row r="87" spans="1:9">
      <c r="A87" s="416">
        <v>1033437</v>
      </c>
      <c r="B87" s="483" t="s">
        <v>723</v>
      </c>
      <c r="C87" s="418" t="s">
        <v>726</v>
      </c>
      <c r="D87" s="418">
        <v>90</v>
      </c>
      <c r="E87" s="419">
        <v>4.9000000000000002E-2</v>
      </c>
      <c r="F87" s="414">
        <v>809</v>
      </c>
      <c r="G87" s="376">
        <f t="shared" si="1"/>
        <v>728.1</v>
      </c>
      <c r="H87" s="934"/>
      <c r="I87" s="934"/>
    </row>
    <row r="88" spans="1:9">
      <c r="A88" s="416">
        <v>1033438</v>
      </c>
      <c r="B88" s="483" t="s">
        <v>723</v>
      </c>
      <c r="C88" s="418" t="s">
        <v>727</v>
      </c>
      <c r="D88" s="418">
        <v>70</v>
      </c>
      <c r="E88" s="419">
        <v>7.5999999999999998E-2</v>
      </c>
      <c r="F88" s="414">
        <v>1038</v>
      </c>
      <c r="G88" s="376">
        <f t="shared" si="1"/>
        <v>934.2</v>
      </c>
      <c r="H88" s="934"/>
      <c r="I88" s="934"/>
    </row>
    <row r="89" spans="1:9">
      <c r="A89" s="416">
        <v>1047862</v>
      </c>
      <c r="B89" s="483" t="s">
        <v>723</v>
      </c>
      <c r="C89" s="418" t="s">
        <v>728</v>
      </c>
      <c r="D89" s="418">
        <v>40</v>
      </c>
      <c r="E89" s="419">
        <v>0.09</v>
      </c>
      <c r="F89" s="414">
        <v>1219</v>
      </c>
      <c r="G89" s="376">
        <f t="shared" si="1"/>
        <v>1097.0999999999999</v>
      </c>
      <c r="H89" s="934"/>
      <c r="I89" s="934"/>
    </row>
    <row r="90" spans="1:9">
      <c r="A90" s="416">
        <v>1047863</v>
      </c>
      <c r="B90" s="483" t="s">
        <v>723</v>
      </c>
      <c r="C90" s="418" t="s">
        <v>729</v>
      </c>
      <c r="D90" s="418">
        <v>40</v>
      </c>
      <c r="E90" s="419">
        <v>0.111</v>
      </c>
      <c r="F90" s="414">
        <v>2043</v>
      </c>
      <c r="G90" s="376">
        <f t="shared" si="1"/>
        <v>1838.7</v>
      </c>
      <c r="H90" s="934"/>
      <c r="I90" s="934"/>
    </row>
    <row r="91" spans="1:9">
      <c r="A91" s="435">
        <v>1047191</v>
      </c>
      <c r="B91" s="483" t="s">
        <v>723</v>
      </c>
      <c r="C91" s="418" t="s">
        <v>730</v>
      </c>
      <c r="D91" s="418">
        <v>20</v>
      </c>
      <c r="E91" s="419">
        <v>0.17</v>
      </c>
      <c r="F91" s="414">
        <v>3169</v>
      </c>
      <c r="G91" s="376">
        <f t="shared" si="1"/>
        <v>2852.1</v>
      </c>
      <c r="H91" s="934"/>
      <c r="I91" s="934"/>
    </row>
    <row r="92" spans="1:9">
      <c r="A92" s="420">
        <v>1008730</v>
      </c>
      <c r="B92" s="484" t="s">
        <v>723</v>
      </c>
      <c r="C92" s="422" t="s">
        <v>731</v>
      </c>
      <c r="D92" s="422">
        <v>20</v>
      </c>
      <c r="E92" s="423">
        <v>0.156</v>
      </c>
      <c r="F92" s="414">
        <v>3675</v>
      </c>
      <c r="G92" s="424">
        <f t="shared" si="1"/>
        <v>3307.5</v>
      </c>
      <c r="H92" s="934"/>
      <c r="I92" s="934"/>
    </row>
    <row r="93" spans="1:9">
      <c r="A93" s="438" t="s">
        <v>732</v>
      </c>
      <c r="B93" s="425"/>
      <c r="C93" s="426"/>
      <c r="D93" s="426"/>
      <c r="E93" s="427"/>
      <c r="F93" s="428"/>
      <c r="G93" s="409"/>
      <c r="H93" s="934"/>
      <c r="I93" s="934"/>
    </row>
    <row r="94" spans="1:9">
      <c r="A94" s="429">
        <v>1023009</v>
      </c>
      <c r="B94" s="411" t="s">
        <v>733</v>
      </c>
      <c r="C94" s="412" t="s">
        <v>734</v>
      </c>
      <c r="D94" s="412">
        <v>60</v>
      </c>
      <c r="E94" s="413">
        <v>7.3999999999999996E-2</v>
      </c>
      <c r="F94" s="414">
        <v>930</v>
      </c>
      <c r="G94" s="415">
        <f t="shared" si="1"/>
        <v>837</v>
      </c>
      <c r="H94" s="934"/>
      <c r="I94" s="934"/>
    </row>
    <row r="95" spans="1:9">
      <c r="A95" s="416">
        <v>1023010</v>
      </c>
      <c r="B95" s="417" t="s">
        <v>733</v>
      </c>
      <c r="C95" s="418" t="s">
        <v>735</v>
      </c>
      <c r="D95" s="418">
        <v>60</v>
      </c>
      <c r="E95" s="419">
        <v>0.08</v>
      </c>
      <c r="F95" s="414">
        <v>1112</v>
      </c>
      <c r="G95" s="376">
        <f t="shared" si="1"/>
        <v>1000.8</v>
      </c>
      <c r="H95" s="934"/>
      <c r="I95" s="934"/>
    </row>
    <row r="96" spans="1:9">
      <c r="A96" s="416">
        <v>1023011</v>
      </c>
      <c r="B96" s="417" t="s">
        <v>733</v>
      </c>
      <c r="C96" s="418" t="s">
        <v>736</v>
      </c>
      <c r="D96" s="418">
        <v>40</v>
      </c>
      <c r="E96" s="419">
        <v>9.8000000000000004E-2</v>
      </c>
      <c r="F96" s="414">
        <v>1435</v>
      </c>
      <c r="G96" s="376">
        <f t="shared" si="1"/>
        <v>1291.5</v>
      </c>
      <c r="H96" s="934"/>
      <c r="I96" s="934"/>
    </row>
    <row r="97" spans="1:9">
      <c r="A97" s="416">
        <v>1023012</v>
      </c>
      <c r="B97" s="417" t="s">
        <v>733</v>
      </c>
      <c r="C97" s="418" t="s">
        <v>737</v>
      </c>
      <c r="D97" s="418">
        <v>40</v>
      </c>
      <c r="E97" s="419">
        <v>0.115</v>
      </c>
      <c r="F97" s="414">
        <v>1896</v>
      </c>
      <c r="G97" s="376">
        <f t="shared" si="1"/>
        <v>1706.4</v>
      </c>
      <c r="H97" s="934"/>
      <c r="I97" s="934"/>
    </row>
    <row r="98" spans="1:9">
      <c r="A98" s="416">
        <v>1023013</v>
      </c>
      <c r="B98" s="417" t="s">
        <v>733</v>
      </c>
      <c r="C98" s="312" t="s">
        <v>738</v>
      </c>
      <c r="D98" s="418">
        <v>35</v>
      </c>
      <c r="E98" s="419">
        <v>0.186</v>
      </c>
      <c r="F98" s="414">
        <v>2920</v>
      </c>
      <c r="G98" s="376">
        <f t="shared" si="1"/>
        <v>2628</v>
      </c>
      <c r="H98" s="934"/>
      <c r="I98" s="934"/>
    </row>
    <row r="99" spans="1:9">
      <c r="A99" s="420">
        <v>1047866</v>
      </c>
      <c r="B99" s="421" t="s">
        <v>733</v>
      </c>
      <c r="C99" s="480" t="s">
        <v>731</v>
      </c>
      <c r="D99" s="422">
        <v>20</v>
      </c>
      <c r="E99" s="423">
        <v>0.184</v>
      </c>
      <c r="F99" s="414">
        <v>3236</v>
      </c>
      <c r="G99" s="424">
        <f t="shared" si="1"/>
        <v>2912.4</v>
      </c>
      <c r="H99" s="934"/>
      <c r="I99" s="934"/>
    </row>
    <row r="100" spans="1:9">
      <c r="A100" s="438" t="s">
        <v>739</v>
      </c>
      <c r="B100" s="478"/>
      <c r="C100" s="479"/>
      <c r="D100" s="426"/>
      <c r="E100" s="427"/>
      <c r="F100" s="409"/>
      <c r="G100" s="409"/>
      <c r="H100" s="934"/>
      <c r="I100" s="934"/>
    </row>
    <row r="101" spans="1:9">
      <c r="A101" s="429">
        <v>1023019</v>
      </c>
      <c r="B101" s="411" t="s">
        <v>740</v>
      </c>
      <c r="C101" s="412" t="s">
        <v>741</v>
      </c>
      <c r="D101" s="412">
        <v>80</v>
      </c>
      <c r="E101" s="413">
        <v>3.2000000000000001E-2</v>
      </c>
      <c r="F101" s="414">
        <v>1444</v>
      </c>
      <c r="G101" s="415">
        <f t="shared" si="1"/>
        <v>1299.5999999999999</v>
      </c>
      <c r="H101" s="934"/>
      <c r="I101" s="934"/>
    </row>
    <row r="102" spans="1:9">
      <c r="A102" s="416">
        <v>1023020</v>
      </c>
      <c r="B102" s="417" t="s">
        <v>740</v>
      </c>
      <c r="C102" s="312" t="s">
        <v>726</v>
      </c>
      <c r="D102" s="418">
        <v>50</v>
      </c>
      <c r="E102" s="419">
        <v>6.3E-2</v>
      </c>
      <c r="F102" s="414">
        <v>1633</v>
      </c>
      <c r="G102" s="376">
        <f t="shared" si="1"/>
        <v>1469.7</v>
      </c>
      <c r="H102" s="934"/>
      <c r="I102" s="934"/>
    </row>
    <row r="103" spans="1:9">
      <c r="A103" s="416">
        <v>1023021</v>
      </c>
      <c r="B103" s="417" t="s">
        <v>740</v>
      </c>
      <c r="C103" s="418" t="s">
        <v>727</v>
      </c>
      <c r="D103" s="418">
        <v>40</v>
      </c>
      <c r="E103" s="419">
        <v>0.108</v>
      </c>
      <c r="F103" s="414">
        <v>2058</v>
      </c>
      <c r="G103" s="376">
        <f t="shared" si="1"/>
        <v>1852.2</v>
      </c>
      <c r="H103" s="934"/>
      <c r="I103" s="934"/>
    </row>
    <row r="104" spans="1:9">
      <c r="A104" s="416">
        <v>1023022</v>
      </c>
      <c r="B104" s="417" t="s">
        <v>740</v>
      </c>
      <c r="C104" s="418" t="s">
        <v>728</v>
      </c>
      <c r="D104" s="418">
        <v>40</v>
      </c>
      <c r="E104" s="419">
        <v>0.12</v>
      </c>
      <c r="F104" s="414">
        <v>2274</v>
      </c>
      <c r="G104" s="376">
        <f t="shared" si="1"/>
        <v>2046.6</v>
      </c>
      <c r="H104" s="934"/>
      <c r="I104" s="934"/>
    </row>
    <row r="105" spans="1:9">
      <c r="A105" s="431">
        <v>1047877</v>
      </c>
      <c r="B105" s="421" t="s">
        <v>740</v>
      </c>
      <c r="C105" s="422" t="s">
        <v>731</v>
      </c>
      <c r="D105" s="422">
        <v>20</v>
      </c>
      <c r="E105" s="423">
        <v>0.25600000000000001</v>
      </c>
      <c r="F105" s="414">
        <v>4215</v>
      </c>
      <c r="G105" s="424">
        <f t="shared" si="1"/>
        <v>3793.5</v>
      </c>
      <c r="H105" s="934"/>
      <c r="I105" s="934"/>
    </row>
    <row r="106" spans="1:9">
      <c r="A106" s="472" t="s">
        <v>742</v>
      </c>
      <c r="B106" s="425"/>
      <c r="C106" s="426"/>
      <c r="D106" s="426"/>
      <c r="E106" s="427"/>
      <c r="F106" s="409"/>
      <c r="G106" s="409"/>
      <c r="H106" s="934"/>
      <c r="I106" s="934"/>
    </row>
    <row r="107" spans="1:9">
      <c r="A107" s="429">
        <v>1023023</v>
      </c>
      <c r="B107" s="411" t="s">
        <v>743</v>
      </c>
      <c r="C107" s="412" t="s">
        <v>734</v>
      </c>
      <c r="D107" s="412">
        <v>70</v>
      </c>
      <c r="E107" s="413">
        <v>6.0999999999999999E-2</v>
      </c>
      <c r="F107" s="414">
        <v>1228</v>
      </c>
      <c r="G107" s="415">
        <f t="shared" si="1"/>
        <v>1105.2</v>
      </c>
      <c r="H107" s="934"/>
      <c r="I107" s="934"/>
    </row>
    <row r="108" spans="1:9">
      <c r="A108" s="416">
        <v>1023024</v>
      </c>
      <c r="B108" s="417" t="s">
        <v>743</v>
      </c>
      <c r="C108" s="418" t="s">
        <v>735</v>
      </c>
      <c r="D108" s="418">
        <v>50</v>
      </c>
      <c r="E108" s="419">
        <v>8.1000000000000003E-2</v>
      </c>
      <c r="F108" s="414">
        <v>1449</v>
      </c>
      <c r="G108" s="376">
        <f t="shared" si="1"/>
        <v>1304.0999999999999</v>
      </c>
      <c r="H108" s="934"/>
      <c r="I108" s="934"/>
    </row>
    <row r="109" spans="1:9">
      <c r="A109" s="416" t="s">
        <v>2073</v>
      </c>
      <c r="B109" s="417" t="s">
        <v>743</v>
      </c>
      <c r="C109" s="418" t="s">
        <v>736</v>
      </c>
      <c r="D109" s="418">
        <v>30</v>
      </c>
      <c r="E109" s="419">
        <v>0.128</v>
      </c>
      <c r="F109" s="414">
        <v>2058.2400000000002</v>
      </c>
      <c r="G109" s="376">
        <f t="shared" si="1"/>
        <v>1852.4160000000002</v>
      </c>
      <c r="H109" s="934"/>
      <c r="I109" s="934"/>
    </row>
    <row r="110" spans="1:9">
      <c r="A110" s="420">
        <v>1023026</v>
      </c>
      <c r="B110" s="421" t="s">
        <v>743</v>
      </c>
      <c r="C110" s="422" t="s">
        <v>737</v>
      </c>
      <c r="D110" s="422">
        <v>35</v>
      </c>
      <c r="E110" s="423">
        <v>0.128</v>
      </c>
      <c r="F110" s="414">
        <v>2273.2800000000002</v>
      </c>
      <c r="G110" s="424">
        <f t="shared" si="1"/>
        <v>2045.9520000000002</v>
      </c>
      <c r="H110" s="934"/>
      <c r="I110" s="934"/>
    </row>
    <row r="111" spans="1:9">
      <c r="A111" s="438" t="s">
        <v>744</v>
      </c>
      <c r="B111" s="425"/>
      <c r="C111" s="426"/>
      <c r="D111" s="426"/>
      <c r="E111" s="427"/>
      <c r="F111" s="409"/>
      <c r="G111" s="409"/>
      <c r="H111" s="934"/>
      <c r="I111" s="934"/>
    </row>
    <row r="112" spans="1:9">
      <c r="A112" s="429">
        <v>1047885</v>
      </c>
      <c r="B112" s="411" t="s">
        <v>745</v>
      </c>
      <c r="C112" s="412" t="s">
        <v>734</v>
      </c>
      <c r="D112" s="412">
        <v>50</v>
      </c>
      <c r="E112" s="413">
        <v>0.08</v>
      </c>
      <c r="F112" s="414">
        <v>2022</v>
      </c>
      <c r="G112" s="415">
        <f t="shared" si="1"/>
        <v>1819.8</v>
      </c>
      <c r="H112" s="934"/>
      <c r="I112" s="934"/>
    </row>
    <row r="113" spans="1:9">
      <c r="A113" s="416">
        <v>1047886</v>
      </c>
      <c r="B113" s="417" t="s">
        <v>745</v>
      </c>
      <c r="C113" s="312" t="s">
        <v>735</v>
      </c>
      <c r="D113" s="418">
        <v>30</v>
      </c>
      <c r="E113" s="419">
        <v>0.112</v>
      </c>
      <c r="F113" s="414">
        <v>2022</v>
      </c>
      <c r="G113" s="376">
        <f t="shared" si="1"/>
        <v>1819.8</v>
      </c>
      <c r="H113" s="934"/>
      <c r="I113" s="934"/>
    </row>
    <row r="114" spans="1:9">
      <c r="A114" s="416">
        <v>1047887</v>
      </c>
      <c r="B114" s="417" t="s">
        <v>745</v>
      </c>
      <c r="C114" s="418" t="s">
        <v>746</v>
      </c>
      <c r="D114" s="418" t="s">
        <v>35</v>
      </c>
      <c r="E114" s="419">
        <v>0.16</v>
      </c>
      <c r="F114" s="414">
        <v>3276</v>
      </c>
      <c r="G114" s="376">
        <f t="shared" si="1"/>
        <v>2948.4</v>
      </c>
      <c r="H114" s="934"/>
      <c r="I114" s="934"/>
    </row>
    <row r="115" spans="1:9">
      <c r="A115" s="416">
        <v>1047888</v>
      </c>
      <c r="B115" s="417" t="s">
        <v>745</v>
      </c>
      <c r="C115" s="418" t="s">
        <v>737</v>
      </c>
      <c r="D115" s="418">
        <v>20</v>
      </c>
      <c r="E115" s="419">
        <v>0.2</v>
      </c>
      <c r="F115" s="414">
        <v>4300</v>
      </c>
      <c r="G115" s="376">
        <f t="shared" si="1"/>
        <v>3870</v>
      </c>
      <c r="H115" s="934"/>
      <c r="I115" s="934"/>
    </row>
    <row r="116" spans="1:9">
      <c r="A116" s="420">
        <v>1047201</v>
      </c>
      <c r="B116" s="421" t="s">
        <v>745</v>
      </c>
      <c r="C116" s="422" t="s">
        <v>747</v>
      </c>
      <c r="D116" s="422">
        <v>10</v>
      </c>
      <c r="E116" s="423">
        <v>0.36</v>
      </c>
      <c r="F116" s="414">
        <v>5439</v>
      </c>
      <c r="G116" s="424">
        <f t="shared" si="1"/>
        <v>4895.1000000000004</v>
      </c>
      <c r="H116" s="934"/>
      <c r="I116" s="934"/>
    </row>
    <row r="117" spans="1:9">
      <c r="A117" s="438" t="s">
        <v>748</v>
      </c>
      <c r="B117" s="425"/>
      <c r="C117" s="426"/>
      <c r="D117" s="426"/>
      <c r="E117" s="427"/>
      <c r="F117" s="409"/>
      <c r="G117" s="409"/>
      <c r="H117" s="934"/>
      <c r="I117" s="934"/>
    </row>
    <row r="118" spans="1:9">
      <c r="A118" s="429">
        <v>1023014</v>
      </c>
      <c r="B118" s="485" t="s">
        <v>749</v>
      </c>
      <c r="C118" s="486" t="s">
        <v>741</v>
      </c>
      <c r="D118" s="412">
        <v>100</v>
      </c>
      <c r="E118" s="413">
        <v>4.4999999999999998E-2</v>
      </c>
      <c r="F118" s="414">
        <v>1203</v>
      </c>
      <c r="G118" s="415">
        <f t="shared" si="1"/>
        <v>1082.7</v>
      </c>
      <c r="H118" s="934"/>
      <c r="I118" s="934"/>
    </row>
    <row r="119" spans="1:9">
      <c r="A119" s="416">
        <v>1023015</v>
      </c>
      <c r="B119" s="487" t="s">
        <v>749</v>
      </c>
      <c r="C119" s="312" t="s">
        <v>726</v>
      </c>
      <c r="D119" s="418">
        <v>60</v>
      </c>
      <c r="E119" s="419">
        <v>6.3E-2</v>
      </c>
      <c r="F119" s="414">
        <v>1550.08</v>
      </c>
      <c r="G119" s="376">
        <f t="shared" si="1"/>
        <v>1395.0719999999999</v>
      </c>
      <c r="H119" s="934"/>
      <c r="I119" s="934"/>
    </row>
    <row r="120" spans="1:9">
      <c r="A120" s="416">
        <v>1023016</v>
      </c>
      <c r="B120" s="487" t="s">
        <v>749</v>
      </c>
      <c r="C120" s="312" t="s">
        <v>727</v>
      </c>
      <c r="D120" s="418">
        <v>50</v>
      </c>
      <c r="E120" s="419">
        <v>7.0000000000000007E-2</v>
      </c>
      <c r="F120" s="414">
        <v>1550</v>
      </c>
      <c r="G120" s="376">
        <f t="shared" si="1"/>
        <v>1395</v>
      </c>
      <c r="H120" s="934"/>
      <c r="I120" s="934"/>
    </row>
    <row r="121" spans="1:9">
      <c r="A121" s="416">
        <v>1023017</v>
      </c>
      <c r="B121" s="487" t="s">
        <v>749</v>
      </c>
      <c r="C121" s="312" t="s">
        <v>728</v>
      </c>
      <c r="D121" s="418">
        <v>45</v>
      </c>
      <c r="E121" s="419">
        <v>9.2999999999999999E-2</v>
      </c>
      <c r="F121" s="414">
        <v>2487</v>
      </c>
      <c r="G121" s="376">
        <f t="shared" si="1"/>
        <v>2238.3000000000002</v>
      </c>
      <c r="H121" s="934"/>
      <c r="I121" s="934"/>
    </row>
    <row r="122" spans="1:9">
      <c r="A122" s="420">
        <v>1023018</v>
      </c>
      <c r="B122" s="488" t="s">
        <v>749</v>
      </c>
      <c r="C122" s="422" t="s">
        <v>729</v>
      </c>
      <c r="D122" s="422">
        <v>40</v>
      </c>
      <c r="E122" s="423">
        <v>0.126</v>
      </c>
      <c r="F122" s="414">
        <v>2463</v>
      </c>
      <c r="G122" s="424">
        <f t="shared" si="1"/>
        <v>2216.6999999999998</v>
      </c>
      <c r="H122" s="934"/>
      <c r="I122" s="934"/>
    </row>
    <row r="123" spans="1:9">
      <c r="A123" s="438" t="s">
        <v>750</v>
      </c>
      <c r="B123" s="425"/>
      <c r="C123" s="426"/>
      <c r="D123" s="426"/>
      <c r="E123" s="427"/>
      <c r="F123" s="409"/>
      <c r="G123" s="409"/>
      <c r="H123" s="934"/>
      <c r="I123" s="934"/>
    </row>
    <row r="124" spans="1:9">
      <c r="A124" s="429">
        <v>1047879</v>
      </c>
      <c r="B124" s="411" t="s">
        <v>751</v>
      </c>
      <c r="C124" s="412" t="s">
        <v>741</v>
      </c>
      <c r="D124" s="412">
        <v>70</v>
      </c>
      <c r="E124" s="413">
        <v>7.5999999999999998E-2</v>
      </c>
      <c r="F124" s="414">
        <v>1984</v>
      </c>
      <c r="G124" s="415">
        <f t="shared" si="1"/>
        <v>1785.6</v>
      </c>
      <c r="H124" s="934"/>
      <c r="I124" s="934"/>
    </row>
    <row r="125" spans="1:9">
      <c r="A125" s="416">
        <v>1047880</v>
      </c>
      <c r="B125" s="417" t="s">
        <v>751</v>
      </c>
      <c r="C125" s="418" t="s">
        <v>726</v>
      </c>
      <c r="D125" s="418" t="s">
        <v>77</v>
      </c>
      <c r="E125" s="419">
        <v>8.3000000000000004E-2</v>
      </c>
      <c r="F125" s="414">
        <v>2141</v>
      </c>
      <c r="G125" s="376">
        <f t="shared" si="1"/>
        <v>1926.9</v>
      </c>
      <c r="H125" s="934"/>
      <c r="I125" s="934"/>
    </row>
    <row r="126" spans="1:9">
      <c r="A126" s="416">
        <v>1047881</v>
      </c>
      <c r="B126" s="417" t="s">
        <v>751</v>
      </c>
      <c r="C126" s="418" t="s">
        <v>727</v>
      </c>
      <c r="D126" s="418" t="s">
        <v>205</v>
      </c>
      <c r="E126" s="419">
        <v>0.14899999999999999</v>
      </c>
      <c r="F126" s="414">
        <v>2314.2400000000002</v>
      </c>
      <c r="G126" s="376">
        <f t="shared" si="1"/>
        <v>2082.8160000000003</v>
      </c>
      <c r="H126" s="934"/>
      <c r="I126" s="934"/>
    </row>
    <row r="127" spans="1:9">
      <c r="A127" s="420">
        <v>1047882</v>
      </c>
      <c r="B127" s="421" t="s">
        <v>751</v>
      </c>
      <c r="C127" s="422" t="s">
        <v>728</v>
      </c>
      <c r="D127" s="422">
        <v>35</v>
      </c>
      <c r="E127" s="423">
        <v>0.13600000000000001</v>
      </c>
      <c r="F127" s="414">
        <v>2390</v>
      </c>
      <c r="G127" s="424">
        <f t="shared" si="1"/>
        <v>2151</v>
      </c>
      <c r="H127" s="934"/>
      <c r="I127" s="934"/>
    </row>
    <row r="128" spans="1:9">
      <c r="A128" s="438" t="s">
        <v>1594</v>
      </c>
      <c r="B128" s="425"/>
      <c r="C128" s="426"/>
      <c r="D128" s="426"/>
      <c r="E128" s="427"/>
      <c r="F128" s="409"/>
      <c r="G128" s="409"/>
      <c r="H128" s="934"/>
      <c r="I128" s="934"/>
    </row>
    <row r="129" spans="1:9">
      <c r="A129" s="429">
        <v>1059820</v>
      </c>
      <c r="B129" s="411" t="s">
        <v>752</v>
      </c>
      <c r="C129" s="412" t="s">
        <v>734</v>
      </c>
      <c r="D129" s="412"/>
      <c r="E129" s="413">
        <v>0.21299999999999999</v>
      </c>
      <c r="F129" s="414">
        <v>6836</v>
      </c>
      <c r="G129" s="424">
        <f t="shared" si="1"/>
        <v>6152.4</v>
      </c>
      <c r="H129" s="934"/>
      <c r="I129" s="934"/>
    </row>
    <row r="130" spans="1:9">
      <c r="A130" s="429">
        <v>1059821</v>
      </c>
      <c r="B130" s="411" t="s">
        <v>752</v>
      </c>
      <c r="C130" s="412" t="s">
        <v>735</v>
      </c>
      <c r="D130" s="412"/>
      <c r="E130" s="413">
        <v>0.23</v>
      </c>
      <c r="F130" s="414">
        <v>7862</v>
      </c>
      <c r="G130" s="424">
        <f t="shared" si="1"/>
        <v>7075.8</v>
      </c>
      <c r="H130" s="934"/>
      <c r="I130" s="934"/>
    </row>
    <row r="131" spans="1:9">
      <c r="A131" s="438" t="s">
        <v>849</v>
      </c>
      <c r="B131" s="425"/>
      <c r="C131" s="426"/>
      <c r="D131" s="426"/>
      <c r="E131" s="427"/>
      <c r="F131" s="409"/>
      <c r="G131" s="409"/>
      <c r="H131" s="934"/>
      <c r="I131" s="934"/>
    </row>
    <row r="132" spans="1:9">
      <c r="A132" s="429">
        <v>1059822</v>
      </c>
      <c r="B132" s="485" t="s">
        <v>752</v>
      </c>
      <c r="C132" s="486" t="s">
        <v>734</v>
      </c>
      <c r="D132" s="412">
        <v>40</v>
      </c>
      <c r="E132" s="413">
        <v>0.14699999999999999</v>
      </c>
      <c r="F132" s="414">
        <v>1204</v>
      </c>
      <c r="G132" s="415">
        <f t="shared" si="1"/>
        <v>1083.5999999999999</v>
      </c>
      <c r="H132" s="934"/>
      <c r="I132" s="934"/>
    </row>
    <row r="133" spans="1:9">
      <c r="A133" s="420">
        <v>1059823</v>
      </c>
      <c r="B133" s="488" t="s">
        <v>752</v>
      </c>
      <c r="C133" s="422" t="s">
        <v>735</v>
      </c>
      <c r="D133" s="422">
        <v>40</v>
      </c>
      <c r="E133" s="423">
        <v>0.16600000000000001</v>
      </c>
      <c r="F133" s="414">
        <v>1457</v>
      </c>
      <c r="G133" s="424">
        <f t="shared" si="1"/>
        <v>1311.3</v>
      </c>
      <c r="H133" s="934"/>
      <c r="I133" s="934"/>
    </row>
    <row r="134" spans="1:9">
      <c r="A134" s="438" t="s">
        <v>753</v>
      </c>
      <c r="B134" s="425"/>
      <c r="C134" s="426"/>
      <c r="D134" s="426"/>
      <c r="E134" s="427"/>
      <c r="F134" s="428"/>
      <c r="G134" s="409"/>
      <c r="H134" s="934"/>
      <c r="I134" s="934"/>
    </row>
    <row r="135" spans="1:9">
      <c r="A135" s="429">
        <v>1023034</v>
      </c>
      <c r="B135" s="485" t="s">
        <v>752</v>
      </c>
      <c r="C135" s="412" t="s">
        <v>754</v>
      </c>
      <c r="D135" s="412">
        <v>40</v>
      </c>
      <c r="E135" s="413">
        <v>0.10199999999999999</v>
      </c>
      <c r="F135" s="414">
        <v>1221</v>
      </c>
      <c r="G135" s="415">
        <f t="shared" si="1"/>
        <v>1098.9000000000001</v>
      </c>
      <c r="H135" s="934"/>
      <c r="I135" s="934"/>
    </row>
    <row r="136" spans="1:9">
      <c r="A136" s="420">
        <v>1023035</v>
      </c>
      <c r="B136" s="488" t="s">
        <v>752</v>
      </c>
      <c r="C136" s="422" t="s">
        <v>755</v>
      </c>
      <c r="D136" s="422">
        <v>40</v>
      </c>
      <c r="E136" s="423">
        <v>0.105</v>
      </c>
      <c r="F136" s="414">
        <v>1437</v>
      </c>
      <c r="G136" s="424">
        <f t="shared" si="1"/>
        <v>1293.3</v>
      </c>
      <c r="H136" s="934"/>
      <c r="I136" s="934"/>
    </row>
    <row r="137" spans="1:9">
      <c r="A137" s="438" t="s">
        <v>756</v>
      </c>
      <c r="B137" s="425"/>
      <c r="C137" s="426"/>
      <c r="D137" s="426"/>
      <c r="E137" s="427"/>
      <c r="F137" s="409"/>
      <c r="G137" s="409"/>
      <c r="H137" s="934"/>
      <c r="I137" s="934"/>
    </row>
    <row r="138" spans="1:9" ht="30">
      <c r="A138" s="489">
        <v>1023037</v>
      </c>
      <c r="B138" s="474" t="s">
        <v>757</v>
      </c>
      <c r="C138" s="475" t="s">
        <v>758</v>
      </c>
      <c r="D138" s="475">
        <v>25</v>
      </c>
      <c r="E138" s="476">
        <v>0.36599999999999999</v>
      </c>
      <c r="F138" s="414">
        <v>8417.2800000000007</v>
      </c>
      <c r="G138" s="477">
        <f t="shared" si="1"/>
        <v>7575.5520000000006</v>
      </c>
      <c r="H138" s="934"/>
      <c r="I138" s="934"/>
    </row>
    <row r="139" spans="1:9">
      <c r="A139" s="438" t="s">
        <v>759</v>
      </c>
      <c r="B139" s="425"/>
      <c r="C139" s="426"/>
      <c r="D139" s="426"/>
      <c r="E139" s="427"/>
      <c r="F139" s="409"/>
      <c r="G139" s="409"/>
      <c r="H139" s="934"/>
      <c r="I139" s="934"/>
    </row>
    <row r="140" spans="1:9">
      <c r="A140" s="489">
        <v>1057842</v>
      </c>
      <c r="B140" s="490" t="s">
        <v>760</v>
      </c>
      <c r="C140" s="491" t="s">
        <v>761</v>
      </c>
      <c r="D140" s="475">
        <v>5</v>
      </c>
      <c r="E140" s="476">
        <v>0.36</v>
      </c>
      <c r="F140" s="414">
        <v>827</v>
      </c>
      <c r="G140" s="477">
        <f t="shared" si="1"/>
        <v>744.3</v>
      </c>
      <c r="H140" s="934"/>
      <c r="I140" s="934"/>
    </row>
    <row r="141" spans="1:9">
      <c r="A141" s="438" t="s">
        <v>762</v>
      </c>
      <c r="B141" s="478"/>
      <c r="C141" s="479"/>
      <c r="D141" s="426"/>
      <c r="E141" s="427"/>
      <c r="F141" s="409"/>
      <c r="G141" s="409"/>
      <c r="H141" s="934"/>
      <c r="I141" s="934"/>
    </row>
    <row r="142" spans="1:9" ht="30">
      <c r="A142" s="489">
        <v>1057840</v>
      </c>
      <c r="B142" s="492" t="s">
        <v>763</v>
      </c>
      <c r="C142" s="491" t="s">
        <v>761</v>
      </c>
      <c r="D142" s="475">
        <v>5</v>
      </c>
      <c r="E142" s="476">
        <v>0.21</v>
      </c>
      <c r="F142" s="414">
        <v>642</v>
      </c>
      <c r="G142" s="477">
        <f t="shared" si="1"/>
        <v>577.79999999999995</v>
      </c>
      <c r="H142" s="934"/>
      <c r="I142" s="934"/>
    </row>
    <row r="143" spans="1:9">
      <c r="A143" s="438" t="s">
        <v>764</v>
      </c>
      <c r="B143" s="493"/>
      <c r="C143" s="479"/>
      <c r="D143" s="426"/>
      <c r="E143" s="427"/>
      <c r="F143" s="409"/>
      <c r="G143" s="409"/>
      <c r="H143" s="934"/>
      <c r="I143" s="934"/>
    </row>
    <row r="144" spans="1:9">
      <c r="A144" s="489">
        <v>1057844</v>
      </c>
      <c r="B144" s="494" t="s">
        <v>765</v>
      </c>
      <c r="C144" s="475" t="s">
        <v>766</v>
      </c>
      <c r="D144" s="475">
        <v>10</v>
      </c>
      <c r="E144" s="476">
        <v>2.1549999999999998</v>
      </c>
      <c r="F144" s="414">
        <v>3139</v>
      </c>
      <c r="G144" s="477">
        <f t="shared" ref="G144:G209" si="2">F144-F144*$B$4/100</f>
        <v>2825.1</v>
      </c>
      <c r="H144" s="934"/>
      <c r="I144" s="934"/>
    </row>
    <row r="145" spans="1:9">
      <c r="A145" s="438" t="s">
        <v>767</v>
      </c>
      <c r="B145" s="495"/>
      <c r="C145" s="426"/>
      <c r="D145" s="426"/>
      <c r="E145" s="427"/>
      <c r="F145" s="409"/>
      <c r="G145" s="409"/>
      <c r="H145" s="934"/>
      <c r="I145" s="934"/>
    </row>
    <row r="146" spans="1:9" ht="30">
      <c r="A146" s="429">
        <v>1023045</v>
      </c>
      <c r="B146" s="496" t="s">
        <v>768</v>
      </c>
      <c r="C146" s="412" t="s">
        <v>769</v>
      </c>
      <c r="D146" s="412">
        <v>2</v>
      </c>
      <c r="E146" s="413">
        <v>0.15</v>
      </c>
      <c r="F146" s="414">
        <v>2038</v>
      </c>
      <c r="G146" s="415">
        <f t="shared" si="2"/>
        <v>1834.2</v>
      </c>
      <c r="H146" s="934"/>
      <c r="I146" s="934"/>
    </row>
    <row r="147" spans="1:9" ht="30">
      <c r="A147" s="416">
        <v>1023046</v>
      </c>
      <c r="B147" s="497" t="s">
        <v>768</v>
      </c>
      <c r="C147" s="418" t="s">
        <v>770</v>
      </c>
      <c r="D147" s="418">
        <v>2</v>
      </c>
      <c r="E147" s="419">
        <v>0.16</v>
      </c>
      <c r="F147" s="414">
        <v>2206</v>
      </c>
      <c r="G147" s="376">
        <f t="shared" si="2"/>
        <v>1985.4</v>
      </c>
      <c r="H147" s="934"/>
      <c r="I147" s="934"/>
    </row>
    <row r="148" spans="1:9" ht="30">
      <c r="A148" s="420">
        <v>1023047</v>
      </c>
      <c r="B148" s="498" t="s">
        <v>768</v>
      </c>
      <c r="C148" s="422" t="s">
        <v>771</v>
      </c>
      <c r="D148" s="422">
        <v>2</v>
      </c>
      <c r="E148" s="423">
        <v>0.46</v>
      </c>
      <c r="F148" s="414">
        <v>4431</v>
      </c>
      <c r="G148" s="424">
        <f t="shared" si="2"/>
        <v>3987.9</v>
      </c>
      <c r="H148" s="934"/>
      <c r="I148" s="934"/>
    </row>
    <row r="149" spans="1:9">
      <c r="A149" s="438" t="s">
        <v>772</v>
      </c>
      <c r="B149" s="495"/>
      <c r="C149" s="426"/>
      <c r="D149" s="426"/>
      <c r="E149" s="427"/>
      <c r="F149" s="409"/>
      <c r="G149" s="409"/>
      <c r="H149" s="934"/>
      <c r="I149" s="934"/>
    </row>
    <row r="150" spans="1:9" ht="30">
      <c r="A150" s="429">
        <v>1023049</v>
      </c>
      <c r="B150" s="496" t="s">
        <v>773</v>
      </c>
      <c r="C150" s="412" t="s">
        <v>774</v>
      </c>
      <c r="D150" s="412">
        <v>2</v>
      </c>
      <c r="E150" s="413">
        <v>0.21</v>
      </c>
      <c r="F150" s="414">
        <v>3216</v>
      </c>
      <c r="G150" s="415">
        <f t="shared" si="2"/>
        <v>2894.4</v>
      </c>
      <c r="H150" s="934"/>
      <c r="I150" s="934"/>
    </row>
    <row r="151" spans="1:9" ht="30">
      <c r="A151" s="420">
        <v>1023050</v>
      </c>
      <c r="B151" s="498" t="s">
        <v>773</v>
      </c>
      <c r="C151" s="422" t="s">
        <v>775</v>
      </c>
      <c r="D151" s="422">
        <v>2</v>
      </c>
      <c r="E151" s="423">
        <v>0.20899999999999999</v>
      </c>
      <c r="F151" s="414">
        <v>3301</v>
      </c>
      <c r="G151" s="424">
        <f t="shared" si="2"/>
        <v>2970.9</v>
      </c>
      <c r="H151" s="934"/>
      <c r="I151" s="934"/>
    </row>
    <row r="152" spans="1:9">
      <c r="A152" s="438" t="s">
        <v>776</v>
      </c>
      <c r="B152" s="425"/>
      <c r="C152" s="426"/>
      <c r="D152" s="426"/>
      <c r="E152" s="427"/>
      <c r="F152" s="409"/>
      <c r="G152" s="409"/>
      <c r="H152" s="934"/>
      <c r="I152" s="934"/>
    </row>
    <row r="153" spans="1:9">
      <c r="A153" s="489">
        <v>1013830</v>
      </c>
      <c r="B153" s="474" t="s">
        <v>777</v>
      </c>
      <c r="C153" s="475" t="s">
        <v>778</v>
      </c>
      <c r="D153" s="475">
        <v>10</v>
      </c>
      <c r="E153" s="476">
        <v>4.5999999999999999E-2</v>
      </c>
      <c r="F153" s="414">
        <v>727</v>
      </c>
      <c r="G153" s="477">
        <f t="shared" si="2"/>
        <v>654.29999999999995</v>
      </c>
      <c r="H153" s="934"/>
      <c r="I153" s="934"/>
    </row>
    <row r="154" spans="1:9">
      <c r="A154" s="438" t="s">
        <v>779</v>
      </c>
      <c r="B154" s="425"/>
      <c r="C154" s="426"/>
      <c r="D154" s="426"/>
      <c r="E154" s="427"/>
      <c r="F154" s="409"/>
      <c r="G154" s="409"/>
      <c r="H154" s="934"/>
      <c r="I154" s="934"/>
    </row>
    <row r="155" spans="1:9">
      <c r="A155" s="489">
        <v>1023176</v>
      </c>
      <c r="B155" s="474" t="s">
        <v>780</v>
      </c>
      <c r="C155" s="475" t="s">
        <v>781</v>
      </c>
      <c r="D155" s="475">
        <v>50</v>
      </c>
      <c r="E155" s="476">
        <v>6.3E-2</v>
      </c>
      <c r="F155" s="414">
        <v>1003</v>
      </c>
      <c r="G155" s="477">
        <f t="shared" si="2"/>
        <v>902.7</v>
      </c>
      <c r="H155" s="934"/>
      <c r="I155" s="934"/>
    </row>
    <row r="156" spans="1:9">
      <c r="A156" s="438" t="s">
        <v>782</v>
      </c>
      <c r="B156" s="425"/>
      <c r="C156" s="426"/>
      <c r="D156" s="426"/>
      <c r="E156" s="427"/>
      <c r="F156" s="409"/>
      <c r="G156" s="409"/>
      <c r="H156" s="934"/>
      <c r="I156" s="934"/>
    </row>
    <row r="157" spans="1:9">
      <c r="A157" s="489">
        <v>1009008</v>
      </c>
      <c r="B157" s="490" t="s">
        <v>783</v>
      </c>
      <c r="C157" s="491" t="s">
        <v>784</v>
      </c>
      <c r="D157" s="475">
        <v>10</v>
      </c>
      <c r="E157" s="476">
        <v>0.06</v>
      </c>
      <c r="F157" s="414">
        <v>732</v>
      </c>
      <c r="G157" s="477">
        <f t="shared" si="2"/>
        <v>658.8</v>
      </c>
      <c r="H157" s="934"/>
      <c r="I157" s="934"/>
    </row>
    <row r="158" spans="1:9">
      <c r="A158" s="438" t="s">
        <v>785</v>
      </c>
      <c r="B158" s="478"/>
      <c r="C158" s="479"/>
      <c r="D158" s="426"/>
      <c r="E158" s="427"/>
      <c r="F158" s="409"/>
      <c r="G158" s="409"/>
      <c r="H158" s="934"/>
      <c r="I158" s="934"/>
    </row>
    <row r="159" spans="1:9">
      <c r="A159" s="429">
        <v>1023178</v>
      </c>
      <c r="B159" s="411" t="s">
        <v>786</v>
      </c>
      <c r="C159" s="412" t="s">
        <v>787</v>
      </c>
      <c r="D159" s="412">
        <v>1</v>
      </c>
      <c r="E159" s="413">
        <v>1.52</v>
      </c>
      <c r="F159" s="414">
        <v>3520</v>
      </c>
      <c r="G159" s="415">
        <f t="shared" si="2"/>
        <v>3168</v>
      </c>
      <c r="H159" s="934"/>
      <c r="I159" s="934"/>
    </row>
    <row r="160" spans="1:9">
      <c r="A160" s="416">
        <v>1023179</v>
      </c>
      <c r="B160" s="417" t="s">
        <v>786</v>
      </c>
      <c r="C160" s="418" t="s">
        <v>788</v>
      </c>
      <c r="D160" s="418">
        <v>1</v>
      </c>
      <c r="E160" s="419">
        <v>0.55000000000000004</v>
      </c>
      <c r="F160" s="414">
        <v>4168</v>
      </c>
      <c r="G160" s="376">
        <f t="shared" si="2"/>
        <v>3751.2</v>
      </c>
      <c r="H160" s="934"/>
      <c r="I160" s="934"/>
    </row>
    <row r="161" spans="1:9">
      <c r="A161" s="420">
        <v>1023180</v>
      </c>
      <c r="B161" s="421" t="s">
        <v>786</v>
      </c>
      <c r="C161" s="422" t="s">
        <v>789</v>
      </c>
      <c r="D161" s="422">
        <v>1</v>
      </c>
      <c r="E161" s="423">
        <v>0.66</v>
      </c>
      <c r="F161" s="414">
        <v>5751</v>
      </c>
      <c r="G161" s="424">
        <f t="shared" si="2"/>
        <v>5175.8999999999996</v>
      </c>
      <c r="H161" s="934"/>
      <c r="I161" s="934"/>
    </row>
    <row r="162" spans="1:9">
      <c r="A162" s="438" t="s">
        <v>1072</v>
      </c>
      <c r="B162" s="478"/>
      <c r="C162" s="479"/>
      <c r="D162" s="426"/>
      <c r="E162" s="427"/>
      <c r="F162" s="409"/>
      <c r="G162" s="409"/>
      <c r="H162" s="934"/>
      <c r="I162" s="934"/>
    </row>
    <row r="163" spans="1:9">
      <c r="A163" s="499">
        <v>1006641</v>
      </c>
      <c r="B163" s="500" t="s">
        <v>359</v>
      </c>
      <c r="C163" s="501" t="s">
        <v>1071</v>
      </c>
      <c r="D163" s="502">
        <v>10</v>
      </c>
      <c r="E163" s="503">
        <v>5.8000000000000003E-2</v>
      </c>
      <c r="F163" s="414">
        <v>719</v>
      </c>
      <c r="G163" s="504">
        <f>F163-F163*$B$4/100</f>
        <v>647.1</v>
      </c>
      <c r="H163" s="934"/>
      <c r="I163" s="934"/>
    </row>
    <row r="164" spans="1:9">
      <c r="A164" s="438" t="s">
        <v>1073</v>
      </c>
      <c r="B164" s="478"/>
      <c r="C164" s="479"/>
      <c r="D164" s="426"/>
      <c r="E164" s="427"/>
      <c r="F164" s="428"/>
      <c r="G164" s="409"/>
      <c r="H164" s="934"/>
      <c r="I164" s="934"/>
    </row>
    <row r="165" spans="1:9">
      <c r="A165" s="499">
        <v>1014143</v>
      </c>
      <c r="B165" s="500" t="s">
        <v>360</v>
      </c>
      <c r="C165" s="501" t="s">
        <v>1071</v>
      </c>
      <c r="D165" s="502">
        <v>10</v>
      </c>
      <c r="E165" s="503">
        <v>7.0000000000000007E-2</v>
      </c>
      <c r="F165" s="414">
        <v>1323</v>
      </c>
      <c r="G165" s="504">
        <f>F165-F165*$B$4/100</f>
        <v>1190.7</v>
      </c>
      <c r="H165" s="934"/>
      <c r="I165" s="934"/>
    </row>
    <row r="166" spans="1:9">
      <c r="A166" s="438" t="s">
        <v>790</v>
      </c>
      <c r="B166" s="425"/>
      <c r="C166" s="426"/>
      <c r="D166" s="426"/>
      <c r="E166" s="427"/>
      <c r="F166" s="409"/>
      <c r="G166" s="409"/>
      <c r="H166" s="934"/>
      <c r="I166" s="934"/>
    </row>
    <row r="167" spans="1:9" ht="30">
      <c r="A167" s="489">
        <v>1004064</v>
      </c>
      <c r="B167" s="494" t="s">
        <v>791</v>
      </c>
      <c r="C167" s="475" t="s">
        <v>792</v>
      </c>
      <c r="D167" s="475">
        <v>1</v>
      </c>
      <c r="E167" s="476">
        <v>1.97</v>
      </c>
      <c r="F167" s="414">
        <v>50530</v>
      </c>
      <c r="G167" s="477">
        <f t="shared" si="2"/>
        <v>45477</v>
      </c>
      <c r="H167" s="934"/>
      <c r="I167" s="934"/>
    </row>
    <row r="168" spans="1:9">
      <c r="A168" s="438" t="s">
        <v>793</v>
      </c>
      <c r="B168" s="495"/>
      <c r="C168" s="426"/>
      <c r="D168" s="426"/>
      <c r="E168" s="427"/>
      <c r="F168" s="409"/>
      <c r="G168" s="409"/>
      <c r="H168" s="934"/>
      <c r="I168" s="934"/>
    </row>
    <row r="169" spans="1:9">
      <c r="A169" s="505">
        <v>1004006</v>
      </c>
      <c r="B169" s="494" t="s">
        <v>794</v>
      </c>
      <c r="C169" s="475" t="s">
        <v>795</v>
      </c>
      <c r="D169" s="475">
        <v>1</v>
      </c>
      <c r="E169" s="476">
        <v>0.32600000000000001</v>
      </c>
      <c r="F169" s="414">
        <v>12024</v>
      </c>
      <c r="G169" s="477">
        <f t="shared" si="2"/>
        <v>10821.6</v>
      </c>
      <c r="H169" s="934"/>
      <c r="I169" s="934"/>
    </row>
    <row r="170" spans="1:9">
      <c r="A170" s="405" t="s">
        <v>796</v>
      </c>
      <c r="B170" s="495"/>
      <c r="C170" s="426"/>
      <c r="D170" s="426"/>
      <c r="E170" s="427"/>
      <c r="F170" s="409"/>
      <c r="G170" s="409"/>
      <c r="H170" s="934"/>
      <c r="I170" s="934"/>
    </row>
    <row r="171" spans="1:9" ht="45">
      <c r="A171" s="489">
        <v>1057166</v>
      </c>
      <c r="B171" s="494" t="s">
        <v>797</v>
      </c>
      <c r="C171" s="475" t="s">
        <v>798</v>
      </c>
      <c r="D171" s="475">
        <v>1</v>
      </c>
      <c r="E171" s="476">
        <v>4.8890000000000002</v>
      </c>
      <c r="F171" s="414">
        <v>57007</v>
      </c>
      <c r="G171" s="477">
        <f t="shared" si="2"/>
        <v>51306.3</v>
      </c>
      <c r="H171" s="934"/>
      <c r="I171" s="934"/>
    </row>
    <row r="172" spans="1:9">
      <c r="A172" s="438" t="s">
        <v>799</v>
      </c>
      <c r="B172" s="495"/>
      <c r="C172" s="426"/>
      <c r="D172" s="426"/>
      <c r="E172" s="427"/>
      <c r="F172" s="409"/>
      <c r="G172" s="409"/>
      <c r="H172" s="934"/>
      <c r="I172" s="934"/>
    </row>
    <row r="173" spans="1:9" ht="45">
      <c r="A173" s="489" t="s">
        <v>2074</v>
      </c>
      <c r="B173" s="494" t="s">
        <v>800</v>
      </c>
      <c r="C173" s="475" t="s">
        <v>798</v>
      </c>
      <c r="D173" s="475">
        <v>1</v>
      </c>
      <c r="E173" s="476">
        <v>4.8890000000000002</v>
      </c>
      <c r="F173" s="414">
        <v>57241.599999999999</v>
      </c>
      <c r="G173" s="477">
        <f t="shared" si="2"/>
        <v>51517.440000000002</v>
      </c>
      <c r="H173" s="934"/>
      <c r="I173" s="934"/>
    </row>
    <row r="174" spans="1:9">
      <c r="A174" s="438" t="s">
        <v>801</v>
      </c>
      <c r="B174" s="495"/>
      <c r="C174" s="426"/>
      <c r="D174" s="426"/>
      <c r="E174" s="427"/>
      <c r="F174" s="409"/>
      <c r="G174" s="409"/>
      <c r="H174" s="934"/>
      <c r="I174" s="934"/>
    </row>
    <row r="175" spans="1:9" ht="30">
      <c r="A175" s="429">
        <v>1057441</v>
      </c>
      <c r="B175" s="496" t="s">
        <v>802</v>
      </c>
      <c r="C175" s="412" t="s">
        <v>803</v>
      </c>
      <c r="D175" s="412">
        <v>10</v>
      </c>
      <c r="E175" s="413">
        <v>7.2999999999999995E-2</v>
      </c>
      <c r="F175" s="414">
        <v>1032</v>
      </c>
      <c r="G175" s="415">
        <f t="shared" si="2"/>
        <v>928.8</v>
      </c>
      <c r="H175" s="934"/>
      <c r="I175" s="934"/>
    </row>
    <row r="176" spans="1:9" ht="30">
      <c r="A176" s="416">
        <v>1045542</v>
      </c>
      <c r="B176" s="497" t="s">
        <v>802</v>
      </c>
      <c r="C176" s="418" t="s">
        <v>804</v>
      </c>
      <c r="D176" s="418">
        <v>10</v>
      </c>
      <c r="E176" s="419">
        <v>0.08</v>
      </c>
      <c r="F176" s="414">
        <v>1032</v>
      </c>
      <c r="G176" s="376">
        <f t="shared" si="2"/>
        <v>928.8</v>
      </c>
      <c r="H176" s="934"/>
      <c r="I176" s="934"/>
    </row>
    <row r="177" spans="1:9" ht="30">
      <c r="A177" s="416">
        <v>1057442</v>
      </c>
      <c r="B177" s="497" t="s">
        <v>802</v>
      </c>
      <c r="C177" s="418" t="s">
        <v>805</v>
      </c>
      <c r="D177" s="418">
        <v>10</v>
      </c>
      <c r="E177" s="419">
        <v>9.4E-2</v>
      </c>
      <c r="F177" s="414">
        <v>1032</v>
      </c>
      <c r="G177" s="376">
        <f t="shared" si="2"/>
        <v>928.8</v>
      </c>
      <c r="H177" s="934"/>
      <c r="I177" s="934"/>
    </row>
    <row r="178" spans="1:9" ht="30">
      <c r="A178" s="416">
        <v>1045543</v>
      </c>
      <c r="B178" s="497" t="s">
        <v>802</v>
      </c>
      <c r="C178" s="418" t="s">
        <v>806</v>
      </c>
      <c r="D178" s="418">
        <v>10</v>
      </c>
      <c r="E178" s="419">
        <v>9.5000000000000001E-2</v>
      </c>
      <c r="F178" s="414">
        <v>1032</v>
      </c>
      <c r="G178" s="376">
        <f t="shared" si="2"/>
        <v>928.8</v>
      </c>
      <c r="H178" s="934"/>
      <c r="I178" s="934"/>
    </row>
    <row r="179" spans="1:9">
      <c r="A179" s="420">
        <v>1020039</v>
      </c>
      <c r="B179" s="498" t="s">
        <v>807</v>
      </c>
      <c r="C179" s="422" t="s">
        <v>808</v>
      </c>
      <c r="D179" s="422">
        <v>100</v>
      </c>
      <c r="E179" s="423">
        <v>3.7999999999999999E-2</v>
      </c>
      <c r="F179" s="414">
        <v>616.2944</v>
      </c>
      <c r="G179" s="424">
        <f t="shared" si="2"/>
        <v>554.66495999999995</v>
      </c>
      <c r="H179" s="934"/>
      <c r="I179" s="934"/>
    </row>
    <row r="180" spans="1:9">
      <c r="A180" s="438" t="s">
        <v>809</v>
      </c>
      <c r="B180" s="495"/>
      <c r="C180" s="426"/>
      <c r="D180" s="426"/>
      <c r="E180" s="427"/>
      <c r="F180" s="409"/>
      <c r="G180" s="409"/>
      <c r="H180" s="934"/>
      <c r="I180" s="934"/>
    </row>
    <row r="181" spans="1:9" ht="30">
      <c r="A181" s="489">
        <v>1035807</v>
      </c>
      <c r="B181" s="494" t="s">
        <v>810</v>
      </c>
      <c r="C181" s="475"/>
      <c r="D181" s="475">
        <v>1</v>
      </c>
      <c r="E181" s="476">
        <v>12.6</v>
      </c>
      <c r="F181" s="414">
        <v>30030</v>
      </c>
      <c r="G181" s="477">
        <f t="shared" si="2"/>
        <v>27027</v>
      </c>
      <c r="H181" s="934"/>
      <c r="I181" s="934"/>
    </row>
    <row r="182" spans="1:9">
      <c r="A182" s="438" t="s">
        <v>811</v>
      </c>
      <c r="B182" s="495"/>
      <c r="C182" s="426"/>
      <c r="D182" s="426"/>
      <c r="E182" s="427"/>
      <c r="F182" s="428"/>
      <c r="G182" s="409"/>
      <c r="H182" s="934"/>
      <c r="I182" s="934"/>
    </row>
    <row r="183" spans="1:9" ht="30">
      <c r="A183" s="432">
        <v>1086538</v>
      </c>
      <c r="B183" s="496" t="s">
        <v>812</v>
      </c>
      <c r="C183" s="412" t="s">
        <v>813</v>
      </c>
      <c r="D183" s="412">
        <v>1</v>
      </c>
      <c r="E183" s="413">
        <v>1.7</v>
      </c>
      <c r="F183" s="414">
        <v>15178</v>
      </c>
      <c r="G183" s="415">
        <f t="shared" si="2"/>
        <v>13660.2</v>
      </c>
      <c r="H183" s="934"/>
      <c r="I183" s="934"/>
    </row>
    <row r="184" spans="1:9" ht="30">
      <c r="A184" s="435">
        <v>1086539</v>
      </c>
      <c r="B184" s="497" t="s">
        <v>812</v>
      </c>
      <c r="C184" s="418" t="s">
        <v>814</v>
      </c>
      <c r="D184" s="418">
        <v>1</v>
      </c>
      <c r="E184" s="419">
        <v>2.7</v>
      </c>
      <c r="F184" s="414">
        <v>19627</v>
      </c>
      <c r="G184" s="376">
        <f t="shared" si="2"/>
        <v>17664.3</v>
      </c>
      <c r="H184" s="934"/>
      <c r="I184" s="934"/>
    </row>
    <row r="185" spans="1:9" ht="30">
      <c r="A185" s="435">
        <v>1086540</v>
      </c>
      <c r="B185" s="497" t="s">
        <v>812</v>
      </c>
      <c r="C185" s="418" t="s">
        <v>815</v>
      </c>
      <c r="D185" s="418">
        <v>1</v>
      </c>
      <c r="E185" s="419">
        <v>3.1</v>
      </c>
      <c r="F185" s="414">
        <v>24221</v>
      </c>
      <c r="G185" s="376">
        <f t="shared" si="2"/>
        <v>21798.9</v>
      </c>
      <c r="H185" s="934"/>
      <c r="I185" s="934"/>
    </row>
    <row r="186" spans="1:9" ht="30">
      <c r="A186" s="435">
        <v>1086541</v>
      </c>
      <c r="B186" s="497" t="s">
        <v>812</v>
      </c>
      <c r="C186" s="418" t="s">
        <v>816</v>
      </c>
      <c r="D186" s="418">
        <v>1</v>
      </c>
      <c r="E186" s="419">
        <v>3.6</v>
      </c>
      <c r="F186" s="414">
        <v>28672</v>
      </c>
      <c r="G186" s="376">
        <f t="shared" si="2"/>
        <v>25804.799999999999</v>
      </c>
      <c r="H186" s="934"/>
      <c r="I186" s="934"/>
    </row>
    <row r="187" spans="1:9" ht="30">
      <c r="A187" s="435">
        <v>1086542</v>
      </c>
      <c r="B187" s="497" t="s">
        <v>812</v>
      </c>
      <c r="C187" s="418" t="s">
        <v>817</v>
      </c>
      <c r="D187" s="418">
        <v>1</v>
      </c>
      <c r="E187" s="419">
        <v>4.0999999999999996</v>
      </c>
      <c r="F187" s="414">
        <v>33122.559999999998</v>
      </c>
      <c r="G187" s="376">
        <f t="shared" si="2"/>
        <v>29810.303999999996</v>
      </c>
      <c r="H187" s="934"/>
      <c r="I187" s="934"/>
    </row>
    <row r="188" spans="1:9" ht="30">
      <c r="A188" s="435">
        <v>1086543</v>
      </c>
      <c r="B188" s="497" t="s">
        <v>812</v>
      </c>
      <c r="C188" s="418" t="s">
        <v>818</v>
      </c>
      <c r="D188" s="418">
        <v>1</v>
      </c>
      <c r="E188" s="419">
        <v>4.5999999999999996</v>
      </c>
      <c r="F188" s="414">
        <v>37716.480000000003</v>
      </c>
      <c r="G188" s="376">
        <f t="shared" si="2"/>
        <v>33944.832000000002</v>
      </c>
      <c r="H188" s="934"/>
      <c r="I188" s="934"/>
    </row>
    <row r="189" spans="1:9" ht="30">
      <c r="A189" s="435">
        <v>1086544</v>
      </c>
      <c r="B189" s="497" t="s">
        <v>812</v>
      </c>
      <c r="C189" s="418" t="s">
        <v>819</v>
      </c>
      <c r="D189" s="418">
        <v>1</v>
      </c>
      <c r="E189" s="419">
        <v>5</v>
      </c>
      <c r="F189" s="414">
        <v>42166</v>
      </c>
      <c r="G189" s="376">
        <f t="shared" si="2"/>
        <v>37949.4</v>
      </c>
      <c r="H189" s="934"/>
      <c r="I189" s="934"/>
    </row>
    <row r="190" spans="1:9" ht="30">
      <c r="A190" s="435">
        <v>1086545</v>
      </c>
      <c r="B190" s="497" t="s">
        <v>812</v>
      </c>
      <c r="C190" s="418" t="s">
        <v>820</v>
      </c>
      <c r="D190" s="418">
        <v>1</v>
      </c>
      <c r="E190" s="419">
        <v>5.5</v>
      </c>
      <c r="F190" s="414">
        <v>46616.32</v>
      </c>
      <c r="G190" s="376">
        <f t="shared" si="2"/>
        <v>41954.688000000002</v>
      </c>
      <c r="H190" s="934"/>
      <c r="I190" s="934"/>
    </row>
    <row r="191" spans="1:9" ht="30">
      <c r="A191" s="435">
        <v>1086546</v>
      </c>
      <c r="B191" s="497" t="s">
        <v>812</v>
      </c>
      <c r="C191" s="418" t="s">
        <v>821</v>
      </c>
      <c r="D191" s="418">
        <v>1</v>
      </c>
      <c r="E191" s="419">
        <v>6</v>
      </c>
      <c r="F191" s="414">
        <v>51210.240000000005</v>
      </c>
      <c r="G191" s="376">
        <f t="shared" si="2"/>
        <v>46089.216000000008</v>
      </c>
      <c r="H191" s="934"/>
      <c r="I191" s="934"/>
    </row>
    <row r="192" spans="1:9" ht="30">
      <c r="A192" s="435">
        <v>1086547</v>
      </c>
      <c r="B192" s="497" t="s">
        <v>812</v>
      </c>
      <c r="C192" s="418" t="s">
        <v>822</v>
      </c>
      <c r="D192" s="418">
        <v>1</v>
      </c>
      <c r="E192" s="419">
        <v>6.4</v>
      </c>
      <c r="F192" s="414">
        <v>55661</v>
      </c>
      <c r="G192" s="376">
        <f t="shared" si="2"/>
        <v>50094.9</v>
      </c>
      <c r="H192" s="934"/>
      <c r="I192" s="934"/>
    </row>
    <row r="193" spans="1:9" ht="30">
      <c r="A193" s="431">
        <v>1086548</v>
      </c>
      <c r="B193" s="498" t="s">
        <v>812</v>
      </c>
      <c r="C193" s="422" t="s">
        <v>823</v>
      </c>
      <c r="D193" s="422">
        <v>1</v>
      </c>
      <c r="E193" s="423">
        <v>6.9</v>
      </c>
      <c r="F193" s="414">
        <v>60110</v>
      </c>
      <c r="G193" s="424">
        <f t="shared" si="2"/>
        <v>54099</v>
      </c>
      <c r="H193" s="934"/>
      <c r="I193" s="934"/>
    </row>
    <row r="194" spans="1:9">
      <c r="A194" s="472" t="s">
        <v>824</v>
      </c>
      <c r="B194" s="495"/>
      <c r="C194" s="426"/>
      <c r="D194" s="426"/>
      <c r="E194" s="427"/>
      <c r="F194" s="428"/>
      <c r="G194" s="409"/>
      <c r="H194" s="934"/>
      <c r="I194" s="934"/>
    </row>
    <row r="195" spans="1:9">
      <c r="A195" s="432">
        <v>1088045</v>
      </c>
      <c r="B195" s="506" t="s">
        <v>825</v>
      </c>
      <c r="C195" s="482" t="s">
        <v>826</v>
      </c>
      <c r="D195" s="412">
        <v>1</v>
      </c>
      <c r="E195" s="413">
        <v>1.7</v>
      </c>
      <c r="F195" s="414">
        <v>12880</v>
      </c>
      <c r="G195" s="415">
        <f t="shared" si="2"/>
        <v>11592</v>
      </c>
      <c r="H195" s="934"/>
      <c r="I195" s="934"/>
    </row>
    <row r="196" spans="1:9">
      <c r="A196" s="435">
        <v>1088046</v>
      </c>
      <c r="B196" s="507" t="s">
        <v>825</v>
      </c>
      <c r="C196" s="436" t="s">
        <v>827</v>
      </c>
      <c r="D196" s="418">
        <v>1</v>
      </c>
      <c r="E196" s="419">
        <v>2.7</v>
      </c>
      <c r="F196" s="414">
        <v>16756</v>
      </c>
      <c r="G196" s="376">
        <f t="shared" si="2"/>
        <v>15080.4</v>
      </c>
      <c r="H196" s="934"/>
      <c r="I196" s="934"/>
    </row>
    <row r="197" spans="1:9">
      <c r="A197" s="435">
        <v>1088047</v>
      </c>
      <c r="B197" s="507" t="s">
        <v>825</v>
      </c>
      <c r="C197" s="436" t="s">
        <v>828</v>
      </c>
      <c r="D197" s="418">
        <v>1</v>
      </c>
      <c r="E197" s="419">
        <v>3.1</v>
      </c>
      <c r="F197" s="414">
        <v>20489</v>
      </c>
      <c r="G197" s="376">
        <f t="shared" si="2"/>
        <v>18440.099999999999</v>
      </c>
      <c r="H197" s="934"/>
      <c r="I197" s="934"/>
    </row>
    <row r="198" spans="1:9">
      <c r="A198" s="435">
        <v>1088048</v>
      </c>
      <c r="B198" s="507" t="s">
        <v>825</v>
      </c>
      <c r="C198" s="436" t="s">
        <v>829</v>
      </c>
      <c r="D198" s="418">
        <v>1</v>
      </c>
      <c r="E198" s="419">
        <v>3.6</v>
      </c>
      <c r="F198" s="414">
        <v>24221</v>
      </c>
      <c r="G198" s="376">
        <f t="shared" si="2"/>
        <v>21798.9</v>
      </c>
      <c r="H198" s="934"/>
      <c r="I198" s="934"/>
    </row>
    <row r="199" spans="1:9">
      <c r="A199" s="435">
        <v>1088049</v>
      </c>
      <c r="B199" s="507" t="s">
        <v>825</v>
      </c>
      <c r="C199" s="436" t="s">
        <v>830</v>
      </c>
      <c r="D199" s="418">
        <v>1</v>
      </c>
      <c r="E199" s="419">
        <v>4.0999999999999996</v>
      </c>
      <c r="F199" s="414">
        <v>28097</v>
      </c>
      <c r="G199" s="376">
        <f t="shared" si="2"/>
        <v>25287.3</v>
      </c>
      <c r="H199" s="934"/>
      <c r="I199" s="934"/>
    </row>
    <row r="200" spans="1:9">
      <c r="A200" s="435">
        <v>1088050</v>
      </c>
      <c r="B200" s="507" t="s">
        <v>825</v>
      </c>
      <c r="C200" s="436" t="s">
        <v>831</v>
      </c>
      <c r="D200" s="418">
        <v>1</v>
      </c>
      <c r="E200" s="419">
        <v>4.5999999999999996</v>
      </c>
      <c r="F200" s="414">
        <v>31830</v>
      </c>
      <c r="G200" s="376">
        <f t="shared" si="2"/>
        <v>28647</v>
      </c>
      <c r="H200" s="934"/>
      <c r="I200" s="934"/>
    </row>
    <row r="201" spans="1:9">
      <c r="A201" s="435">
        <v>1088051</v>
      </c>
      <c r="B201" s="507" t="s">
        <v>825</v>
      </c>
      <c r="C201" s="436" t="s">
        <v>832</v>
      </c>
      <c r="D201" s="418">
        <v>1</v>
      </c>
      <c r="E201" s="419">
        <v>5</v>
      </c>
      <c r="F201" s="414">
        <v>35706.880000000005</v>
      </c>
      <c r="G201" s="376">
        <f t="shared" si="2"/>
        <v>32136.192000000003</v>
      </c>
      <c r="H201" s="934"/>
      <c r="I201" s="934"/>
    </row>
    <row r="202" spans="1:9">
      <c r="A202" s="435">
        <v>1088052</v>
      </c>
      <c r="B202" s="507" t="s">
        <v>825</v>
      </c>
      <c r="C202" s="436" t="s">
        <v>833</v>
      </c>
      <c r="D202" s="418">
        <v>1</v>
      </c>
      <c r="E202" s="419">
        <v>5.5</v>
      </c>
      <c r="F202" s="414">
        <v>39439.360000000001</v>
      </c>
      <c r="G202" s="376">
        <f t="shared" si="2"/>
        <v>35495.423999999999</v>
      </c>
      <c r="H202" s="934"/>
      <c r="I202" s="934"/>
    </row>
    <row r="203" spans="1:9">
      <c r="A203" s="435">
        <v>1088053</v>
      </c>
      <c r="B203" s="507" t="s">
        <v>825</v>
      </c>
      <c r="C203" s="436" t="s">
        <v>834</v>
      </c>
      <c r="D203" s="418">
        <v>1</v>
      </c>
      <c r="E203" s="419">
        <v>6</v>
      </c>
      <c r="F203" s="414">
        <v>43171</v>
      </c>
      <c r="G203" s="376">
        <f t="shared" si="2"/>
        <v>38853.9</v>
      </c>
      <c r="H203" s="934"/>
      <c r="I203" s="934"/>
    </row>
    <row r="204" spans="1:9">
      <c r="A204" s="435">
        <v>1088054</v>
      </c>
      <c r="B204" s="507" t="s">
        <v>825</v>
      </c>
      <c r="C204" s="436" t="s">
        <v>835</v>
      </c>
      <c r="D204" s="418">
        <v>1</v>
      </c>
      <c r="E204" s="419">
        <v>6.4</v>
      </c>
      <c r="F204" s="414">
        <v>47047.68</v>
      </c>
      <c r="G204" s="376">
        <f t="shared" si="2"/>
        <v>42342.911999999997</v>
      </c>
      <c r="H204" s="934"/>
      <c r="I204" s="934"/>
    </row>
    <row r="205" spans="1:9">
      <c r="A205" s="431">
        <v>1088055</v>
      </c>
      <c r="B205" s="508" t="s">
        <v>825</v>
      </c>
      <c r="C205" s="509" t="s">
        <v>836</v>
      </c>
      <c r="D205" s="422">
        <v>1</v>
      </c>
      <c r="E205" s="423">
        <v>6.9</v>
      </c>
      <c r="F205" s="414">
        <v>50778.880000000005</v>
      </c>
      <c r="G205" s="424">
        <f t="shared" si="2"/>
        <v>45700.992000000006</v>
      </c>
      <c r="H205" s="934"/>
      <c r="I205" s="934"/>
    </row>
    <row r="206" spans="1:9">
      <c r="A206" s="438" t="s">
        <v>837</v>
      </c>
      <c r="B206" s="493"/>
      <c r="C206" s="479"/>
      <c r="D206" s="426"/>
      <c r="E206" s="427"/>
      <c r="F206" s="428"/>
      <c r="G206" s="409"/>
      <c r="H206" s="934"/>
      <c r="I206" s="934"/>
    </row>
    <row r="207" spans="1:9">
      <c r="A207" s="505">
        <v>1087763</v>
      </c>
      <c r="B207" s="494" t="s">
        <v>838</v>
      </c>
      <c r="C207" s="475" t="s">
        <v>839</v>
      </c>
      <c r="D207" s="475">
        <v>1</v>
      </c>
      <c r="E207" s="476">
        <v>0.185</v>
      </c>
      <c r="F207" s="414">
        <v>3712</v>
      </c>
      <c r="G207" s="477">
        <f t="shared" si="2"/>
        <v>3340.8</v>
      </c>
      <c r="H207" s="934"/>
      <c r="I207" s="934"/>
    </row>
    <row r="208" spans="1:9">
      <c r="A208" s="438" t="s">
        <v>850</v>
      </c>
      <c r="B208" s="493"/>
      <c r="C208" s="479"/>
      <c r="D208" s="426"/>
      <c r="E208" s="427"/>
      <c r="F208" s="428"/>
      <c r="G208" s="409"/>
      <c r="H208" s="934"/>
      <c r="I208" s="934"/>
    </row>
    <row r="209" spans="1:10">
      <c r="A209" s="510">
        <v>1083575</v>
      </c>
      <c r="B209" s="511" t="s">
        <v>838</v>
      </c>
      <c r="C209" s="148" t="s">
        <v>851</v>
      </c>
      <c r="D209" s="512">
        <v>1</v>
      </c>
      <c r="E209" s="413">
        <v>0.13</v>
      </c>
      <c r="F209" s="414">
        <v>5349.12</v>
      </c>
      <c r="G209" s="477">
        <f t="shared" si="2"/>
        <v>4814.2079999999996</v>
      </c>
      <c r="H209" s="934"/>
      <c r="I209" s="934"/>
    </row>
    <row r="210" spans="1:10">
      <c r="A210" s="405" t="s">
        <v>840</v>
      </c>
      <c r="B210" s="495"/>
      <c r="C210" s="426"/>
      <c r="D210" s="426"/>
      <c r="E210" s="427"/>
      <c r="F210" s="428"/>
      <c r="G210" s="409"/>
      <c r="H210" s="934"/>
      <c r="I210" s="934"/>
    </row>
    <row r="211" spans="1:10" ht="30">
      <c r="A211" s="432">
        <v>1087162</v>
      </c>
      <c r="B211" s="481" t="s">
        <v>841</v>
      </c>
      <c r="C211" s="482"/>
      <c r="D211" s="412">
        <v>1</v>
      </c>
      <c r="E211" s="413">
        <v>2.72</v>
      </c>
      <c r="F211" s="414">
        <v>47183</v>
      </c>
      <c r="G211" s="415">
        <f t="shared" ref="G211:G255" si="3">F211-F211*$B$4/100</f>
        <v>42464.7</v>
      </c>
      <c r="H211" s="934"/>
      <c r="I211" s="934"/>
    </row>
    <row r="212" spans="1:10" ht="30">
      <c r="A212" s="435">
        <v>1087161</v>
      </c>
      <c r="B212" s="483" t="s">
        <v>842</v>
      </c>
      <c r="C212" s="436"/>
      <c r="D212" s="418">
        <v>1</v>
      </c>
      <c r="E212" s="419">
        <v>0.53800000000000003</v>
      </c>
      <c r="F212" s="414">
        <v>45775.360000000001</v>
      </c>
      <c r="G212" s="376">
        <f t="shared" si="3"/>
        <v>41197.824000000001</v>
      </c>
      <c r="H212" s="934"/>
      <c r="I212" s="934"/>
    </row>
    <row r="213" spans="1:10" ht="30">
      <c r="A213" s="435">
        <v>1087813</v>
      </c>
      <c r="B213" s="483" t="s">
        <v>843</v>
      </c>
      <c r="C213" s="436"/>
      <c r="D213" s="418">
        <v>1</v>
      </c>
      <c r="E213" s="419">
        <v>7.0000000000000007E-2</v>
      </c>
      <c r="F213" s="414">
        <v>14807.04</v>
      </c>
      <c r="G213" s="376">
        <f t="shared" si="3"/>
        <v>13326.336000000001</v>
      </c>
      <c r="H213" s="934"/>
      <c r="I213" s="934"/>
    </row>
    <row r="214" spans="1:10" ht="45">
      <c r="A214" s="435">
        <v>1087814</v>
      </c>
      <c r="B214" s="483" t="s">
        <v>844</v>
      </c>
      <c r="C214" s="436"/>
      <c r="D214" s="418">
        <v>1</v>
      </c>
      <c r="E214" s="419">
        <v>7.0000000000000007E-2</v>
      </c>
      <c r="F214" s="414">
        <v>16890</v>
      </c>
      <c r="G214" s="376">
        <f t="shared" si="3"/>
        <v>15201</v>
      </c>
      <c r="H214" s="934"/>
      <c r="I214" s="934"/>
    </row>
    <row r="215" spans="1:10" ht="30">
      <c r="A215" s="435">
        <v>1058426</v>
      </c>
      <c r="B215" s="417" t="s">
        <v>845</v>
      </c>
      <c r="C215" s="418"/>
      <c r="D215" s="418">
        <v>1</v>
      </c>
      <c r="E215" s="419">
        <v>0.54</v>
      </c>
      <c r="F215" s="414">
        <v>14871</v>
      </c>
      <c r="G215" s="376">
        <f t="shared" si="3"/>
        <v>13383.9</v>
      </c>
      <c r="H215" s="934"/>
      <c r="I215" s="934"/>
    </row>
    <row r="216" spans="1:10" ht="30">
      <c r="A216" s="416">
        <v>1058422</v>
      </c>
      <c r="B216" s="417" t="s">
        <v>846</v>
      </c>
      <c r="C216" s="418"/>
      <c r="D216" s="418">
        <v>1</v>
      </c>
      <c r="E216" s="419">
        <v>4.2000000000000003E-2</v>
      </c>
      <c r="F216" s="414">
        <v>4326</v>
      </c>
      <c r="G216" s="376">
        <f t="shared" si="3"/>
        <v>3893.4</v>
      </c>
      <c r="H216" s="934"/>
      <c r="I216" s="934"/>
    </row>
    <row r="217" spans="1:10" ht="30">
      <c r="A217" s="435">
        <v>1071684</v>
      </c>
      <c r="B217" s="417" t="s">
        <v>847</v>
      </c>
      <c r="C217" s="418"/>
      <c r="D217" s="418">
        <v>1</v>
      </c>
      <c r="E217" s="419">
        <v>6.3E-2</v>
      </c>
      <c r="F217" s="414">
        <v>1374</v>
      </c>
      <c r="G217" s="376">
        <f t="shared" si="3"/>
        <v>1236.5999999999999</v>
      </c>
      <c r="H217" s="934"/>
      <c r="I217" s="934"/>
    </row>
    <row r="218" spans="1:10">
      <c r="A218" s="95">
        <v>1071670</v>
      </c>
      <c r="B218" s="93" t="s">
        <v>852</v>
      </c>
      <c r="C218" s="94"/>
      <c r="D218" s="96">
        <v>1</v>
      </c>
      <c r="E218" s="513">
        <v>2.1</v>
      </c>
      <c r="F218" s="414">
        <v>17674</v>
      </c>
      <c r="G218" s="376">
        <f t="shared" si="3"/>
        <v>15906.6</v>
      </c>
      <c r="H218" s="934"/>
      <c r="I218" s="934"/>
    </row>
    <row r="219" spans="1:10">
      <c r="A219" s="405" t="s">
        <v>909</v>
      </c>
      <c r="B219" s="425"/>
      <c r="C219" s="426"/>
      <c r="D219" s="426"/>
      <c r="E219" s="427"/>
      <c r="F219" s="428"/>
      <c r="G219" s="409"/>
      <c r="H219" s="934"/>
      <c r="I219" s="934"/>
    </row>
    <row r="220" spans="1:10" s="83" customFormat="1">
      <c r="A220" s="155">
        <v>1086836</v>
      </c>
      <c r="B220" s="80" t="s">
        <v>910</v>
      </c>
      <c r="C220" s="395" t="s">
        <v>911</v>
      </c>
      <c r="D220" s="395">
        <v>200</v>
      </c>
      <c r="E220" s="114">
        <v>1.839</v>
      </c>
      <c r="F220" s="414">
        <v>8515</v>
      </c>
      <c r="G220" s="376">
        <f t="shared" si="3"/>
        <v>7663.5</v>
      </c>
      <c r="H220" s="934"/>
      <c r="I220" s="934"/>
      <c r="J220" s="393"/>
    </row>
    <row r="221" spans="1:10" s="83" customFormat="1">
      <c r="A221" s="155">
        <v>1086837</v>
      </c>
      <c r="B221" s="80" t="s">
        <v>910</v>
      </c>
      <c r="C221" s="395" t="s">
        <v>912</v>
      </c>
      <c r="D221" s="395">
        <v>200</v>
      </c>
      <c r="E221" s="114">
        <v>2</v>
      </c>
      <c r="F221" s="414">
        <v>9159</v>
      </c>
      <c r="G221" s="376">
        <f t="shared" si="3"/>
        <v>8243.1</v>
      </c>
      <c r="H221" s="934"/>
      <c r="I221" s="934"/>
      <c r="J221" s="393"/>
    </row>
    <row r="222" spans="1:10" s="83" customFormat="1">
      <c r="A222" s="514">
        <v>1095572</v>
      </c>
      <c r="B222" s="259" t="s">
        <v>910</v>
      </c>
      <c r="C222" s="269" t="s">
        <v>1772</v>
      </c>
      <c r="D222" s="269">
        <v>200</v>
      </c>
      <c r="E222" s="515">
        <v>3.2</v>
      </c>
      <c r="F222" s="445">
        <v>11906</v>
      </c>
      <c r="G222" s="376">
        <f t="shared" si="3"/>
        <v>10715.4</v>
      </c>
      <c r="H222" s="934"/>
      <c r="I222" s="934"/>
      <c r="J222" s="393"/>
    </row>
    <row r="223" spans="1:10" s="83" customFormat="1">
      <c r="A223" s="155">
        <v>1018147</v>
      </c>
      <c r="B223" s="80" t="s">
        <v>913</v>
      </c>
      <c r="C223" s="395" t="s">
        <v>914</v>
      </c>
      <c r="D223" s="395">
        <v>200</v>
      </c>
      <c r="E223" s="114">
        <v>2.41</v>
      </c>
      <c r="F223" s="414">
        <v>12017</v>
      </c>
      <c r="G223" s="376">
        <f t="shared" si="3"/>
        <v>10815.3</v>
      </c>
      <c r="H223" s="934"/>
      <c r="I223" s="934"/>
      <c r="J223" s="393"/>
    </row>
    <row r="224" spans="1:10" s="83" customFormat="1">
      <c r="A224" s="155">
        <v>1018148</v>
      </c>
      <c r="B224" s="80" t="s">
        <v>913</v>
      </c>
      <c r="C224" s="395" t="s">
        <v>915</v>
      </c>
      <c r="D224" s="395">
        <v>200</v>
      </c>
      <c r="E224" s="114">
        <v>2.64</v>
      </c>
      <c r="F224" s="414">
        <v>13967</v>
      </c>
      <c r="G224" s="376">
        <f t="shared" si="3"/>
        <v>12570.3</v>
      </c>
      <c r="H224" s="934"/>
      <c r="I224" s="934"/>
      <c r="J224" s="393"/>
    </row>
    <row r="225" spans="1:10">
      <c r="A225" s="405" t="s">
        <v>916</v>
      </c>
      <c r="B225" s="425"/>
      <c r="C225" s="426"/>
      <c r="D225" s="426"/>
      <c r="E225" s="427"/>
      <c r="F225" s="409"/>
      <c r="G225" s="409"/>
      <c r="H225" s="934"/>
      <c r="I225" s="934"/>
    </row>
    <row r="226" spans="1:10" s="83" customFormat="1">
      <c r="A226" s="155">
        <v>1018135</v>
      </c>
      <c r="B226" s="80" t="s">
        <v>917</v>
      </c>
      <c r="C226" s="395" t="s">
        <v>918</v>
      </c>
      <c r="D226" s="395">
        <v>200</v>
      </c>
      <c r="E226" s="114">
        <v>1.99</v>
      </c>
      <c r="F226" s="414">
        <v>8670</v>
      </c>
      <c r="G226" s="376">
        <f t="shared" si="3"/>
        <v>7803</v>
      </c>
      <c r="H226" s="934"/>
      <c r="I226" s="934"/>
      <c r="J226" s="393"/>
    </row>
    <row r="227" spans="1:10" s="83" customFormat="1">
      <c r="A227" s="155">
        <v>1018134</v>
      </c>
      <c r="B227" s="80" t="s">
        <v>917</v>
      </c>
      <c r="C227" s="395" t="s">
        <v>919</v>
      </c>
      <c r="D227" s="395">
        <v>200</v>
      </c>
      <c r="E227" s="114">
        <v>1.92</v>
      </c>
      <c r="F227" s="414">
        <v>7946</v>
      </c>
      <c r="G227" s="376">
        <f t="shared" si="3"/>
        <v>7151.4</v>
      </c>
      <c r="H227" s="934"/>
      <c r="I227" s="934"/>
      <c r="J227" s="393"/>
    </row>
    <row r="228" spans="1:10" s="83" customFormat="1">
      <c r="A228" s="326">
        <v>1018136</v>
      </c>
      <c r="B228" s="80" t="s">
        <v>917</v>
      </c>
      <c r="C228" s="327" t="s">
        <v>1796</v>
      </c>
      <c r="D228" s="327">
        <v>200</v>
      </c>
      <c r="E228" s="328">
        <v>2.33</v>
      </c>
      <c r="F228" s="414">
        <v>9861</v>
      </c>
      <c r="G228" s="376">
        <f t="shared" si="3"/>
        <v>8874.9</v>
      </c>
      <c r="H228" s="934"/>
      <c r="I228" s="934"/>
      <c r="J228" s="393"/>
    </row>
    <row r="229" spans="1:10" s="83" customFormat="1">
      <c r="A229" s="326"/>
      <c r="B229" s="329"/>
      <c r="C229" s="327"/>
      <c r="D229" s="327"/>
      <c r="E229" s="328"/>
      <c r="F229" s="469"/>
      <c r="G229" s="379"/>
      <c r="H229" s="934"/>
      <c r="I229" s="934"/>
      <c r="J229" s="393"/>
    </row>
    <row r="230" spans="1:10" s="83" customFormat="1">
      <c r="A230" s="155">
        <v>1018238</v>
      </c>
      <c r="B230" s="80" t="s">
        <v>920</v>
      </c>
      <c r="C230" s="395" t="s">
        <v>921</v>
      </c>
      <c r="D230" s="395">
        <v>200</v>
      </c>
      <c r="E230" s="114">
        <v>1.36</v>
      </c>
      <c r="F230" s="414">
        <v>5867</v>
      </c>
      <c r="G230" s="376">
        <f t="shared" si="3"/>
        <v>5280.3</v>
      </c>
      <c r="H230" s="934"/>
      <c r="I230" s="934"/>
      <c r="J230" s="393"/>
    </row>
    <row r="231" spans="1:10" s="83" customFormat="1">
      <c r="A231" s="155">
        <v>1018239</v>
      </c>
      <c r="B231" s="80" t="s">
        <v>920</v>
      </c>
      <c r="C231" s="395" t="s">
        <v>922</v>
      </c>
      <c r="D231" s="395">
        <v>200</v>
      </c>
      <c r="E231" s="114">
        <v>1.43</v>
      </c>
      <c r="F231" s="414">
        <v>6487</v>
      </c>
      <c r="G231" s="376">
        <f t="shared" si="3"/>
        <v>5838.3</v>
      </c>
      <c r="H231" s="934"/>
      <c r="I231" s="934"/>
      <c r="J231" s="393"/>
    </row>
    <row r="232" spans="1:10">
      <c r="A232" s="405" t="s">
        <v>923</v>
      </c>
      <c r="B232" s="425"/>
      <c r="C232" s="426"/>
      <c r="D232" s="426"/>
      <c r="E232" s="427"/>
      <c r="F232" s="428"/>
      <c r="G232" s="409"/>
      <c r="H232" s="934"/>
      <c r="I232" s="934"/>
    </row>
    <row r="233" spans="1:10" s="83" customFormat="1">
      <c r="A233" s="155">
        <v>1048688</v>
      </c>
      <c r="B233" s="80" t="s">
        <v>924</v>
      </c>
      <c r="C233" s="395" t="s">
        <v>925</v>
      </c>
      <c r="D233" s="395">
        <v>150</v>
      </c>
      <c r="E233" s="114">
        <v>0.67</v>
      </c>
      <c r="F233" s="414">
        <v>5402</v>
      </c>
      <c r="G233" s="376">
        <f t="shared" si="3"/>
        <v>4861.8</v>
      </c>
      <c r="H233" s="934"/>
      <c r="I233" s="934"/>
      <c r="J233" s="393"/>
    </row>
    <row r="234" spans="1:10" s="83" customFormat="1">
      <c r="A234" s="155">
        <v>1048687</v>
      </c>
      <c r="B234" s="80" t="s">
        <v>924</v>
      </c>
      <c r="C234" s="395" t="s">
        <v>926</v>
      </c>
      <c r="D234" s="395">
        <v>150</v>
      </c>
      <c r="E234" s="114">
        <v>0.57999999999999996</v>
      </c>
      <c r="F234" s="414">
        <v>5347</v>
      </c>
      <c r="G234" s="376">
        <f t="shared" si="3"/>
        <v>4812.3</v>
      </c>
      <c r="H234" s="934"/>
      <c r="I234" s="934"/>
      <c r="J234" s="393"/>
    </row>
    <row r="235" spans="1:10">
      <c r="A235" s="405" t="s">
        <v>927</v>
      </c>
      <c r="B235" s="425"/>
      <c r="C235" s="426"/>
      <c r="D235" s="426"/>
      <c r="E235" s="427"/>
      <c r="F235" s="428"/>
      <c r="G235" s="409"/>
      <c r="H235" s="934"/>
      <c r="I235" s="934"/>
    </row>
    <row r="236" spans="1:10" s="83" customFormat="1">
      <c r="A236" s="155">
        <v>1018125</v>
      </c>
      <c r="B236" s="80" t="s">
        <v>928</v>
      </c>
      <c r="C236" s="395" t="s">
        <v>929</v>
      </c>
      <c r="D236" s="395">
        <v>200</v>
      </c>
      <c r="E236" s="114">
        <v>1.47</v>
      </c>
      <c r="F236" s="414">
        <v>3817</v>
      </c>
      <c r="G236" s="376">
        <f t="shared" si="3"/>
        <v>3435.3</v>
      </c>
      <c r="H236" s="934"/>
      <c r="I236" s="934"/>
      <c r="J236" s="393"/>
    </row>
    <row r="237" spans="1:10">
      <c r="A237" s="405" t="s">
        <v>941</v>
      </c>
      <c r="B237" s="425"/>
      <c r="C237" s="426"/>
      <c r="D237" s="426"/>
      <c r="E237" s="427"/>
      <c r="F237" s="428"/>
      <c r="G237" s="409"/>
      <c r="H237" s="934"/>
      <c r="I237" s="934"/>
    </row>
    <row r="238" spans="1:10" s="83" customFormat="1">
      <c r="A238" s="155">
        <v>1018328</v>
      </c>
      <c r="B238" s="80" t="s">
        <v>943</v>
      </c>
      <c r="C238" s="395" t="s">
        <v>930</v>
      </c>
      <c r="D238" s="395">
        <v>1</v>
      </c>
      <c r="E238" s="114">
        <v>0.19</v>
      </c>
      <c r="F238" s="414">
        <v>5653.76</v>
      </c>
      <c r="G238" s="376">
        <f t="shared" si="3"/>
        <v>5088.384</v>
      </c>
      <c r="H238" s="934"/>
      <c r="I238" s="934"/>
      <c r="J238" s="393"/>
    </row>
    <row r="239" spans="1:10" s="83" customFormat="1">
      <c r="A239" s="155">
        <v>1018329</v>
      </c>
      <c r="B239" s="80" t="s">
        <v>943</v>
      </c>
      <c r="C239" s="395" t="s">
        <v>931</v>
      </c>
      <c r="D239" s="395">
        <v>1</v>
      </c>
      <c r="E239" s="114">
        <v>0.27900000000000003</v>
      </c>
      <c r="F239" s="414">
        <v>6298.88</v>
      </c>
      <c r="G239" s="376">
        <f t="shared" si="3"/>
        <v>5668.9920000000002</v>
      </c>
      <c r="H239" s="934"/>
      <c r="I239" s="934"/>
      <c r="J239" s="393"/>
    </row>
    <row r="240" spans="1:10" s="83" customFormat="1">
      <c r="A240" s="516">
        <v>1018330</v>
      </c>
      <c r="B240" s="80" t="s">
        <v>943</v>
      </c>
      <c r="C240" s="314" t="s">
        <v>1773</v>
      </c>
      <c r="D240" s="314">
        <v>1</v>
      </c>
      <c r="E240" s="462">
        <v>0.57999999999999996</v>
      </c>
      <c r="F240" s="414">
        <v>8058.88</v>
      </c>
      <c r="G240" s="376">
        <f t="shared" si="3"/>
        <v>7252.9920000000002</v>
      </c>
      <c r="H240" s="934"/>
      <c r="I240" s="934"/>
      <c r="J240" s="393"/>
    </row>
    <row r="241" spans="1:10">
      <c r="A241" s="405" t="s">
        <v>940</v>
      </c>
      <c r="B241" s="425"/>
      <c r="C241" s="426"/>
      <c r="D241" s="426"/>
      <c r="E241" s="427"/>
      <c r="F241" s="428"/>
      <c r="G241" s="409"/>
      <c r="H241" s="934"/>
      <c r="I241" s="934"/>
    </row>
    <row r="242" spans="1:10" s="83" customFormat="1">
      <c r="A242" s="155">
        <v>1018336</v>
      </c>
      <c r="B242" s="80" t="s">
        <v>944</v>
      </c>
      <c r="C242" s="395" t="s">
        <v>932</v>
      </c>
      <c r="D242" s="395">
        <v>1</v>
      </c>
      <c r="E242" s="114">
        <v>0.19400000000000001</v>
      </c>
      <c r="F242" s="414">
        <v>5653.76</v>
      </c>
      <c r="G242" s="376">
        <f t="shared" si="3"/>
        <v>5088.384</v>
      </c>
      <c r="H242" s="934"/>
      <c r="I242" s="934"/>
      <c r="J242" s="393"/>
    </row>
    <row r="243" spans="1:10" s="83" customFormat="1">
      <c r="A243" s="516">
        <v>1018338</v>
      </c>
      <c r="B243" s="80" t="s">
        <v>944</v>
      </c>
      <c r="C243" s="314" t="s">
        <v>1774</v>
      </c>
      <c r="D243" s="314">
        <v>1</v>
      </c>
      <c r="E243" s="315">
        <v>0.26100000000000001</v>
      </c>
      <c r="F243" s="414">
        <v>6298.88</v>
      </c>
      <c r="G243" s="376">
        <f t="shared" si="3"/>
        <v>5668.9920000000002</v>
      </c>
      <c r="H243" s="934"/>
      <c r="I243" s="934"/>
      <c r="J243" s="393"/>
    </row>
    <row r="244" spans="1:10">
      <c r="A244" s="405" t="s">
        <v>942</v>
      </c>
      <c r="B244" s="425"/>
      <c r="C244" s="426"/>
      <c r="D244" s="426"/>
      <c r="E244" s="427"/>
      <c r="F244" s="428"/>
      <c r="G244" s="409"/>
      <c r="H244" s="934"/>
      <c r="I244" s="934"/>
    </row>
    <row r="245" spans="1:10" s="83" customFormat="1">
      <c r="A245" s="263">
        <v>1018316</v>
      </c>
      <c r="B245" s="259" t="s">
        <v>933</v>
      </c>
      <c r="C245" s="269" t="s">
        <v>934</v>
      </c>
      <c r="D245" s="269">
        <v>1</v>
      </c>
      <c r="E245" s="258">
        <v>0.15</v>
      </c>
      <c r="F245" s="445">
        <v>8984.32</v>
      </c>
      <c r="G245" s="374">
        <f t="shared" si="3"/>
        <v>8085.8879999999999</v>
      </c>
      <c r="H245" s="934"/>
      <c r="I245" s="934"/>
      <c r="J245" s="393"/>
    </row>
    <row r="246" spans="1:10" s="83" customFormat="1">
      <c r="A246" s="326"/>
      <c r="B246" s="329"/>
      <c r="C246" s="327"/>
      <c r="D246" s="327"/>
      <c r="E246" s="328"/>
      <c r="F246" s="517"/>
      <c r="G246" s="379"/>
      <c r="H246" s="934"/>
      <c r="I246" s="934"/>
      <c r="J246" s="393"/>
    </row>
    <row r="247" spans="1:10" s="83" customFormat="1">
      <c r="A247" s="263">
        <v>1034305</v>
      </c>
      <c r="B247" s="259" t="s">
        <v>935</v>
      </c>
      <c r="C247" s="269" t="s">
        <v>936</v>
      </c>
      <c r="D247" s="269">
        <v>1</v>
      </c>
      <c r="E247" s="258">
        <v>0.33</v>
      </c>
      <c r="F247" s="445">
        <v>12065.28</v>
      </c>
      <c r="G247" s="374">
        <f t="shared" si="3"/>
        <v>10858.752</v>
      </c>
      <c r="H247" s="934"/>
      <c r="I247" s="934"/>
      <c r="J247" s="393"/>
    </row>
    <row r="248" spans="1:10" s="83" customFormat="1">
      <c r="A248" s="263">
        <v>1018309</v>
      </c>
      <c r="B248" s="259" t="s">
        <v>935</v>
      </c>
      <c r="C248" s="269" t="s">
        <v>937</v>
      </c>
      <c r="D248" s="269">
        <v>1</v>
      </c>
      <c r="E248" s="258">
        <v>0.44</v>
      </c>
      <c r="F248" s="445">
        <v>19720.96</v>
      </c>
      <c r="G248" s="374">
        <f t="shared" si="3"/>
        <v>17748.863999999998</v>
      </c>
      <c r="H248" s="934"/>
      <c r="I248" s="934"/>
      <c r="J248" s="393"/>
    </row>
    <row r="249" spans="1:10" s="83" customFormat="1">
      <c r="A249" s="514">
        <v>1018245</v>
      </c>
      <c r="B249" s="259" t="s">
        <v>935</v>
      </c>
      <c r="C249" s="269" t="s">
        <v>1779</v>
      </c>
      <c r="D249" s="269">
        <v>1</v>
      </c>
      <c r="E249" s="258">
        <v>0.36</v>
      </c>
      <c r="F249" s="445">
        <v>12065.28</v>
      </c>
      <c r="G249" s="374">
        <f t="shared" si="3"/>
        <v>10858.752</v>
      </c>
      <c r="H249" s="934"/>
      <c r="I249" s="934"/>
      <c r="J249" s="393"/>
    </row>
    <row r="250" spans="1:10" s="83" customFormat="1">
      <c r="A250" s="518"/>
      <c r="B250" s="329"/>
      <c r="C250" s="327"/>
      <c r="D250" s="327"/>
      <c r="E250" s="328"/>
      <c r="F250" s="517"/>
      <c r="G250" s="379"/>
      <c r="H250" s="934"/>
      <c r="I250" s="934"/>
      <c r="J250" s="393"/>
    </row>
    <row r="251" spans="1:10" s="83" customFormat="1">
      <c r="A251" s="263">
        <v>1018306</v>
      </c>
      <c r="B251" s="259" t="s">
        <v>938</v>
      </c>
      <c r="C251" s="269" t="s">
        <v>939</v>
      </c>
      <c r="D251" s="269">
        <v>1</v>
      </c>
      <c r="E251" s="258">
        <v>0.49</v>
      </c>
      <c r="F251" s="445">
        <v>20925.440000000002</v>
      </c>
      <c r="G251" s="374">
        <f t="shared" si="3"/>
        <v>18832.896000000001</v>
      </c>
      <c r="H251" s="934"/>
      <c r="I251" s="934"/>
      <c r="J251" s="393"/>
    </row>
    <row r="252" spans="1:10" s="83" customFormat="1">
      <c r="A252" s="514">
        <v>1094252</v>
      </c>
      <c r="B252" s="259" t="s">
        <v>938</v>
      </c>
      <c r="C252" s="269" t="s">
        <v>937</v>
      </c>
      <c r="D252" s="269">
        <v>1</v>
      </c>
      <c r="E252" s="258">
        <v>5.5</v>
      </c>
      <c r="F252" s="445">
        <v>12870.4</v>
      </c>
      <c r="G252" s="374">
        <f t="shared" si="3"/>
        <v>11583.36</v>
      </c>
      <c r="H252" s="934"/>
      <c r="I252" s="934"/>
      <c r="J252" s="393"/>
    </row>
    <row r="253" spans="1:10" s="83" customFormat="1">
      <c r="A253" s="514">
        <v>1086838</v>
      </c>
      <c r="B253" s="259" t="s">
        <v>938</v>
      </c>
      <c r="C253" s="269" t="s">
        <v>1778</v>
      </c>
      <c r="D253" s="269">
        <v>1</v>
      </c>
      <c r="E253" s="258">
        <v>0.4</v>
      </c>
      <c r="F253" s="445">
        <v>12870.4</v>
      </c>
      <c r="G253" s="374">
        <f t="shared" si="3"/>
        <v>11583.36</v>
      </c>
      <c r="H253" s="934"/>
      <c r="I253" s="934"/>
      <c r="J253" s="393"/>
    </row>
    <row r="254" spans="1:10" s="83" customFormat="1">
      <c r="A254" s="519" t="s">
        <v>1775</v>
      </c>
      <c r="B254" s="397"/>
      <c r="C254" s="398"/>
      <c r="D254" s="399"/>
      <c r="E254" s="313"/>
      <c r="F254" s="520"/>
      <c r="G254" s="398"/>
      <c r="H254" s="934"/>
      <c r="I254" s="934"/>
      <c r="J254" s="393"/>
    </row>
    <row r="255" spans="1:10" s="83" customFormat="1">
      <c r="A255" s="514">
        <v>1091505</v>
      </c>
      <c r="B255" s="400" t="s">
        <v>1776</v>
      </c>
      <c r="C255" s="269" t="s">
        <v>1777</v>
      </c>
      <c r="D255" s="269">
        <v>1</v>
      </c>
      <c r="E255" s="258">
        <v>0.121</v>
      </c>
      <c r="F255" s="445">
        <v>5653.76</v>
      </c>
      <c r="G255" s="374">
        <f t="shared" si="3"/>
        <v>5088.384</v>
      </c>
      <c r="H255" s="934"/>
      <c r="I255" s="934"/>
      <c r="J255" s="393"/>
    </row>
    <row r="256" spans="1:10">
      <c r="A256" s="115" t="s">
        <v>986</v>
      </c>
      <c r="F256" s="521" t="s">
        <v>484</v>
      </c>
      <c r="H256" s="934"/>
      <c r="I256" s="934"/>
    </row>
  </sheetData>
  <autoFilter ref="A6:G256"/>
  <customSheetViews>
    <customSheetView guid="{94E74550-0B2B-4B3C-8E97-CCCC46023914}" scale="75" showAutoFilter="1" topLeftCell="A205">
      <selection activeCell="F230" sqref="F230"/>
      <pageMargins left="0.7" right="0.7" top="0.75" bottom="0.75" header="0.3" footer="0.3"/>
      <autoFilter ref="A6:G3522"/>
    </customSheetView>
    <customSheetView guid="{C23E91BF-4A86-4D00-A577-1A263DDCB8BC}" scale="75" showAutoFilter="1" topLeftCell="A130">
      <selection activeCell="C163" sqref="C163"/>
      <pageMargins left="0.7" right="0.7" top="0.75" bottom="0.75" header="0.3" footer="0.3"/>
      <autoFilter ref="A6:G3522"/>
    </customSheetView>
    <customSheetView guid="{A76FD505-AF56-4CD8-967A-59C705AF567C}" scale="75" showAutoFilter="1" topLeftCell="A205">
      <selection activeCell="F230" sqref="F230"/>
      <pageMargins left="0.7" right="0.7" top="0.75" bottom="0.75" header="0.3" footer="0.3"/>
      <autoFilter ref="A6:G3518"/>
    </customSheetView>
    <customSheetView guid="{D7CF3121-CFC0-4E70-8DCD-811E30042E24}" scale="75" showAutoFilter="1" topLeftCell="A205">
      <selection activeCell="F230" sqref="F230"/>
      <pageMargins left="0.7" right="0.7" top="0.75" bottom="0.75" header="0.3" footer="0.3"/>
      <autoFilter ref="A6:G3518"/>
    </customSheetView>
    <customSheetView guid="{3E3E5346-F5D1-49F5-AB0E-78170B65853C}" scale="75" showAutoFilter="1" topLeftCell="A205">
      <selection activeCell="F230" sqref="F230"/>
      <pageMargins left="0.7" right="0.7" top="0.75" bottom="0.75" header="0.3" footer="0.3"/>
      <autoFilter ref="A6:G3522"/>
    </customSheetView>
    <customSheetView guid="{A02336A9-D2FB-4D03-950A-00B6EBD6A28C}" scale="75" showAutoFilter="1" topLeftCell="A205">
      <selection activeCell="F230" sqref="F230"/>
      <pageMargins left="0.7" right="0.7" top="0.75" bottom="0.75" header="0.3" footer="0.3"/>
      <autoFilter ref="A6:G3522"/>
    </customSheetView>
    <customSheetView guid="{24F900A2-7147-4318-9E77-2B71404314A7}" scale="75" showAutoFilter="1" topLeftCell="A205">
      <selection activeCell="F230" sqref="F230"/>
      <pageMargins left="0.7" right="0.7" top="0.75" bottom="0.75" header="0.3" footer="0.3"/>
      <autoFilter ref="A6:G3522"/>
    </customSheetView>
    <customSheetView guid="{76FA2CE7-179E-4731-B7AE-63C5E5E79002}" scale="75" showAutoFilter="1" topLeftCell="A205">
      <selection activeCell="Q51" sqref="Q51"/>
      <pageMargins left="0.7" right="0.7" top="0.75" bottom="0.75" header="0.3" footer="0.3"/>
      <autoFilter ref="A6:G3522"/>
    </customSheetView>
  </customSheetViews>
  <mergeCells count="1">
    <mergeCell ref="A1:G1"/>
  </mergeCells>
  <conditionalFormatting sqref="A7">
    <cfRule type="duplicateValues" dxfId="358" priority="777"/>
  </conditionalFormatting>
  <conditionalFormatting sqref="A7">
    <cfRule type="duplicateValues" dxfId="357" priority="778"/>
    <cfRule type="duplicateValues" dxfId="356" priority="779"/>
    <cfRule type="duplicateValues" dxfId="355" priority="780"/>
    <cfRule type="duplicateValues" dxfId="354" priority="781"/>
  </conditionalFormatting>
  <conditionalFormatting sqref="A8:A13">
    <cfRule type="duplicateValues" dxfId="353" priority="766"/>
  </conditionalFormatting>
  <conditionalFormatting sqref="A8:A13">
    <cfRule type="duplicateValues" dxfId="352" priority="767"/>
    <cfRule type="duplicateValues" dxfId="351" priority="768"/>
    <cfRule type="duplicateValues" dxfId="350" priority="769"/>
    <cfRule type="duplicateValues" dxfId="349" priority="770"/>
  </conditionalFormatting>
  <conditionalFormatting sqref="A10:A13">
    <cfRule type="duplicateValues" dxfId="348" priority="765"/>
  </conditionalFormatting>
  <conditionalFormatting sqref="A15:A20">
    <cfRule type="duplicateValues" dxfId="347" priority="753"/>
  </conditionalFormatting>
  <conditionalFormatting sqref="A15:A20">
    <cfRule type="duplicateValues" dxfId="346" priority="754"/>
    <cfRule type="duplicateValues" dxfId="345" priority="755"/>
    <cfRule type="duplicateValues" dxfId="344" priority="756"/>
    <cfRule type="duplicateValues" dxfId="343" priority="757"/>
  </conditionalFormatting>
  <conditionalFormatting sqref="A22:A26">
    <cfRule type="duplicateValues" dxfId="342" priority="741"/>
  </conditionalFormatting>
  <conditionalFormatting sqref="A22:A26">
    <cfRule type="duplicateValues" dxfId="341" priority="742"/>
    <cfRule type="duplicateValues" dxfId="340" priority="743"/>
    <cfRule type="duplicateValues" dxfId="339" priority="744"/>
    <cfRule type="duplicateValues" dxfId="338" priority="745"/>
  </conditionalFormatting>
  <conditionalFormatting sqref="A27:A30 A36:A38 A40:A43 A32:A34">
    <cfRule type="duplicateValues" dxfId="337" priority="729"/>
  </conditionalFormatting>
  <conditionalFormatting sqref="A27:A30 A36:A38 A40:A43 A32:A34">
    <cfRule type="duplicateValues" dxfId="336" priority="730"/>
    <cfRule type="duplicateValues" dxfId="335" priority="731"/>
    <cfRule type="duplicateValues" dxfId="334" priority="732"/>
    <cfRule type="duplicateValues" dxfId="333" priority="733"/>
  </conditionalFormatting>
  <conditionalFormatting sqref="A27:A30 A32:A34">
    <cfRule type="duplicateValues" dxfId="332" priority="734"/>
  </conditionalFormatting>
  <conditionalFormatting sqref="A44">
    <cfRule type="duplicateValues" dxfId="331" priority="717"/>
  </conditionalFormatting>
  <conditionalFormatting sqref="A44">
    <cfRule type="duplicateValues" dxfId="330" priority="718"/>
    <cfRule type="duplicateValues" dxfId="329" priority="719"/>
    <cfRule type="duplicateValues" dxfId="328" priority="720"/>
    <cfRule type="duplicateValues" dxfId="327" priority="721"/>
  </conditionalFormatting>
  <conditionalFormatting sqref="A46:A50">
    <cfRule type="duplicateValues" dxfId="326" priority="705"/>
  </conditionalFormatting>
  <conditionalFormatting sqref="A46:A50">
    <cfRule type="duplicateValues" dxfId="325" priority="706"/>
    <cfRule type="duplicateValues" dxfId="324" priority="707"/>
    <cfRule type="duplicateValues" dxfId="323" priority="708"/>
    <cfRule type="duplicateValues" dxfId="322" priority="709"/>
  </conditionalFormatting>
  <conditionalFormatting sqref="A51:A55">
    <cfRule type="duplicateValues" dxfId="321" priority="693"/>
  </conditionalFormatting>
  <conditionalFormatting sqref="A51:A55">
    <cfRule type="duplicateValues" dxfId="320" priority="694"/>
    <cfRule type="duplicateValues" dxfId="319" priority="695"/>
    <cfRule type="duplicateValues" dxfId="318" priority="696"/>
    <cfRule type="duplicateValues" dxfId="317" priority="697"/>
  </conditionalFormatting>
  <conditionalFormatting sqref="A56:A60">
    <cfRule type="duplicateValues" dxfId="316" priority="681"/>
  </conditionalFormatting>
  <conditionalFormatting sqref="A56:A60">
    <cfRule type="duplicateValues" dxfId="315" priority="682"/>
    <cfRule type="duplicateValues" dxfId="314" priority="683"/>
    <cfRule type="duplicateValues" dxfId="313" priority="684"/>
    <cfRule type="duplicateValues" dxfId="312" priority="685"/>
  </conditionalFormatting>
  <conditionalFormatting sqref="A66:A84">
    <cfRule type="duplicateValues" dxfId="311" priority="657"/>
  </conditionalFormatting>
  <conditionalFormatting sqref="A66:A84">
    <cfRule type="duplicateValues" dxfId="310" priority="658"/>
    <cfRule type="duplicateValues" dxfId="309" priority="659"/>
    <cfRule type="duplicateValues" dxfId="308" priority="660"/>
    <cfRule type="duplicateValues" dxfId="307" priority="661"/>
  </conditionalFormatting>
  <conditionalFormatting sqref="A85:A91">
    <cfRule type="duplicateValues" dxfId="306" priority="645"/>
  </conditionalFormatting>
  <conditionalFormatting sqref="A86:A91">
    <cfRule type="duplicateValues" dxfId="305" priority="646"/>
    <cfRule type="duplicateValues" dxfId="304" priority="647"/>
    <cfRule type="duplicateValues" dxfId="303" priority="648"/>
    <cfRule type="duplicateValues" dxfId="302" priority="649"/>
  </conditionalFormatting>
  <conditionalFormatting sqref="A86:A91">
    <cfRule type="duplicateValues" dxfId="301" priority="650"/>
  </conditionalFormatting>
  <conditionalFormatting sqref="A92:A93">
    <cfRule type="duplicateValues" dxfId="300" priority="639"/>
  </conditionalFormatting>
  <conditionalFormatting sqref="A92:A93">
    <cfRule type="duplicateValues" dxfId="299" priority="640"/>
    <cfRule type="duplicateValues" dxfId="298" priority="641"/>
    <cfRule type="duplicateValues" dxfId="297" priority="642"/>
    <cfRule type="duplicateValues" dxfId="296" priority="643"/>
  </conditionalFormatting>
  <conditionalFormatting sqref="A94:A100">
    <cfRule type="duplicateValues" dxfId="295" priority="627"/>
  </conditionalFormatting>
  <conditionalFormatting sqref="A94:A100">
    <cfRule type="duplicateValues" dxfId="294" priority="628"/>
    <cfRule type="duplicateValues" dxfId="293" priority="629"/>
    <cfRule type="duplicateValues" dxfId="292" priority="630"/>
    <cfRule type="duplicateValues" dxfId="291" priority="631"/>
  </conditionalFormatting>
  <conditionalFormatting sqref="A101:A104">
    <cfRule type="duplicateValues" dxfId="290" priority="615"/>
  </conditionalFormatting>
  <conditionalFormatting sqref="A101:A104">
    <cfRule type="duplicateValues" dxfId="289" priority="616"/>
    <cfRule type="duplicateValues" dxfId="288" priority="617"/>
    <cfRule type="duplicateValues" dxfId="287" priority="618"/>
    <cfRule type="duplicateValues" dxfId="286" priority="619"/>
  </conditionalFormatting>
  <conditionalFormatting sqref="A105:A106">
    <cfRule type="duplicateValues" dxfId="285" priority="610"/>
  </conditionalFormatting>
  <conditionalFormatting sqref="A105:A106">
    <cfRule type="duplicateValues" dxfId="284" priority="611"/>
    <cfRule type="duplicateValues" dxfId="283" priority="612"/>
    <cfRule type="duplicateValues" dxfId="282" priority="613"/>
    <cfRule type="duplicateValues" dxfId="281" priority="614"/>
  </conditionalFormatting>
  <conditionalFormatting sqref="A107:A111">
    <cfRule type="duplicateValues" dxfId="280" priority="598"/>
  </conditionalFormatting>
  <conditionalFormatting sqref="A107:A111">
    <cfRule type="duplicateValues" dxfId="279" priority="599"/>
    <cfRule type="duplicateValues" dxfId="278" priority="600"/>
    <cfRule type="duplicateValues" dxfId="277" priority="601"/>
    <cfRule type="duplicateValues" dxfId="276" priority="602"/>
  </conditionalFormatting>
  <conditionalFormatting sqref="A115:A117 A112:A113">
    <cfRule type="duplicateValues" dxfId="275" priority="593"/>
  </conditionalFormatting>
  <conditionalFormatting sqref="A115:A117 A112:A113">
    <cfRule type="duplicateValues" dxfId="274" priority="594"/>
    <cfRule type="duplicateValues" dxfId="273" priority="595"/>
    <cfRule type="duplicateValues" dxfId="272" priority="596"/>
    <cfRule type="duplicateValues" dxfId="271" priority="597"/>
  </conditionalFormatting>
  <conditionalFormatting sqref="A114">
    <cfRule type="duplicateValues" dxfId="270" priority="581"/>
  </conditionalFormatting>
  <conditionalFormatting sqref="A114">
    <cfRule type="duplicateValues" dxfId="269" priority="582"/>
    <cfRule type="duplicateValues" dxfId="268" priority="583"/>
    <cfRule type="duplicateValues" dxfId="267" priority="584"/>
    <cfRule type="duplicateValues" dxfId="266" priority="585"/>
  </conditionalFormatting>
  <conditionalFormatting sqref="A118:A123">
    <cfRule type="duplicateValues" dxfId="265" priority="569"/>
  </conditionalFormatting>
  <conditionalFormatting sqref="A118:A123">
    <cfRule type="duplicateValues" dxfId="264" priority="570"/>
    <cfRule type="duplicateValues" dxfId="263" priority="571"/>
    <cfRule type="duplicateValues" dxfId="262" priority="572"/>
    <cfRule type="duplicateValues" dxfId="261" priority="573"/>
  </conditionalFormatting>
  <conditionalFormatting sqref="A125:A126">
    <cfRule type="duplicateValues" dxfId="260" priority="552"/>
  </conditionalFormatting>
  <conditionalFormatting sqref="A125:A126">
    <cfRule type="duplicateValues" dxfId="259" priority="553"/>
    <cfRule type="duplicateValues" dxfId="258" priority="554"/>
    <cfRule type="duplicateValues" dxfId="257" priority="555"/>
    <cfRule type="duplicateValues" dxfId="256" priority="556"/>
  </conditionalFormatting>
  <conditionalFormatting sqref="A124 A127:A130">
    <cfRule type="duplicateValues" dxfId="255" priority="564"/>
  </conditionalFormatting>
  <conditionalFormatting sqref="A124 A127:A130">
    <cfRule type="duplicateValues" dxfId="254" priority="565"/>
    <cfRule type="duplicateValues" dxfId="253" priority="566"/>
    <cfRule type="duplicateValues" dxfId="252" priority="567"/>
    <cfRule type="duplicateValues" dxfId="251" priority="568"/>
  </conditionalFormatting>
  <conditionalFormatting sqref="A132:A133">
    <cfRule type="duplicateValues" dxfId="250" priority="540"/>
  </conditionalFormatting>
  <conditionalFormatting sqref="A132:A133">
    <cfRule type="duplicateValues" dxfId="249" priority="541"/>
    <cfRule type="duplicateValues" dxfId="248" priority="542"/>
    <cfRule type="duplicateValues" dxfId="247" priority="543"/>
    <cfRule type="duplicateValues" dxfId="246" priority="544"/>
  </conditionalFormatting>
  <conditionalFormatting sqref="A135:A137">
    <cfRule type="duplicateValues" dxfId="245" priority="528"/>
  </conditionalFormatting>
  <conditionalFormatting sqref="A135:A137">
    <cfRule type="duplicateValues" dxfId="244" priority="529"/>
    <cfRule type="duplicateValues" dxfId="243" priority="530"/>
    <cfRule type="duplicateValues" dxfId="242" priority="531"/>
    <cfRule type="duplicateValues" dxfId="241" priority="532"/>
  </conditionalFormatting>
  <conditionalFormatting sqref="A138:A139">
    <cfRule type="duplicateValues" dxfId="240" priority="516"/>
  </conditionalFormatting>
  <conditionalFormatting sqref="A138:A139">
    <cfRule type="duplicateValues" dxfId="239" priority="517"/>
    <cfRule type="duplicateValues" dxfId="238" priority="518"/>
    <cfRule type="duplicateValues" dxfId="237" priority="519"/>
    <cfRule type="duplicateValues" dxfId="236" priority="520"/>
  </conditionalFormatting>
  <conditionalFormatting sqref="A140:A141">
    <cfRule type="duplicateValues" dxfId="235" priority="504"/>
  </conditionalFormatting>
  <conditionalFormatting sqref="A140:A141">
    <cfRule type="duplicateValues" dxfId="234" priority="505"/>
    <cfRule type="duplicateValues" dxfId="233" priority="506"/>
    <cfRule type="duplicateValues" dxfId="232" priority="507"/>
    <cfRule type="duplicateValues" dxfId="231" priority="508"/>
  </conditionalFormatting>
  <conditionalFormatting sqref="A142:A143">
    <cfRule type="duplicateValues" dxfId="230" priority="492"/>
  </conditionalFormatting>
  <conditionalFormatting sqref="A142:A143">
    <cfRule type="duplicateValues" dxfId="229" priority="493"/>
    <cfRule type="duplicateValues" dxfId="228" priority="494"/>
    <cfRule type="duplicateValues" dxfId="227" priority="495"/>
    <cfRule type="duplicateValues" dxfId="226" priority="496"/>
  </conditionalFormatting>
  <conditionalFormatting sqref="A144:A145">
    <cfRule type="duplicateValues" dxfId="225" priority="480"/>
  </conditionalFormatting>
  <conditionalFormatting sqref="A144:A145">
    <cfRule type="duplicateValues" dxfId="224" priority="481"/>
    <cfRule type="duplicateValues" dxfId="223" priority="482"/>
    <cfRule type="duplicateValues" dxfId="222" priority="483"/>
    <cfRule type="duplicateValues" dxfId="221" priority="484"/>
  </conditionalFormatting>
  <conditionalFormatting sqref="A146:A151 A154">
    <cfRule type="duplicateValues" dxfId="220" priority="475"/>
  </conditionalFormatting>
  <conditionalFormatting sqref="A146:A151 A154">
    <cfRule type="duplicateValues" dxfId="219" priority="476"/>
    <cfRule type="duplicateValues" dxfId="218" priority="477"/>
    <cfRule type="duplicateValues" dxfId="217" priority="478"/>
    <cfRule type="duplicateValues" dxfId="216" priority="479"/>
  </conditionalFormatting>
  <conditionalFormatting sqref="A155:A156">
    <cfRule type="duplicateValues" dxfId="215" priority="463"/>
  </conditionalFormatting>
  <conditionalFormatting sqref="A155:A156">
    <cfRule type="duplicateValues" dxfId="214" priority="464"/>
    <cfRule type="duplicateValues" dxfId="213" priority="465"/>
    <cfRule type="duplicateValues" dxfId="212" priority="466"/>
    <cfRule type="duplicateValues" dxfId="211" priority="467"/>
  </conditionalFormatting>
  <conditionalFormatting sqref="A157:A158">
    <cfRule type="duplicateValues" dxfId="210" priority="451"/>
  </conditionalFormatting>
  <conditionalFormatting sqref="A157:A158">
    <cfRule type="duplicateValues" dxfId="209" priority="452"/>
    <cfRule type="duplicateValues" dxfId="208" priority="453"/>
    <cfRule type="duplicateValues" dxfId="207" priority="454"/>
    <cfRule type="duplicateValues" dxfId="206" priority="455"/>
  </conditionalFormatting>
  <conditionalFormatting sqref="A152 A159:A161">
    <cfRule type="duplicateValues" dxfId="205" priority="446"/>
  </conditionalFormatting>
  <conditionalFormatting sqref="A152 A159:A161">
    <cfRule type="duplicateValues" dxfId="204" priority="447"/>
    <cfRule type="duplicateValues" dxfId="203" priority="448"/>
    <cfRule type="duplicateValues" dxfId="202" priority="449"/>
    <cfRule type="duplicateValues" dxfId="201" priority="450"/>
  </conditionalFormatting>
  <conditionalFormatting sqref="A175">
    <cfRule type="duplicateValues" dxfId="200" priority="422"/>
  </conditionalFormatting>
  <conditionalFormatting sqref="A175">
    <cfRule type="duplicateValues" dxfId="199" priority="423"/>
    <cfRule type="duplicateValues" dxfId="198" priority="424"/>
    <cfRule type="duplicateValues" dxfId="197" priority="425"/>
    <cfRule type="duplicateValues" dxfId="196" priority="426"/>
  </conditionalFormatting>
  <conditionalFormatting sqref="A176">
    <cfRule type="duplicateValues" dxfId="195" priority="410"/>
  </conditionalFormatting>
  <conditionalFormatting sqref="A176">
    <cfRule type="duplicateValues" dxfId="194" priority="411"/>
    <cfRule type="duplicateValues" dxfId="193" priority="412"/>
    <cfRule type="duplicateValues" dxfId="192" priority="413"/>
    <cfRule type="duplicateValues" dxfId="191" priority="414"/>
  </conditionalFormatting>
  <conditionalFormatting sqref="A177">
    <cfRule type="duplicateValues" dxfId="190" priority="398"/>
  </conditionalFormatting>
  <conditionalFormatting sqref="A177">
    <cfRule type="duplicateValues" dxfId="189" priority="399"/>
    <cfRule type="duplicateValues" dxfId="188" priority="400"/>
    <cfRule type="duplicateValues" dxfId="187" priority="401"/>
    <cfRule type="duplicateValues" dxfId="186" priority="402"/>
  </conditionalFormatting>
  <conditionalFormatting sqref="A180 A178">
    <cfRule type="duplicateValues" dxfId="185" priority="393"/>
  </conditionalFormatting>
  <conditionalFormatting sqref="A180 A178">
    <cfRule type="duplicateValues" dxfId="184" priority="394"/>
    <cfRule type="duplicateValues" dxfId="183" priority="395"/>
    <cfRule type="duplicateValues" dxfId="182" priority="396"/>
    <cfRule type="duplicateValues" dxfId="181" priority="397"/>
  </conditionalFormatting>
  <conditionalFormatting sqref="A181:A182">
    <cfRule type="duplicateValues" dxfId="180" priority="381"/>
  </conditionalFormatting>
  <conditionalFormatting sqref="A181:A182">
    <cfRule type="duplicateValues" dxfId="179" priority="382"/>
    <cfRule type="duplicateValues" dxfId="178" priority="383"/>
    <cfRule type="duplicateValues" dxfId="177" priority="384"/>
    <cfRule type="duplicateValues" dxfId="176" priority="385"/>
  </conditionalFormatting>
  <conditionalFormatting sqref="A183:A194">
    <cfRule type="duplicateValues" dxfId="175" priority="369"/>
  </conditionalFormatting>
  <conditionalFormatting sqref="A183:A194">
    <cfRule type="duplicateValues" dxfId="174" priority="370"/>
    <cfRule type="duplicateValues" dxfId="173" priority="371"/>
    <cfRule type="duplicateValues" dxfId="172" priority="372"/>
    <cfRule type="duplicateValues" dxfId="171" priority="373"/>
  </conditionalFormatting>
  <conditionalFormatting sqref="A207 A210">
    <cfRule type="duplicateValues" dxfId="170" priority="333"/>
  </conditionalFormatting>
  <conditionalFormatting sqref="A207 A210">
    <cfRule type="duplicateValues" dxfId="169" priority="334"/>
    <cfRule type="duplicateValues" dxfId="168" priority="335"/>
    <cfRule type="duplicateValues" dxfId="167" priority="336"/>
    <cfRule type="duplicateValues" dxfId="166" priority="337"/>
  </conditionalFormatting>
  <conditionalFormatting sqref="A211">
    <cfRule type="duplicateValues" dxfId="165" priority="321"/>
  </conditionalFormatting>
  <conditionalFormatting sqref="A211">
    <cfRule type="duplicateValues" dxfId="164" priority="322"/>
    <cfRule type="duplicateValues" dxfId="163" priority="323"/>
    <cfRule type="duplicateValues" dxfId="162" priority="324"/>
    <cfRule type="duplicateValues" dxfId="161" priority="325"/>
  </conditionalFormatting>
  <conditionalFormatting sqref="A212">
    <cfRule type="duplicateValues" dxfId="160" priority="309"/>
  </conditionalFormatting>
  <conditionalFormatting sqref="A212">
    <cfRule type="duplicateValues" dxfId="159" priority="310"/>
    <cfRule type="duplicateValues" dxfId="158" priority="311"/>
    <cfRule type="duplicateValues" dxfId="157" priority="312"/>
    <cfRule type="duplicateValues" dxfId="156" priority="313"/>
  </conditionalFormatting>
  <conditionalFormatting sqref="A213">
    <cfRule type="duplicateValues" dxfId="155" priority="308"/>
  </conditionalFormatting>
  <conditionalFormatting sqref="A214">
    <cfRule type="duplicateValues" dxfId="154" priority="307"/>
  </conditionalFormatting>
  <conditionalFormatting sqref="A216">
    <cfRule type="duplicateValues" dxfId="153" priority="297"/>
  </conditionalFormatting>
  <conditionalFormatting sqref="A216">
    <cfRule type="duplicateValues" dxfId="152" priority="298"/>
    <cfRule type="duplicateValues" dxfId="151" priority="299"/>
    <cfRule type="duplicateValues" dxfId="150" priority="300"/>
    <cfRule type="duplicateValues" dxfId="149" priority="301"/>
  </conditionalFormatting>
  <conditionalFormatting sqref="A215">
    <cfRule type="duplicateValues" dxfId="148" priority="286"/>
  </conditionalFormatting>
  <conditionalFormatting sqref="A215">
    <cfRule type="duplicateValues" dxfId="147" priority="287"/>
    <cfRule type="duplicateValues" dxfId="146" priority="288"/>
    <cfRule type="duplicateValues" dxfId="145" priority="289"/>
    <cfRule type="duplicateValues" dxfId="144" priority="290"/>
  </conditionalFormatting>
  <conditionalFormatting sqref="A217">
    <cfRule type="duplicateValues" dxfId="143" priority="281"/>
  </conditionalFormatting>
  <conditionalFormatting sqref="A217">
    <cfRule type="duplicateValues" dxfId="142" priority="282"/>
    <cfRule type="duplicateValues" dxfId="141" priority="283"/>
    <cfRule type="duplicateValues" dxfId="140" priority="284"/>
    <cfRule type="duplicateValues" dxfId="139" priority="285"/>
  </conditionalFormatting>
  <conditionalFormatting sqref="A179">
    <cfRule type="duplicateValues" dxfId="138" priority="269"/>
  </conditionalFormatting>
  <conditionalFormatting sqref="A179">
    <cfRule type="duplicateValues" dxfId="137" priority="270"/>
    <cfRule type="duplicateValues" dxfId="136" priority="271"/>
    <cfRule type="duplicateValues" dxfId="135" priority="272"/>
    <cfRule type="duplicateValues" dxfId="134" priority="273"/>
  </conditionalFormatting>
  <conditionalFormatting sqref="A14">
    <cfRule type="duplicateValues" dxfId="133" priority="257"/>
  </conditionalFormatting>
  <conditionalFormatting sqref="A14">
    <cfRule type="duplicateValues" dxfId="132" priority="258"/>
    <cfRule type="duplicateValues" dxfId="131" priority="259"/>
    <cfRule type="duplicateValues" dxfId="130" priority="260"/>
    <cfRule type="duplicateValues" dxfId="129" priority="261"/>
  </conditionalFormatting>
  <conditionalFormatting sqref="A21">
    <cfRule type="duplicateValues" dxfId="128" priority="245"/>
  </conditionalFormatting>
  <conditionalFormatting sqref="A21">
    <cfRule type="duplicateValues" dxfId="127" priority="246"/>
    <cfRule type="duplicateValues" dxfId="126" priority="247"/>
    <cfRule type="duplicateValues" dxfId="125" priority="248"/>
    <cfRule type="duplicateValues" dxfId="124" priority="249"/>
  </conditionalFormatting>
  <conditionalFormatting sqref="A39">
    <cfRule type="duplicateValues" dxfId="123" priority="233"/>
  </conditionalFormatting>
  <conditionalFormatting sqref="A39">
    <cfRule type="duplicateValues" dxfId="122" priority="234"/>
    <cfRule type="duplicateValues" dxfId="121" priority="235"/>
    <cfRule type="duplicateValues" dxfId="120" priority="236"/>
    <cfRule type="duplicateValues" dxfId="119" priority="237"/>
  </conditionalFormatting>
  <conditionalFormatting sqref="A35">
    <cfRule type="duplicateValues" dxfId="118" priority="221"/>
  </conditionalFormatting>
  <conditionalFormatting sqref="A35">
    <cfRule type="duplicateValues" dxfId="117" priority="222"/>
    <cfRule type="duplicateValues" dxfId="116" priority="223"/>
    <cfRule type="duplicateValues" dxfId="115" priority="224"/>
    <cfRule type="duplicateValues" dxfId="114" priority="225"/>
  </conditionalFormatting>
  <conditionalFormatting sqref="A45">
    <cfRule type="duplicateValues" dxfId="113" priority="209"/>
  </conditionalFormatting>
  <conditionalFormatting sqref="A45">
    <cfRule type="duplicateValues" dxfId="112" priority="210"/>
    <cfRule type="duplicateValues" dxfId="111" priority="211"/>
    <cfRule type="duplicateValues" dxfId="110" priority="212"/>
    <cfRule type="duplicateValues" dxfId="109" priority="213"/>
  </conditionalFormatting>
  <conditionalFormatting sqref="A134">
    <cfRule type="duplicateValues" dxfId="108" priority="204"/>
  </conditionalFormatting>
  <conditionalFormatting sqref="A134">
    <cfRule type="duplicateValues" dxfId="107" priority="205"/>
    <cfRule type="duplicateValues" dxfId="106" priority="206"/>
    <cfRule type="duplicateValues" dxfId="105" priority="207"/>
    <cfRule type="duplicateValues" dxfId="104" priority="208"/>
  </conditionalFormatting>
  <conditionalFormatting sqref="A131">
    <cfRule type="duplicateValues" dxfId="103" priority="192"/>
  </conditionalFormatting>
  <conditionalFormatting sqref="A131">
    <cfRule type="duplicateValues" dxfId="102" priority="193"/>
    <cfRule type="duplicateValues" dxfId="101" priority="194"/>
    <cfRule type="duplicateValues" dxfId="100" priority="195"/>
    <cfRule type="duplicateValues" dxfId="99" priority="196"/>
  </conditionalFormatting>
  <conditionalFormatting sqref="A208">
    <cfRule type="duplicateValues" dxfId="98" priority="180"/>
  </conditionalFormatting>
  <conditionalFormatting sqref="A208">
    <cfRule type="duplicateValues" dxfId="97" priority="181"/>
    <cfRule type="duplicateValues" dxfId="96" priority="182"/>
    <cfRule type="duplicateValues" dxfId="95" priority="183"/>
    <cfRule type="duplicateValues" dxfId="94" priority="184"/>
  </conditionalFormatting>
  <conditionalFormatting sqref="E213:E214 A129:A130 E129:E130 E222 E240 D32:D34 H32:H34 H30 F32:F34">
    <cfRule type="expression" dxfId="93" priority="179">
      <formula>q</formula>
    </cfRule>
  </conditionalFormatting>
  <conditionalFormatting sqref="A219">
    <cfRule type="duplicateValues" dxfId="92" priority="161"/>
  </conditionalFormatting>
  <conditionalFormatting sqref="A219">
    <cfRule type="duplicateValues" dxfId="91" priority="162"/>
    <cfRule type="duplicateValues" dxfId="90" priority="163"/>
    <cfRule type="duplicateValues" dxfId="89" priority="164"/>
    <cfRule type="duplicateValues" dxfId="88" priority="165"/>
  </conditionalFormatting>
  <conditionalFormatting sqref="A225">
    <cfRule type="duplicateValues" dxfId="87" priority="136"/>
  </conditionalFormatting>
  <conditionalFormatting sqref="A225">
    <cfRule type="duplicateValues" dxfId="86" priority="137"/>
    <cfRule type="duplicateValues" dxfId="85" priority="138"/>
    <cfRule type="duplicateValues" dxfId="84" priority="139"/>
    <cfRule type="duplicateValues" dxfId="83" priority="140"/>
  </conditionalFormatting>
  <conditionalFormatting sqref="A232">
    <cfRule type="duplicateValues" dxfId="82" priority="131"/>
  </conditionalFormatting>
  <conditionalFormatting sqref="A232">
    <cfRule type="duplicateValues" dxfId="81" priority="132"/>
    <cfRule type="duplicateValues" dxfId="80" priority="133"/>
    <cfRule type="duplicateValues" dxfId="79" priority="134"/>
    <cfRule type="duplicateValues" dxfId="78" priority="135"/>
  </conditionalFormatting>
  <conditionalFormatting sqref="A235">
    <cfRule type="duplicateValues" dxfId="77" priority="126"/>
  </conditionalFormatting>
  <conditionalFormatting sqref="A235">
    <cfRule type="duplicateValues" dxfId="76" priority="127"/>
    <cfRule type="duplicateValues" dxfId="75" priority="128"/>
    <cfRule type="duplicateValues" dxfId="74" priority="129"/>
    <cfRule type="duplicateValues" dxfId="73" priority="130"/>
  </conditionalFormatting>
  <conditionalFormatting sqref="A237">
    <cfRule type="duplicateValues" dxfId="72" priority="121"/>
  </conditionalFormatting>
  <conditionalFormatting sqref="A237">
    <cfRule type="duplicateValues" dxfId="71" priority="122"/>
    <cfRule type="duplicateValues" dxfId="70" priority="123"/>
    <cfRule type="duplicateValues" dxfId="69" priority="124"/>
    <cfRule type="duplicateValues" dxfId="68" priority="125"/>
  </conditionalFormatting>
  <conditionalFormatting sqref="A241">
    <cfRule type="duplicateValues" dxfId="67" priority="116"/>
  </conditionalFormatting>
  <conditionalFormatting sqref="A241">
    <cfRule type="duplicateValues" dxfId="66" priority="117"/>
    <cfRule type="duplicateValues" dxfId="65" priority="118"/>
    <cfRule type="duplicateValues" dxfId="64" priority="119"/>
    <cfRule type="duplicateValues" dxfId="63" priority="120"/>
  </conditionalFormatting>
  <conditionalFormatting sqref="A244">
    <cfRule type="duplicateValues" dxfId="62" priority="106"/>
  </conditionalFormatting>
  <conditionalFormatting sqref="A244">
    <cfRule type="duplicateValues" dxfId="61" priority="107"/>
    <cfRule type="duplicateValues" dxfId="60" priority="108"/>
    <cfRule type="duplicateValues" dxfId="59" priority="109"/>
    <cfRule type="duplicateValues" dxfId="58" priority="110"/>
  </conditionalFormatting>
  <conditionalFormatting sqref="A162:A165 A61:A65">
    <cfRule type="duplicateValues" dxfId="57" priority="851"/>
  </conditionalFormatting>
  <conditionalFormatting sqref="A162:A165 A61:A65">
    <cfRule type="duplicateValues" dxfId="56" priority="853"/>
    <cfRule type="duplicateValues" dxfId="55" priority="854"/>
    <cfRule type="duplicateValues" dxfId="54" priority="855"/>
    <cfRule type="duplicateValues" dxfId="53" priority="856"/>
  </conditionalFormatting>
  <conditionalFormatting sqref="A129">
    <cfRule type="duplicateValues" dxfId="52" priority="104"/>
  </conditionalFormatting>
  <conditionalFormatting sqref="A129">
    <cfRule type="duplicateValues" dxfId="51" priority="96"/>
    <cfRule type="duplicateValues" dxfId="50" priority="97"/>
    <cfRule type="duplicateValues" dxfId="49" priority="98"/>
    <cfRule type="duplicateValues" dxfId="48" priority="99"/>
  </conditionalFormatting>
  <conditionalFormatting sqref="A129">
    <cfRule type="duplicateValues" dxfId="47" priority="88"/>
    <cfRule type="duplicateValues" dxfId="46" priority="89"/>
    <cfRule type="duplicateValues" dxfId="45" priority="90"/>
  </conditionalFormatting>
  <conditionalFormatting sqref="A128">
    <cfRule type="duplicateValues" dxfId="44" priority="83"/>
  </conditionalFormatting>
  <conditionalFormatting sqref="A128">
    <cfRule type="duplicateValues" dxfId="43" priority="79"/>
    <cfRule type="duplicateValues" dxfId="42" priority="80"/>
    <cfRule type="duplicateValues" dxfId="41" priority="81"/>
    <cfRule type="duplicateValues" dxfId="40" priority="82"/>
  </conditionalFormatting>
  <conditionalFormatting sqref="A130">
    <cfRule type="duplicateValues" dxfId="39" priority="75"/>
  </conditionalFormatting>
  <conditionalFormatting sqref="A130">
    <cfRule type="duplicateValues" dxfId="38" priority="67"/>
    <cfRule type="duplicateValues" dxfId="37" priority="68"/>
    <cfRule type="duplicateValues" dxfId="36" priority="69"/>
    <cfRule type="duplicateValues" dxfId="35" priority="70"/>
  </conditionalFormatting>
  <conditionalFormatting sqref="A130">
    <cfRule type="duplicateValues" dxfId="34" priority="59"/>
    <cfRule type="duplicateValues" dxfId="33" priority="60"/>
    <cfRule type="duplicateValues" dxfId="32" priority="61"/>
  </conditionalFormatting>
  <conditionalFormatting sqref="A166:A174">
    <cfRule type="duplicateValues" dxfId="31" priority="857"/>
  </conditionalFormatting>
  <conditionalFormatting sqref="A166:A174">
    <cfRule type="duplicateValues" dxfId="30" priority="858"/>
    <cfRule type="duplicateValues" dxfId="29" priority="859"/>
    <cfRule type="duplicateValues" dxfId="28" priority="860"/>
    <cfRule type="duplicateValues" dxfId="27" priority="861"/>
  </conditionalFormatting>
  <conditionalFormatting sqref="A153">
    <cfRule type="duplicateValues" dxfId="26" priority="872"/>
  </conditionalFormatting>
  <conditionalFormatting sqref="A153">
    <cfRule type="duplicateValues" dxfId="25" priority="873"/>
    <cfRule type="duplicateValues" dxfId="24" priority="874"/>
    <cfRule type="duplicateValues" dxfId="23" priority="875"/>
    <cfRule type="duplicateValues" dxfId="22" priority="876"/>
  </conditionalFormatting>
  <conditionalFormatting sqref="A195:A205">
    <cfRule type="duplicateValues" dxfId="21" priority="877"/>
  </conditionalFormatting>
  <conditionalFormatting sqref="A195:A205">
    <cfRule type="duplicateValues" dxfId="20" priority="878"/>
    <cfRule type="duplicateValues" dxfId="19" priority="879"/>
    <cfRule type="duplicateValues" dxfId="18" priority="880"/>
    <cfRule type="duplicateValues" dxfId="17" priority="881"/>
  </conditionalFormatting>
  <conditionalFormatting sqref="A206">
    <cfRule type="duplicateValues" dxfId="16" priority="882"/>
  </conditionalFormatting>
  <conditionalFormatting sqref="A206">
    <cfRule type="duplicateValues" dxfId="15" priority="883"/>
    <cfRule type="duplicateValues" dxfId="14" priority="884"/>
    <cfRule type="duplicateValues" dxfId="13" priority="885"/>
    <cfRule type="duplicateValues" dxfId="12" priority="886"/>
  </conditionalFormatting>
  <conditionalFormatting sqref="A254">
    <cfRule type="duplicateValues" dxfId="11" priority="14"/>
  </conditionalFormatting>
  <conditionalFormatting sqref="A254">
    <cfRule type="duplicateValues" dxfId="10" priority="15"/>
    <cfRule type="duplicateValues" dxfId="9" priority="16"/>
    <cfRule type="duplicateValues" dxfId="8" priority="17"/>
    <cfRule type="duplicateValues" dxfId="7" priority="18"/>
  </conditionalFormatting>
  <conditionalFormatting sqref="A31">
    <cfRule type="duplicateValues" dxfId="6" priority="5"/>
  </conditionalFormatting>
  <conditionalFormatting sqref="A31">
    <cfRule type="duplicateValues" dxfId="5" priority="6"/>
    <cfRule type="duplicateValues" dxfId="4" priority="7"/>
    <cfRule type="duplicateValues" dxfId="3" priority="8"/>
    <cfRule type="duplicateValues" dxfId="2" priority="9"/>
  </conditionalFormatting>
  <pageMargins left="0.7" right="0.7" top="0.75" bottom="0.75" header="0.3" footer="0.3"/>
  <pageSetup paperSize="9" orientation="portrait" horizontalDpi="90" verticalDpi="90"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6">
    <tabColor rgb="FFFF0000"/>
  </sheetPr>
  <dimension ref="A1:F80"/>
  <sheetViews>
    <sheetView workbookViewId="0">
      <selection activeCell="A8" sqref="A8"/>
    </sheetView>
  </sheetViews>
  <sheetFormatPr defaultRowHeight="15"/>
  <cols>
    <col min="1" max="1" width="14" style="903" customWidth="1"/>
    <col min="2" max="2" width="36.7109375" style="903" customWidth="1"/>
    <col min="3" max="3" width="19.85546875" style="320" customWidth="1"/>
    <col min="4" max="256" width="9.140625" style="903"/>
    <col min="257" max="257" width="14" style="903" customWidth="1"/>
    <col min="258" max="258" width="36.7109375" style="903" customWidth="1"/>
    <col min="259" max="259" width="19.85546875" style="903" customWidth="1"/>
    <col min="260" max="512" width="9.140625" style="903"/>
    <col min="513" max="513" width="14" style="903" customWidth="1"/>
    <col min="514" max="514" width="36.7109375" style="903" customWidth="1"/>
    <col min="515" max="515" width="19.85546875" style="903" customWidth="1"/>
    <col min="516" max="768" width="9.140625" style="903"/>
    <col min="769" max="769" width="14" style="903" customWidth="1"/>
    <col min="770" max="770" width="36.7109375" style="903" customWidth="1"/>
    <col min="771" max="771" width="19.85546875" style="903" customWidth="1"/>
    <col min="772" max="1024" width="9.140625" style="903"/>
    <col min="1025" max="1025" width="14" style="903" customWidth="1"/>
    <col min="1026" max="1026" width="36.7109375" style="903" customWidth="1"/>
    <col min="1027" max="1027" width="19.85546875" style="903" customWidth="1"/>
    <col min="1028" max="1280" width="9.140625" style="903"/>
    <col min="1281" max="1281" width="14" style="903" customWidth="1"/>
    <col min="1282" max="1282" width="36.7109375" style="903" customWidth="1"/>
    <col min="1283" max="1283" width="19.85546875" style="903" customWidth="1"/>
    <col min="1284" max="1536" width="9.140625" style="903"/>
    <col min="1537" max="1537" width="14" style="903" customWidth="1"/>
    <col min="1538" max="1538" width="36.7109375" style="903" customWidth="1"/>
    <col min="1539" max="1539" width="19.85546875" style="903" customWidth="1"/>
    <col min="1540" max="1792" width="9.140625" style="903"/>
    <col min="1793" max="1793" width="14" style="903" customWidth="1"/>
    <col min="1794" max="1794" width="36.7109375" style="903" customWidth="1"/>
    <col min="1795" max="1795" width="19.85546875" style="903" customWidth="1"/>
    <col min="1796" max="2048" width="9.140625" style="903"/>
    <col min="2049" max="2049" width="14" style="903" customWidth="1"/>
    <col min="2050" max="2050" width="36.7109375" style="903" customWidth="1"/>
    <col min="2051" max="2051" width="19.85546875" style="903" customWidth="1"/>
    <col min="2052" max="2304" width="9.140625" style="903"/>
    <col min="2305" max="2305" width="14" style="903" customWidth="1"/>
    <col min="2306" max="2306" width="36.7109375" style="903" customWidth="1"/>
    <col min="2307" max="2307" width="19.85546875" style="903" customWidth="1"/>
    <col min="2308" max="2560" width="9.140625" style="903"/>
    <col min="2561" max="2561" width="14" style="903" customWidth="1"/>
    <col min="2562" max="2562" width="36.7109375" style="903" customWidth="1"/>
    <col min="2563" max="2563" width="19.85546875" style="903" customWidth="1"/>
    <col min="2564" max="2816" width="9.140625" style="903"/>
    <col min="2817" max="2817" width="14" style="903" customWidth="1"/>
    <col min="2818" max="2818" width="36.7109375" style="903" customWidth="1"/>
    <col min="2819" max="2819" width="19.85546875" style="903" customWidth="1"/>
    <col min="2820" max="3072" width="9.140625" style="903"/>
    <col min="3073" max="3073" width="14" style="903" customWidth="1"/>
    <col min="3074" max="3074" width="36.7109375" style="903" customWidth="1"/>
    <col min="3075" max="3075" width="19.85546875" style="903" customWidth="1"/>
    <col min="3076" max="3328" width="9.140625" style="903"/>
    <col min="3329" max="3329" width="14" style="903" customWidth="1"/>
    <col min="3330" max="3330" width="36.7109375" style="903" customWidth="1"/>
    <col min="3331" max="3331" width="19.85546875" style="903" customWidth="1"/>
    <col min="3332" max="3584" width="9.140625" style="903"/>
    <col min="3585" max="3585" width="14" style="903" customWidth="1"/>
    <col min="3586" max="3586" width="36.7109375" style="903" customWidth="1"/>
    <col min="3587" max="3587" width="19.85546875" style="903" customWidth="1"/>
    <col min="3588" max="3840" width="9.140625" style="903"/>
    <col min="3841" max="3841" width="14" style="903" customWidth="1"/>
    <col min="3842" max="3842" width="36.7109375" style="903" customWidth="1"/>
    <col min="3843" max="3843" width="19.85546875" style="903" customWidth="1"/>
    <col min="3844" max="4096" width="9.140625" style="903"/>
    <col min="4097" max="4097" width="14" style="903" customWidth="1"/>
    <col min="4098" max="4098" width="36.7109375" style="903" customWidth="1"/>
    <col min="4099" max="4099" width="19.85546875" style="903" customWidth="1"/>
    <col min="4100" max="4352" width="9.140625" style="903"/>
    <col min="4353" max="4353" width="14" style="903" customWidth="1"/>
    <col min="4354" max="4354" width="36.7109375" style="903" customWidth="1"/>
    <col min="4355" max="4355" width="19.85546875" style="903" customWidth="1"/>
    <col min="4356" max="4608" width="9.140625" style="903"/>
    <col min="4609" max="4609" width="14" style="903" customWidth="1"/>
    <col min="4610" max="4610" width="36.7109375" style="903" customWidth="1"/>
    <col min="4611" max="4611" width="19.85546875" style="903" customWidth="1"/>
    <col min="4612" max="4864" width="9.140625" style="903"/>
    <col min="4865" max="4865" width="14" style="903" customWidth="1"/>
    <col min="4866" max="4866" width="36.7109375" style="903" customWidth="1"/>
    <col min="4867" max="4867" width="19.85546875" style="903" customWidth="1"/>
    <col min="4868" max="5120" width="9.140625" style="903"/>
    <col min="5121" max="5121" width="14" style="903" customWidth="1"/>
    <col min="5122" max="5122" width="36.7109375" style="903" customWidth="1"/>
    <col min="5123" max="5123" width="19.85546875" style="903" customWidth="1"/>
    <col min="5124" max="5376" width="9.140625" style="903"/>
    <col min="5377" max="5377" width="14" style="903" customWidth="1"/>
    <col min="5378" max="5378" width="36.7109375" style="903" customWidth="1"/>
    <col min="5379" max="5379" width="19.85546875" style="903" customWidth="1"/>
    <col min="5380" max="5632" width="9.140625" style="903"/>
    <col min="5633" max="5633" width="14" style="903" customWidth="1"/>
    <col min="5634" max="5634" width="36.7109375" style="903" customWidth="1"/>
    <col min="5635" max="5635" width="19.85546875" style="903" customWidth="1"/>
    <col min="5636" max="5888" width="9.140625" style="903"/>
    <col min="5889" max="5889" width="14" style="903" customWidth="1"/>
    <col min="5890" max="5890" width="36.7109375" style="903" customWidth="1"/>
    <col min="5891" max="5891" width="19.85546875" style="903" customWidth="1"/>
    <col min="5892" max="6144" width="9.140625" style="903"/>
    <col min="6145" max="6145" width="14" style="903" customWidth="1"/>
    <col min="6146" max="6146" width="36.7109375" style="903" customWidth="1"/>
    <col min="6147" max="6147" width="19.85546875" style="903" customWidth="1"/>
    <col min="6148" max="6400" width="9.140625" style="903"/>
    <col min="6401" max="6401" width="14" style="903" customWidth="1"/>
    <col min="6402" max="6402" width="36.7109375" style="903" customWidth="1"/>
    <col min="6403" max="6403" width="19.85546875" style="903" customWidth="1"/>
    <col min="6404" max="6656" width="9.140625" style="903"/>
    <col min="6657" max="6657" width="14" style="903" customWidth="1"/>
    <col min="6658" max="6658" width="36.7109375" style="903" customWidth="1"/>
    <col min="6659" max="6659" width="19.85546875" style="903" customWidth="1"/>
    <col min="6660" max="6912" width="9.140625" style="903"/>
    <col min="6913" max="6913" width="14" style="903" customWidth="1"/>
    <col min="6914" max="6914" width="36.7109375" style="903" customWidth="1"/>
    <col min="6915" max="6915" width="19.85546875" style="903" customWidth="1"/>
    <col min="6916" max="7168" width="9.140625" style="903"/>
    <col min="7169" max="7169" width="14" style="903" customWidth="1"/>
    <col min="7170" max="7170" width="36.7109375" style="903" customWidth="1"/>
    <col min="7171" max="7171" width="19.85546875" style="903" customWidth="1"/>
    <col min="7172" max="7424" width="9.140625" style="903"/>
    <col min="7425" max="7425" width="14" style="903" customWidth="1"/>
    <col min="7426" max="7426" width="36.7109375" style="903" customWidth="1"/>
    <col min="7427" max="7427" width="19.85546875" style="903" customWidth="1"/>
    <col min="7428" max="7680" width="9.140625" style="903"/>
    <col min="7681" max="7681" width="14" style="903" customWidth="1"/>
    <col min="7682" max="7682" width="36.7109375" style="903" customWidth="1"/>
    <col min="7683" max="7683" width="19.85546875" style="903" customWidth="1"/>
    <col min="7684" max="7936" width="9.140625" style="903"/>
    <col min="7937" max="7937" width="14" style="903" customWidth="1"/>
    <col min="7938" max="7938" width="36.7109375" style="903" customWidth="1"/>
    <col min="7939" max="7939" width="19.85546875" style="903" customWidth="1"/>
    <col min="7940" max="8192" width="9.140625" style="903"/>
    <col min="8193" max="8193" width="14" style="903" customWidth="1"/>
    <col min="8194" max="8194" width="36.7109375" style="903" customWidth="1"/>
    <col min="8195" max="8195" width="19.85546875" style="903" customWidth="1"/>
    <col min="8196" max="8448" width="9.140625" style="903"/>
    <col min="8449" max="8449" width="14" style="903" customWidth="1"/>
    <col min="8450" max="8450" width="36.7109375" style="903" customWidth="1"/>
    <col min="8451" max="8451" width="19.85546875" style="903" customWidth="1"/>
    <col min="8452" max="8704" width="9.140625" style="903"/>
    <col min="8705" max="8705" width="14" style="903" customWidth="1"/>
    <col min="8706" max="8706" width="36.7109375" style="903" customWidth="1"/>
    <col min="8707" max="8707" width="19.85546875" style="903" customWidth="1"/>
    <col min="8708" max="8960" width="9.140625" style="903"/>
    <col min="8961" max="8961" width="14" style="903" customWidth="1"/>
    <col min="8962" max="8962" width="36.7109375" style="903" customWidth="1"/>
    <col min="8963" max="8963" width="19.85546875" style="903" customWidth="1"/>
    <col min="8964" max="9216" width="9.140625" style="903"/>
    <col min="9217" max="9217" width="14" style="903" customWidth="1"/>
    <col min="9218" max="9218" width="36.7109375" style="903" customWidth="1"/>
    <col min="9219" max="9219" width="19.85546875" style="903" customWidth="1"/>
    <col min="9220" max="9472" width="9.140625" style="903"/>
    <col min="9473" max="9473" width="14" style="903" customWidth="1"/>
    <col min="9474" max="9474" width="36.7109375" style="903" customWidth="1"/>
    <col min="9475" max="9475" width="19.85546875" style="903" customWidth="1"/>
    <col min="9476" max="9728" width="9.140625" style="903"/>
    <col min="9729" max="9729" width="14" style="903" customWidth="1"/>
    <col min="9730" max="9730" width="36.7109375" style="903" customWidth="1"/>
    <col min="9731" max="9731" width="19.85546875" style="903" customWidth="1"/>
    <col min="9732" max="9984" width="9.140625" style="903"/>
    <col min="9985" max="9985" width="14" style="903" customWidth="1"/>
    <col min="9986" max="9986" width="36.7109375" style="903" customWidth="1"/>
    <col min="9987" max="9987" width="19.85546875" style="903" customWidth="1"/>
    <col min="9988" max="10240" width="9.140625" style="903"/>
    <col min="10241" max="10241" width="14" style="903" customWidth="1"/>
    <col min="10242" max="10242" width="36.7109375" style="903" customWidth="1"/>
    <col min="10243" max="10243" width="19.85546875" style="903" customWidth="1"/>
    <col min="10244" max="10496" width="9.140625" style="903"/>
    <col min="10497" max="10497" width="14" style="903" customWidth="1"/>
    <col min="10498" max="10498" width="36.7109375" style="903" customWidth="1"/>
    <col min="10499" max="10499" width="19.85546875" style="903" customWidth="1"/>
    <col min="10500" max="10752" width="9.140625" style="903"/>
    <col min="10753" max="10753" width="14" style="903" customWidth="1"/>
    <col min="10754" max="10754" width="36.7109375" style="903" customWidth="1"/>
    <col min="10755" max="10755" width="19.85546875" style="903" customWidth="1"/>
    <col min="10756" max="11008" width="9.140625" style="903"/>
    <col min="11009" max="11009" width="14" style="903" customWidth="1"/>
    <col min="11010" max="11010" width="36.7109375" style="903" customWidth="1"/>
    <col min="11011" max="11011" width="19.85546875" style="903" customWidth="1"/>
    <col min="11012" max="11264" width="9.140625" style="903"/>
    <col min="11265" max="11265" width="14" style="903" customWidth="1"/>
    <col min="11266" max="11266" width="36.7109375" style="903" customWidth="1"/>
    <col min="11267" max="11267" width="19.85546875" style="903" customWidth="1"/>
    <col min="11268" max="11520" width="9.140625" style="903"/>
    <col min="11521" max="11521" width="14" style="903" customWidth="1"/>
    <col min="11522" max="11522" width="36.7109375" style="903" customWidth="1"/>
    <col min="11523" max="11523" width="19.85546875" style="903" customWidth="1"/>
    <col min="11524" max="11776" width="9.140625" style="903"/>
    <col min="11777" max="11777" width="14" style="903" customWidth="1"/>
    <col min="11778" max="11778" width="36.7109375" style="903" customWidth="1"/>
    <col min="11779" max="11779" width="19.85546875" style="903" customWidth="1"/>
    <col min="11780" max="12032" width="9.140625" style="903"/>
    <col min="12033" max="12033" width="14" style="903" customWidth="1"/>
    <col min="12034" max="12034" width="36.7109375" style="903" customWidth="1"/>
    <col min="12035" max="12035" width="19.85546875" style="903" customWidth="1"/>
    <col min="12036" max="12288" width="9.140625" style="903"/>
    <col min="12289" max="12289" width="14" style="903" customWidth="1"/>
    <col min="12290" max="12290" width="36.7109375" style="903" customWidth="1"/>
    <col min="12291" max="12291" width="19.85546875" style="903" customWidth="1"/>
    <col min="12292" max="12544" width="9.140625" style="903"/>
    <col min="12545" max="12545" width="14" style="903" customWidth="1"/>
    <col min="12546" max="12546" width="36.7109375" style="903" customWidth="1"/>
    <col min="12547" max="12547" width="19.85546875" style="903" customWidth="1"/>
    <col min="12548" max="12800" width="9.140625" style="903"/>
    <col min="12801" max="12801" width="14" style="903" customWidth="1"/>
    <col min="12802" max="12802" width="36.7109375" style="903" customWidth="1"/>
    <col min="12803" max="12803" width="19.85546875" style="903" customWidth="1"/>
    <col min="12804" max="13056" width="9.140625" style="903"/>
    <col min="13057" max="13057" width="14" style="903" customWidth="1"/>
    <col min="13058" max="13058" width="36.7109375" style="903" customWidth="1"/>
    <col min="13059" max="13059" width="19.85546875" style="903" customWidth="1"/>
    <col min="13060" max="13312" width="9.140625" style="903"/>
    <col min="13313" max="13313" width="14" style="903" customWidth="1"/>
    <col min="13314" max="13314" width="36.7109375" style="903" customWidth="1"/>
    <col min="13315" max="13315" width="19.85546875" style="903" customWidth="1"/>
    <col min="13316" max="13568" width="9.140625" style="903"/>
    <col min="13569" max="13569" width="14" style="903" customWidth="1"/>
    <col min="13570" max="13570" width="36.7109375" style="903" customWidth="1"/>
    <col min="13571" max="13571" width="19.85546875" style="903" customWidth="1"/>
    <col min="13572" max="13824" width="9.140625" style="903"/>
    <col min="13825" max="13825" width="14" style="903" customWidth="1"/>
    <col min="13826" max="13826" width="36.7109375" style="903" customWidth="1"/>
    <col min="13827" max="13827" width="19.85546875" style="903" customWidth="1"/>
    <col min="13828" max="14080" width="9.140625" style="903"/>
    <col min="14081" max="14081" width="14" style="903" customWidth="1"/>
    <col min="14082" max="14082" width="36.7109375" style="903" customWidth="1"/>
    <col min="14083" max="14083" width="19.85546875" style="903" customWidth="1"/>
    <col min="14084" max="14336" width="9.140625" style="903"/>
    <col min="14337" max="14337" width="14" style="903" customWidth="1"/>
    <col min="14338" max="14338" width="36.7109375" style="903" customWidth="1"/>
    <col min="14339" max="14339" width="19.85546875" style="903" customWidth="1"/>
    <col min="14340" max="14592" width="9.140625" style="903"/>
    <col min="14593" max="14593" width="14" style="903" customWidth="1"/>
    <col min="14594" max="14594" width="36.7109375" style="903" customWidth="1"/>
    <col min="14595" max="14595" width="19.85546875" style="903" customWidth="1"/>
    <col min="14596" max="14848" width="9.140625" style="903"/>
    <col min="14849" max="14849" width="14" style="903" customWidth="1"/>
    <col min="14850" max="14850" width="36.7109375" style="903" customWidth="1"/>
    <col min="14851" max="14851" width="19.85546875" style="903" customWidth="1"/>
    <col min="14852" max="15104" width="9.140625" style="903"/>
    <col min="15105" max="15105" width="14" style="903" customWidth="1"/>
    <col min="15106" max="15106" width="36.7109375" style="903" customWidth="1"/>
    <col min="15107" max="15107" width="19.85546875" style="903" customWidth="1"/>
    <col min="15108" max="15360" width="9.140625" style="903"/>
    <col min="15361" max="15361" width="14" style="903" customWidth="1"/>
    <col min="15362" max="15362" width="36.7109375" style="903" customWidth="1"/>
    <col min="15363" max="15363" width="19.85546875" style="903" customWidth="1"/>
    <col min="15364" max="15616" width="9.140625" style="903"/>
    <col min="15617" max="15617" width="14" style="903" customWidth="1"/>
    <col min="15618" max="15618" width="36.7109375" style="903" customWidth="1"/>
    <col min="15619" max="15619" width="19.85546875" style="903" customWidth="1"/>
    <col min="15620" max="15872" width="9.140625" style="903"/>
    <col min="15873" max="15873" width="14" style="903" customWidth="1"/>
    <col min="15874" max="15874" width="36.7109375" style="903" customWidth="1"/>
    <col min="15875" max="15875" width="19.85546875" style="903" customWidth="1"/>
    <col min="15876" max="16128" width="9.140625" style="903"/>
    <col min="16129" max="16129" width="14" style="903" customWidth="1"/>
    <col min="16130" max="16130" width="36.7109375" style="903" customWidth="1"/>
    <col min="16131" max="16131" width="19.85546875" style="903" customWidth="1"/>
    <col min="16132" max="16384" width="9.140625" style="903"/>
  </cols>
  <sheetData>
    <row r="1" spans="1:6" ht="25.5" customHeight="1">
      <c r="A1" s="2264" t="s">
        <v>6570</v>
      </c>
      <c r="B1" s="2264"/>
      <c r="C1" s="2264"/>
    </row>
    <row r="4" spans="1:6">
      <c r="A4" s="904" t="s">
        <v>23</v>
      </c>
      <c r="B4" s="904" t="s">
        <v>24</v>
      </c>
      <c r="C4" s="916" t="s">
        <v>356</v>
      </c>
    </row>
    <row r="5" spans="1:6">
      <c r="A5" s="81" t="s">
        <v>6615</v>
      </c>
    </row>
    <row r="6" spans="1:6">
      <c r="A6" s="2283" t="s">
        <v>6614</v>
      </c>
      <c r="B6" s="2283"/>
    </row>
    <row r="7" spans="1:6" ht="14.25" customHeight="1">
      <c r="A7" s="909">
        <v>9118</v>
      </c>
      <c r="B7" s="908" t="s">
        <v>6613</v>
      </c>
      <c r="C7" s="905">
        <v>55</v>
      </c>
      <c r="F7" s="320"/>
    </row>
    <row r="8" spans="1:6" ht="14.25" customHeight="1">
      <c r="A8" s="909">
        <v>9119</v>
      </c>
      <c r="B8" s="908" t="s">
        <v>6607</v>
      </c>
      <c r="C8" s="905">
        <v>55</v>
      </c>
      <c r="F8" s="320"/>
    </row>
    <row r="9" spans="1:6" ht="14.25" customHeight="1">
      <c r="A9" s="911">
        <v>9120</v>
      </c>
      <c r="B9" s="908" t="s">
        <v>6612</v>
      </c>
      <c r="C9" s="905">
        <v>55</v>
      </c>
      <c r="F9" s="320"/>
    </row>
    <row r="10" spans="1:6" ht="14.25" customHeight="1">
      <c r="A10" s="909">
        <v>9121</v>
      </c>
      <c r="B10" s="908" t="s">
        <v>6606</v>
      </c>
      <c r="C10" s="905">
        <v>65</v>
      </c>
      <c r="F10" s="320"/>
    </row>
    <row r="11" spans="1:6" ht="14.25" customHeight="1">
      <c r="A11" s="909">
        <v>9129</v>
      </c>
      <c r="B11" s="908" t="s">
        <v>6605</v>
      </c>
      <c r="C11" s="905">
        <v>65</v>
      </c>
      <c r="F11" s="320"/>
    </row>
    <row r="12" spans="1:6" ht="14.25" customHeight="1">
      <c r="A12" s="909">
        <v>9125</v>
      </c>
      <c r="B12" s="908" t="s">
        <v>6604</v>
      </c>
      <c r="C12" s="905">
        <v>65</v>
      </c>
      <c r="F12" s="320"/>
    </row>
    <row r="13" spans="1:6" ht="14.25" customHeight="1">
      <c r="A13" s="909">
        <v>9134</v>
      </c>
      <c r="B13" s="908" t="s">
        <v>51</v>
      </c>
      <c r="C13" s="905">
        <v>88</v>
      </c>
      <c r="F13" s="320"/>
    </row>
    <row r="14" spans="1:6" ht="14.25" customHeight="1">
      <c r="A14" s="909">
        <v>9135</v>
      </c>
      <c r="B14" s="908" t="s">
        <v>6602</v>
      </c>
      <c r="C14" s="905">
        <v>87</v>
      </c>
      <c r="F14" s="320"/>
    </row>
    <row r="15" spans="1:6" ht="14.25" customHeight="1">
      <c r="A15" s="909">
        <v>9137</v>
      </c>
      <c r="B15" s="908" t="s">
        <v>6611</v>
      </c>
      <c r="C15" s="905">
        <v>87</v>
      </c>
      <c r="F15" s="320"/>
    </row>
    <row r="16" spans="1:6" ht="14.25" customHeight="1">
      <c r="A16" s="909">
        <v>9145</v>
      </c>
      <c r="B16" s="908" t="s">
        <v>6601</v>
      </c>
      <c r="C16" s="905">
        <v>130</v>
      </c>
      <c r="F16" s="320"/>
    </row>
    <row r="17" spans="1:6" ht="14.25" customHeight="1">
      <c r="A17" s="909">
        <v>9147</v>
      </c>
      <c r="B17" s="908" t="s">
        <v>6610</v>
      </c>
      <c r="C17" s="905">
        <v>130</v>
      </c>
      <c r="F17" s="320"/>
    </row>
    <row r="18" spans="1:6" ht="14.25" customHeight="1">
      <c r="A18" s="2284" t="s">
        <v>6609</v>
      </c>
      <c r="B18" s="2285"/>
      <c r="C18" s="905"/>
      <c r="F18" s="320"/>
    </row>
    <row r="19" spans="1:6" ht="14.25" customHeight="1">
      <c r="A19" s="911">
        <v>9218</v>
      </c>
      <c r="B19" s="908" t="s">
        <v>6608</v>
      </c>
      <c r="C19" s="905">
        <v>55</v>
      </c>
      <c r="F19" s="320"/>
    </row>
    <row r="20" spans="1:6" ht="14.25" customHeight="1">
      <c r="A20" s="911">
        <v>9219</v>
      </c>
      <c r="B20" s="908" t="s">
        <v>6607</v>
      </c>
      <c r="C20" s="905">
        <v>55</v>
      </c>
      <c r="F20" s="320"/>
    </row>
    <row r="21" spans="1:6" ht="14.25" customHeight="1">
      <c r="A21" s="909">
        <v>9221</v>
      </c>
      <c r="B21" s="908" t="s">
        <v>6606</v>
      </c>
      <c r="C21" s="905">
        <v>72</v>
      </c>
      <c r="F21" s="320"/>
    </row>
    <row r="22" spans="1:6" ht="14.25" customHeight="1">
      <c r="A22" s="909">
        <v>9229</v>
      </c>
      <c r="B22" s="908" t="s">
        <v>6605</v>
      </c>
      <c r="C22" s="905">
        <v>72</v>
      </c>
      <c r="F22" s="320"/>
    </row>
    <row r="23" spans="1:6" ht="14.25" customHeight="1">
      <c r="A23" s="909">
        <v>9225</v>
      </c>
      <c r="B23" s="908" t="s">
        <v>6604</v>
      </c>
      <c r="C23" s="905">
        <v>72</v>
      </c>
      <c r="F23" s="320"/>
    </row>
    <row r="24" spans="1:6" ht="14.25" customHeight="1">
      <c r="A24" s="909">
        <v>9234</v>
      </c>
      <c r="B24" s="908" t="s">
        <v>6603</v>
      </c>
      <c r="C24" s="905">
        <v>101</v>
      </c>
      <c r="F24" s="320"/>
    </row>
    <row r="25" spans="1:6" ht="14.25" customHeight="1">
      <c r="A25" s="909">
        <v>9235</v>
      </c>
      <c r="B25" s="908" t="s">
        <v>6602</v>
      </c>
      <c r="C25" s="905">
        <v>101</v>
      </c>
      <c r="F25" s="320"/>
    </row>
    <row r="26" spans="1:6" ht="14.25" customHeight="1">
      <c r="A26" s="909">
        <v>9247</v>
      </c>
      <c r="B26" s="908" t="s">
        <v>6601</v>
      </c>
      <c r="C26" s="905">
        <v>142</v>
      </c>
      <c r="F26" s="320"/>
    </row>
    <row r="27" spans="1:6" ht="14.25" customHeight="1">
      <c r="A27" s="913" t="s">
        <v>42</v>
      </c>
      <c r="B27" s="912"/>
      <c r="C27" s="905"/>
      <c r="F27" s="320"/>
    </row>
    <row r="28" spans="1:6" ht="14.25" customHeight="1">
      <c r="A28" s="911">
        <v>9250</v>
      </c>
      <c r="B28" s="908" t="s">
        <v>60</v>
      </c>
      <c r="C28" s="905">
        <v>97</v>
      </c>
      <c r="F28" s="320"/>
    </row>
    <row r="29" spans="1:6" ht="14.25" customHeight="1">
      <c r="A29" s="909">
        <v>9252</v>
      </c>
      <c r="B29" s="908" t="s">
        <v>6600</v>
      </c>
      <c r="C29" s="905">
        <v>116</v>
      </c>
      <c r="F29" s="320"/>
    </row>
    <row r="30" spans="1:6" ht="14.25" customHeight="1">
      <c r="A30" s="909">
        <v>9255</v>
      </c>
      <c r="B30" s="908" t="s">
        <v>61</v>
      </c>
      <c r="C30" s="905">
        <v>133</v>
      </c>
      <c r="F30" s="320"/>
    </row>
    <row r="31" spans="1:6" ht="14.25" customHeight="1">
      <c r="A31" s="909">
        <v>9257</v>
      </c>
      <c r="B31" s="908" t="s">
        <v>6599</v>
      </c>
      <c r="C31" s="905">
        <v>152</v>
      </c>
      <c r="F31" s="320"/>
    </row>
    <row r="32" spans="1:6" s="802" customFormat="1" ht="14.25" customHeight="1">
      <c r="A32" s="915" t="s">
        <v>6598</v>
      </c>
      <c r="B32" s="915"/>
      <c r="C32" s="905"/>
      <c r="D32" s="903"/>
      <c r="E32" s="903"/>
      <c r="F32" s="320"/>
    </row>
    <row r="33" spans="1:6" s="802" customFormat="1" ht="14.25" customHeight="1">
      <c r="A33" s="907">
        <v>9161</v>
      </c>
      <c r="B33" s="914" t="s">
        <v>6597</v>
      </c>
      <c r="C33" s="905">
        <v>292</v>
      </c>
      <c r="D33" s="903"/>
      <c r="E33" s="903"/>
      <c r="F33" s="320"/>
    </row>
    <row r="34" spans="1:6" ht="14.25" customHeight="1">
      <c r="A34" s="913" t="s">
        <v>56</v>
      </c>
      <c r="B34" s="912"/>
      <c r="C34" s="905"/>
      <c r="F34" s="320"/>
    </row>
    <row r="35" spans="1:6" ht="14.25" customHeight="1">
      <c r="A35" s="911">
        <v>9301</v>
      </c>
      <c r="B35" s="908" t="s">
        <v>6596</v>
      </c>
      <c r="C35" s="905">
        <v>116</v>
      </c>
      <c r="F35" s="320"/>
    </row>
    <row r="36" spans="1:6" ht="14.25" customHeight="1">
      <c r="A36" s="909">
        <v>9302</v>
      </c>
      <c r="B36" s="908" t="s">
        <v>6595</v>
      </c>
      <c r="C36" s="905">
        <v>133</v>
      </c>
      <c r="F36" s="320"/>
    </row>
    <row r="37" spans="1:6" ht="14.25" customHeight="1">
      <c r="A37" s="909">
        <v>9303</v>
      </c>
      <c r="B37" s="908" t="s">
        <v>6594</v>
      </c>
      <c r="C37" s="905">
        <v>152</v>
      </c>
      <c r="F37" s="320"/>
    </row>
    <row r="38" spans="1:6" ht="14.25" customHeight="1">
      <c r="A38" s="909">
        <v>9304</v>
      </c>
      <c r="B38" s="908" t="s">
        <v>6593</v>
      </c>
      <c r="C38" s="905">
        <v>176</v>
      </c>
      <c r="F38" s="320"/>
    </row>
    <row r="39" spans="1:6" ht="14.25" customHeight="1">
      <c r="A39" s="2284" t="s">
        <v>6592</v>
      </c>
      <c r="B39" s="2285"/>
      <c r="C39" s="905"/>
      <c r="F39" s="320"/>
    </row>
    <row r="40" spans="1:6" ht="14.25" customHeight="1">
      <c r="A40" s="911">
        <v>9280</v>
      </c>
      <c r="B40" s="908" t="s">
        <v>49</v>
      </c>
      <c r="C40" s="905">
        <v>65</v>
      </c>
      <c r="F40" s="320"/>
    </row>
    <row r="41" spans="1:6" ht="14.25" customHeight="1">
      <c r="A41" s="909">
        <v>9283</v>
      </c>
      <c r="B41" s="908" t="s">
        <v>298</v>
      </c>
      <c r="C41" s="905">
        <v>89</v>
      </c>
      <c r="F41" s="320"/>
    </row>
    <row r="42" spans="1:6" ht="14.25" customHeight="1">
      <c r="A42" s="909">
        <v>9285</v>
      </c>
      <c r="B42" s="908" t="s">
        <v>48</v>
      </c>
      <c r="C42" s="905">
        <v>116</v>
      </c>
      <c r="F42" s="320"/>
    </row>
    <row r="43" spans="1:6" ht="14.25" customHeight="1">
      <c r="A43" s="2284" t="s">
        <v>6591</v>
      </c>
      <c r="B43" s="2285"/>
      <c r="C43" s="905"/>
      <c r="F43" s="320"/>
    </row>
    <row r="44" spans="1:6" ht="14.25" customHeight="1">
      <c r="A44" s="911">
        <v>9270</v>
      </c>
      <c r="B44" s="908" t="s">
        <v>49</v>
      </c>
      <c r="C44" s="905">
        <v>50</v>
      </c>
      <c r="F44" s="320"/>
    </row>
    <row r="45" spans="1:6" ht="14.25" customHeight="1">
      <c r="A45" s="909">
        <v>9273</v>
      </c>
      <c r="B45" s="908" t="s">
        <v>298</v>
      </c>
      <c r="C45" s="905">
        <v>82</v>
      </c>
      <c r="F45" s="320"/>
    </row>
    <row r="46" spans="1:6" ht="14.25" customHeight="1">
      <c r="A46" s="909">
        <v>9275</v>
      </c>
      <c r="B46" s="908" t="s">
        <v>48</v>
      </c>
      <c r="C46" s="905">
        <v>97</v>
      </c>
      <c r="F46" s="320"/>
    </row>
    <row r="47" spans="1:6" ht="14.25" customHeight="1">
      <c r="A47" s="2284" t="s">
        <v>26</v>
      </c>
      <c r="B47" s="2285"/>
      <c r="C47" s="905"/>
      <c r="F47" s="320"/>
    </row>
    <row r="48" spans="1:6" ht="14.25" customHeight="1">
      <c r="A48" s="911">
        <v>9320</v>
      </c>
      <c r="B48" s="908" t="s">
        <v>6590</v>
      </c>
      <c r="C48" s="905">
        <v>122</v>
      </c>
      <c r="F48" s="320"/>
    </row>
    <row r="49" spans="1:6" ht="14.25" customHeight="1">
      <c r="A49" s="909">
        <v>9340</v>
      </c>
      <c r="B49" s="908" t="s">
        <v>6589</v>
      </c>
      <c r="C49" s="905">
        <v>130</v>
      </c>
      <c r="F49" s="320"/>
    </row>
    <row r="50" spans="1:6" ht="14.25" customHeight="1">
      <c r="A50" s="909">
        <v>9325</v>
      </c>
      <c r="B50" s="908" t="s">
        <v>6588</v>
      </c>
      <c r="C50" s="905">
        <v>145</v>
      </c>
      <c r="F50" s="320"/>
    </row>
    <row r="51" spans="1:6" ht="14.25" customHeight="1">
      <c r="A51" s="909">
        <v>9355</v>
      </c>
      <c r="B51" s="908" t="s">
        <v>6587</v>
      </c>
      <c r="C51" s="905">
        <v>160</v>
      </c>
      <c r="F51" s="320"/>
    </row>
    <row r="52" spans="1:6" ht="14.25" customHeight="1">
      <c r="A52" s="909">
        <v>9335</v>
      </c>
      <c r="B52" s="908" t="s">
        <v>6586</v>
      </c>
      <c r="C52" s="905">
        <v>169</v>
      </c>
      <c r="F52" s="320"/>
    </row>
    <row r="53" spans="1:6" ht="14.25" customHeight="1">
      <c r="A53" s="909">
        <v>9345</v>
      </c>
      <c r="B53" s="908" t="s">
        <v>6585</v>
      </c>
      <c r="C53" s="905">
        <v>217</v>
      </c>
      <c r="F53" s="320"/>
    </row>
    <row r="54" spans="1:6" ht="14.25" customHeight="1">
      <c r="A54" s="2284" t="s">
        <v>6584</v>
      </c>
      <c r="B54" s="2285"/>
      <c r="C54" s="905"/>
      <c r="F54" s="320"/>
    </row>
    <row r="55" spans="1:6" ht="14.25" customHeight="1">
      <c r="A55" s="911">
        <v>9420</v>
      </c>
      <c r="B55" s="908" t="s">
        <v>6583</v>
      </c>
      <c r="C55" s="905">
        <v>152</v>
      </c>
      <c r="F55" s="320"/>
    </row>
    <row r="56" spans="1:6" ht="14.25" customHeight="1">
      <c r="A56" s="909">
        <v>9425</v>
      </c>
      <c r="B56" s="908" t="s">
        <v>6582</v>
      </c>
      <c r="C56" s="905">
        <v>176</v>
      </c>
      <c r="F56" s="320"/>
    </row>
    <row r="57" spans="1:6" ht="14.25" customHeight="1">
      <c r="A57" s="909">
        <v>9429</v>
      </c>
      <c r="B57" s="908" t="s">
        <v>6581</v>
      </c>
      <c r="C57" s="905">
        <v>210</v>
      </c>
      <c r="F57" s="320"/>
    </row>
    <row r="58" spans="1:6" ht="14.25" customHeight="1">
      <c r="A58" s="2284" t="s">
        <v>6580</v>
      </c>
      <c r="B58" s="2285"/>
      <c r="C58" s="905"/>
      <c r="F58" s="320"/>
    </row>
    <row r="59" spans="1:6" ht="14.25" customHeight="1">
      <c r="A59" s="911">
        <v>9430</v>
      </c>
      <c r="B59" s="908" t="s">
        <v>6579</v>
      </c>
      <c r="C59" s="905">
        <v>89</v>
      </c>
      <c r="F59" s="320"/>
    </row>
    <row r="60" spans="1:6" ht="14.25" customHeight="1">
      <c r="A60" s="909">
        <v>9435</v>
      </c>
      <c r="B60" s="908" t="s">
        <v>6578</v>
      </c>
      <c r="C60" s="905">
        <v>130</v>
      </c>
      <c r="F60" s="320"/>
    </row>
    <row r="61" spans="1:6" ht="14.25" customHeight="1">
      <c r="A61" s="909">
        <v>9439</v>
      </c>
      <c r="B61" s="908" t="s">
        <v>6577</v>
      </c>
      <c r="C61" s="905">
        <v>152</v>
      </c>
      <c r="F61" s="320"/>
    </row>
    <row r="62" spans="1:6" ht="14.25" customHeight="1">
      <c r="A62" s="909">
        <v>9440</v>
      </c>
      <c r="B62" s="908" t="s">
        <v>6576</v>
      </c>
      <c r="C62" s="905">
        <v>160</v>
      </c>
      <c r="F62" s="320"/>
    </row>
    <row r="63" spans="1:6" ht="14.25" customHeight="1">
      <c r="A63" s="909">
        <v>9445</v>
      </c>
      <c r="B63" s="908" t="s">
        <v>6575</v>
      </c>
      <c r="C63" s="905">
        <v>203</v>
      </c>
      <c r="F63" s="320"/>
    </row>
    <row r="64" spans="1:6" ht="14.25" customHeight="1">
      <c r="A64" s="2284" t="s">
        <v>6574</v>
      </c>
      <c r="B64" s="2285"/>
      <c r="C64" s="905"/>
      <c r="F64" s="320"/>
    </row>
    <row r="65" spans="1:6" ht="14.25" customHeight="1">
      <c r="A65" s="911">
        <v>9920</v>
      </c>
      <c r="B65" s="908" t="s">
        <v>308</v>
      </c>
      <c r="C65" s="905">
        <v>7</v>
      </c>
      <c r="F65" s="320"/>
    </row>
    <row r="66" spans="1:6" ht="14.25" customHeight="1">
      <c r="A66" s="909">
        <v>9925</v>
      </c>
      <c r="B66" s="908" t="s">
        <v>309</v>
      </c>
      <c r="C66" s="905">
        <v>9</v>
      </c>
      <c r="F66" s="320"/>
    </row>
    <row r="67" spans="1:6" ht="14.25" customHeight="1">
      <c r="A67" s="909">
        <v>9932</v>
      </c>
      <c r="B67" s="910" t="s">
        <v>338</v>
      </c>
      <c r="C67" s="905">
        <v>11</v>
      </c>
      <c r="F67" s="320"/>
    </row>
    <row r="68" spans="1:6" ht="14.25" customHeight="1">
      <c r="A68" s="909">
        <v>9940</v>
      </c>
      <c r="B68" s="908" t="s">
        <v>1952</v>
      </c>
      <c r="C68" s="905">
        <v>12</v>
      </c>
      <c r="F68" s="320"/>
    </row>
    <row r="69" spans="1:6" ht="14.25" customHeight="1">
      <c r="A69" s="2281" t="s">
        <v>6573</v>
      </c>
      <c r="B69" s="2282"/>
      <c r="C69" s="905"/>
      <c r="F69" s="320"/>
    </row>
    <row r="70" spans="1:6" ht="16.5">
      <c r="A70" s="907">
        <v>9360</v>
      </c>
      <c r="B70" s="906" t="s">
        <v>37</v>
      </c>
      <c r="C70" s="905">
        <v>287</v>
      </c>
      <c r="F70" s="320"/>
    </row>
    <row r="71" spans="1:6" ht="16.5">
      <c r="A71" s="907">
        <v>9361</v>
      </c>
      <c r="B71" s="906" t="s">
        <v>321</v>
      </c>
      <c r="C71" s="905">
        <v>320</v>
      </c>
      <c r="F71" s="320"/>
    </row>
    <row r="72" spans="1:6" ht="16.5">
      <c r="A72" s="907">
        <v>9362</v>
      </c>
      <c r="B72" s="906" t="s">
        <v>485</v>
      </c>
      <c r="C72" s="905">
        <v>368</v>
      </c>
      <c r="F72" s="320"/>
    </row>
    <row r="73" spans="1:6" ht="14.25" customHeight="1">
      <c r="A73" s="2281" t="s">
        <v>6572</v>
      </c>
      <c r="B73" s="2282"/>
      <c r="C73" s="905"/>
      <c r="F73" s="320"/>
    </row>
    <row r="74" spans="1:6" ht="16.5">
      <c r="A74" s="907">
        <v>9364</v>
      </c>
      <c r="B74" s="906" t="s">
        <v>49</v>
      </c>
      <c r="C74" s="905">
        <v>255</v>
      </c>
      <c r="F74" s="320"/>
    </row>
    <row r="75" spans="1:6" ht="16.5">
      <c r="A75" s="907">
        <v>9365</v>
      </c>
      <c r="B75" s="906" t="s">
        <v>50</v>
      </c>
      <c r="C75" s="905">
        <v>288</v>
      </c>
      <c r="F75" s="320"/>
    </row>
    <row r="76" spans="1:6" ht="16.5">
      <c r="A76" s="907">
        <v>9366</v>
      </c>
      <c r="B76" s="906" t="s">
        <v>48</v>
      </c>
      <c r="C76" s="905">
        <v>321</v>
      </c>
      <c r="F76" s="320"/>
    </row>
    <row r="77" spans="1:6" ht="14.25" customHeight="1">
      <c r="A77" s="2281" t="s">
        <v>6571</v>
      </c>
      <c r="B77" s="2282"/>
      <c r="C77" s="905"/>
      <c r="F77" s="320"/>
    </row>
    <row r="78" spans="1:6" ht="16.5">
      <c r="A78" s="907">
        <v>9368</v>
      </c>
      <c r="B78" s="906" t="s">
        <v>49</v>
      </c>
      <c r="C78" s="905">
        <v>255</v>
      </c>
      <c r="F78" s="320"/>
    </row>
    <row r="79" spans="1:6" ht="16.5">
      <c r="A79" s="907">
        <v>9369</v>
      </c>
      <c r="B79" s="906" t="s">
        <v>50</v>
      </c>
      <c r="C79" s="905">
        <v>288</v>
      </c>
      <c r="F79" s="320"/>
    </row>
    <row r="80" spans="1:6" ht="16.5">
      <c r="A80" s="907">
        <v>9370</v>
      </c>
      <c r="B80" s="906" t="s">
        <v>48</v>
      </c>
      <c r="C80" s="905">
        <v>321</v>
      </c>
      <c r="F80" s="320"/>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0">
    <tabColor rgb="FFFF0000"/>
    <pageSetUpPr fitToPage="1"/>
  </sheetPr>
  <dimension ref="A1:X251"/>
  <sheetViews>
    <sheetView zoomScale="90" zoomScaleNormal="90" workbookViewId="0">
      <selection sqref="A1:H1"/>
    </sheetView>
  </sheetViews>
  <sheetFormatPr defaultColWidth="9.28515625" defaultRowHeight="15"/>
  <cols>
    <col min="1" max="1" width="24.28515625" style="251" customWidth="1"/>
    <col min="2" max="2" width="15.7109375" style="251" customWidth="1"/>
    <col min="3" max="3" width="15.7109375" style="157" customWidth="1"/>
    <col min="4" max="4" width="16.28515625" style="157" customWidth="1"/>
    <col min="5" max="5" width="10.5703125" style="157" customWidth="1"/>
    <col min="6" max="6" width="12.7109375" style="157" customWidth="1"/>
    <col min="7" max="7" width="15.5703125" style="680" customWidth="1"/>
    <col min="8" max="8" width="20.5703125" style="319" customWidth="1"/>
    <col min="9" max="24" width="9.28515625" style="251"/>
    <col min="25" max="16384" width="9.28515625" style="157"/>
  </cols>
  <sheetData>
    <row r="1" spans="1:8">
      <c r="A1" s="1839" t="s">
        <v>1050</v>
      </c>
      <c r="B1" s="1839"/>
      <c r="C1" s="1839"/>
      <c r="D1" s="1839"/>
      <c r="E1" s="1839"/>
      <c r="F1" s="1839"/>
      <c r="G1" s="1839"/>
      <c r="H1" s="1839"/>
    </row>
    <row r="2" spans="1:8">
      <c r="A2" s="687"/>
      <c r="B2" s="672"/>
      <c r="C2" s="672"/>
      <c r="D2" s="672"/>
      <c r="E2" s="672"/>
      <c r="F2" s="673"/>
      <c r="G2" s="674"/>
      <c r="H2" s="522"/>
    </row>
    <row r="3" spans="1:8">
      <c r="A3" s="688"/>
      <c r="B3" s="672"/>
      <c r="C3" s="672"/>
      <c r="D3" s="672"/>
      <c r="E3" s="672"/>
      <c r="F3" s="673"/>
      <c r="G3" s="674"/>
      <c r="H3" s="522"/>
    </row>
    <row r="4" spans="1:8">
      <c r="A4" s="689" t="s">
        <v>6</v>
      </c>
      <c r="B4" s="690">
        <v>0</v>
      </c>
      <c r="C4" s="522"/>
      <c r="D4" s="522"/>
      <c r="E4" s="522"/>
      <c r="F4" s="673"/>
      <c r="G4" s="674"/>
      <c r="H4" s="522"/>
    </row>
    <row r="5" spans="1:8" ht="21.2" customHeight="1">
      <c r="G5" s="675"/>
    </row>
    <row r="6" spans="1:8">
      <c r="A6" s="2295" t="s">
        <v>1069</v>
      </c>
      <c r="B6" s="2295"/>
      <c r="C6" s="2295"/>
      <c r="D6" s="2295"/>
      <c r="E6" s="2295"/>
      <c r="F6" s="2295"/>
      <c r="G6" s="2295"/>
      <c r="H6" s="2295"/>
    </row>
    <row r="7" spans="1:8" ht="36" customHeight="1">
      <c r="A7" s="2295"/>
      <c r="B7" s="2295"/>
      <c r="C7" s="2295"/>
      <c r="D7" s="2295"/>
      <c r="E7" s="2295"/>
      <c r="F7" s="2295"/>
      <c r="G7" s="2295"/>
      <c r="H7" s="2295"/>
    </row>
    <row r="8" spans="1:8">
      <c r="A8" s="2294" t="s">
        <v>987</v>
      </c>
      <c r="B8" s="2294"/>
      <c r="C8" s="2294"/>
      <c r="D8" s="2294"/>
      <c r="E8" s="2294"/>
      <c r="F8" s="2294"/>
      <c r="G8" s="2294"/>
      <c r="H8" s="2294"/>
    </row>
    <row r="9" spans="1:8" ht="30.2" customHeight="1">
      <c r="A9" s="703" t="s">
        <v>23</v>
      </c>
      <c r="B9" s="703" t="s">
        <v>1049</v>
      </c>
      <c r="C9" s="704" t="s">
        <v>1048</v>
      </c>
      <c r="D9" s="704" t="s">
        <v>1056</v>
      </c>
      <c r="E9" s="704" t="s">
        <v>1057</v>
      </c>
      <c r="F9" s="704" t="s">
        <v>442</v>
      </c>
      <c r="G9" s="705" t="s">
        <v>10</v>
      </c>
      <c r="H9" s="704" t="s">
        <v>11</v>
      </c>
    </row>
    <row r="10" spans="1:8">
      <c r="A10" s="2296" t="s">
        <v>1051</v>
      </c>
      <c r="B10" s="2297"/>
      <c r="C10" s="2297"/>
      <c r="D10" s="2297"/>
      <c r="E10" s="2297"/>
      <c r="F10" s="2297"/>
      <c r="G10" s="2297"/>
      <c r="H10" s="2298"/>
    </row>
    <row r="11" spans="1:8">
      <c r="A11" s="678" t="s">
        <v>988</v>
      </c>
      <c r="B11" s="677">
        <v>15</v>
      </c>
      <c r="C11" s="677">
        <v>40</v>
      </c>
      <c r="D11" s="677">
        <v>15</v>
      </c>
      <c r="E11" s="677">
        <v>200</v>
      </c>
      <c r="F11" s="694">
        <v>1</v>
      </c>
      <c r="G11" s="695">
        <v>1226</v>
      </c>
      <c r="H11" s="565">
        <f t="shared" ref="H11:H82" si="0">G11-G11*$B$4/100</f>
        <v>1226</v>
      </c>
    </row>
    <row r="12" spans="1:8">
      <c r="A12" s="678" t="s">
        <v>989</v>
      </c>
      <c r="B12" s="677">
        <v>20</v>
      </c>
      <c r="C12" s="677">
        <v>40</v>
      </c>
      <c r="D12" s="677">
        <v>18</v>
      </c>
      <c r="E12" s="677">
        <v>230</v>
      </c>
      <c r="F12" s="694">
        <v>1</v>
      </c>
      <c r="G12" s="695">
        <v>1226</v>
      </c>
      <c r="H12" s="565">
        <f t="shared" si="0"/>
        <v>1226</v>
      </c>
    </row>
    <row r="13" spans="1:8">
      <c r="A13" s="678" t="s">
        <v>990</v>
      </c>
      <c r="B13" s="677">
        <v>25</v>
      </c>
      <c r="C13" s="677">
        <v>40</v>
      </c>
      <c r="D13" s="677">
        <v>24</v>
      </c>
      <c r="E13" s="677">
        <v>230</v>
      </c>
      <c r="F13" s="694">
        <v>1</v>
      </c>
      <c r="G13" s="695">
        <v>1302</v>
      </c>
      <c r="H13" s="565">
        <f t="shared" si="0"/>
        <v>1302</v>
      </c>
    </row>
    <row r="14" spans="1:8">
      <c r="A14" s="678" t="s">
        <v>991</v>
      </c>
      <c r="B14" s="677">
        <v>32</v>
      </c>
      <c r="C14" s="677">
        <v>40</v>
      </c>
      <c r="D14" s="677">
        <v>30</v>
      </c>
      <c r="E14" s="677">
        <v>250</v>
      </c>
      <c r="F14" s="694">
        <v>1</v>
      </c>
      <c r="G14" s="695">
        <v>1685</v>
      </c>
      <c r="H14" s="565">
        <f t="shared" si="0"/>
        <v>1685</v>
      </c>
    </row>
    <row r="15" spans="1:8">
      <c r="A15" s="678" t="s">
        <v>992</v>
      </c>
      <c r="B15" s="677">
        <v>40</v>
      </c>
      <c r="C15" s="677">
        <v>40</v>
      </c>
      <c r="D15" s="677">
        <v>40</v>
      </c>
      <c r="E15" s="677">
        <v>270</v>
      </c>
      <c r="F15" s="694">
        <v>1</v>
      </c>
      <c r="G15" s="695">
        <v>1834</v>
      </c>
      <c r="H15" s="565">
        <f t="shared" si="0"/>
        <v>1834</v>
      </c>
    </row>
    <row r="16" spans="1:8">
      <c r="A16" s="678" t="s">
        <v>993</v>
      </c>
      <c r="B16" s="677">
        <v>50</v>
      </c>
      <c r="C16" s="677">
        <v>40</v>
      </c>
      <c r="D16" s="677">
        <v>45</v>
      </c>
      <c r="E16" s="677">
        <v>280</v>
      </c>
      <c r="F16" s="694">
        <v>1</v>
      </c>
      <c r="G16" s="695">
        <v>2521</v>
      </c>
      <c r="H16" s="565">
        <f t="shared" si="0"/>
        <v>2521</v>
      </c>
    </row>
    <row r="17" spans="1:8">
      <c r="A17" s="678" t="s">
        <v>994</v>
      </c>
      <c r="B17" s="677">
        <v>65</v>
      </c>
      <c r="C17" s="677">
        <v>25</v>
      </c>
      <c r="D17" s="677">
        <v>63</v>
      </c>
      <c r="E17" s="677">
        <v>280</v>
      </c>
      <c r="F17" s="694">
        <v>1</v>
      </c>
      <c r="G17" s="695">
        <v>3213</v>
      </c>
      <c r="H17" s="565">
        <f t="shared" si="0"/>
        <v>3213</v>
      </c>
    </row>
    <row r="18" spans="1:8">
      <c r="A18" s="678" t="s">
        <v>995</v>
      </c>
      <c r="B18" s="677">
        <v>80</v>
      </c>
      <c r="C18" s="677">
        <v>25</v>
      </c>
      <c r="D18" s="677">
        <v>75</v>
      </c>
      <c r="E18" s="677">
        <v>300</v>
      </c>
      <c r="F18" s="694">
        <v>1</v>
      </c>
      <c r="G18" s="695">
        <v>4239</v>
      </c>
      <c r="H18" s="565">
        <f t="shared" si="0"/>
        <v>4239</v>
      </c>
    </row>
    <row r="19" spans="1:8">
      <c r="A19" s="678" t="s">
        <v>996</v>
      </c>
      <c r="B19" s="677">
        <v>100</v>
      </c>
      <c r="C19" s="677">
        <v>25</v>
      </c>
      <c r="D19" s="677">
        <v>100</v>
      </c>
      <c r="E19" s="677">
        <v>330</v>
      </c>
      <c r="F19" s="694">
        <v>1</v>
      </c>
      <c r="G19" s="695">
        <v>9417</v>
      </c>
      <c r="H19" s="565">
        <f t="shared" si="0"/>
        <v>9417</v>
      </c>
    </row>
    <row r="20" spans="1:8">
      <c r="A20" s="678" t="s">
        <v>1046</v>
      </c>
      <c r="B20" s="677">
        <v>125</v>
      </c>
      <c r="C20" s="677">
        <v>25</v>
      </c>
      <c r="D20" s="677">
        <v>125</v>
      </c>
      <c r="E20" s="677">
        <v>360</v>
      </c>
      <c r="F20" s="694">
        <v>1</v>
      </c>
      <c r="G20" s="695">
        <v>12188</v>
      </c>
      <c r="H20" s="565">
        <f t="shared" si="0"/>
        <v>12188</v>
      </c>
    </row>
    <row r="21" spans="1:8">
      <c r="A21" s="678" t="s">
        <v>997</v>
      </c>
      <c r="B21" s="677">
        <v>150</v>
      </c>
      <c r="C21" s="677">
        <v>25</v>
      </c>
      <c r="D21" s="677">
        <v>148</v>
      </c>
      <c r="E21" s="677">
        <v>390</v>
      </c>
      <c r="F21" s="694">
        <v>1</v>
      </c>
      <c r="G21" s="695">
        <v>20315</v>
      </c>
      <c r="H21" s="565">
        <f t="shared" si="0"/>
        <v>20315</v>
      </c>
    </row>
    <row r="22" spans="1:8">
      <c r="A22" s="678" t="s">
        <v>1047</v>
      </c>
      <c r="B22" s="677">
        <v>200</v>
      </c>
      <c r="C22" s="677">
        <v>25</v>
      </c>
      <c r="D22" s="677">
        <v>200</v>
      </c>
      <c r="E22" s="677">
        <v>510</v>
      </c>
      <c r="F22" s="694">
        <v>1</v>
      </c>
      <c r="G22" s="695">
        <v>39712</v>
      </c>
      <c r="H22" s="565">
        <f t="shared" si="0"/>
        <v>39712</v>
      </c>
    </row>
    <row r="23" spans="1:8">
      <c r="A23" s="678" t="s">
        <v>5591</v>
      </c>
      <c r="B23" s="677">
        <v>250</v>
      </c>
      <c r="C23" s="677">
        <v>16</v>
      </c>
      <c r="D23" s="677">
        <v>240</v>
      </c>
      <c r="E23" s="677">
        <v>730</v>
      </c>
      <c r="F23" s="677">
        <v>1</v>
      </c>
      <c r="G23" s="695">
        <v>142012.79999999999</v>
      </c>
      <c r="H23" s="563">
        <f t="shared" si="0"/>
        <v>142012.79999999999</v>
      </c>
    </row>
    <row r="24" spans="1:8">
      <c r="A24" s="678" t="s">
        <v>5592</v>
      </c>
      <c r="B24" s="677">
        <v>250</v>
      </c>
      <c r="C24" s="677">
        <v>25</v>
      </c>
      <c r="D24" s="677">
        <v>240</v>
      </c>
      <c r="E24" s="677">
        <v>730</v>
      </c>
      <c r="F24" s="677">
        <v>1</v>
      </c>
      <c r="G24" s="695">
        <v>154772</v>
      </c>
      <c r="H24" s="563">
        <f t="shared" si="0"/>
        <v>154772</v>
      </c>
    </row>
    <row r="25" spans="1:8">
      <c r="A25" s="678" t="s">
        <v>5593</v>
      </c>
      <c r="B25" s="677">
        <v>300</v>
      </c>
      <c r="C25" s="677">
        <v>16</v>
      </c>
      <c r="D25" s="677">
        <v>300</v>
      </c>
      <c r="E25" s="677">
        <v>730</v>
      </c>
      <c r="F25" s="677">
        <v>1</v>
      </c>
      <c r="G25" s="695">
        <v>226862.4</v>
      </c>
      <c r="H25" s="563">
        <f t="shared" si="0"/>
        <v>226862.4</v>
      </c>
    </row>
    <row r="26" spans="1:8">
      <c r="A26" s="678" t="s">
        <v>5594</v>
      </c>
      <c r="B26" s="677">
        <v>300</v>
      </c>
      <c r="C26" s="677">
        <v>25</v>
      </c>
      <c r="D26" s="677">
        <v>300</v>
      </c>
      <c r="E26" s="677">
        <v>730</v>
      </c>
      <c r="F26" s="677">
        <v>1</v>
      </c>
      <c r="G26" s="695">
        <v>248280</v>
      </c>
      <c r="H26" s="563">
        <f t="shared" si="0"/>
        <v>248280</v>
      </c>
    </row>
    <row r="27" spans="1:8" s="251" customFormat="1">
      <c r="A27" s="678" t="s">
        <v>5595</v>
      </c>
      <c r="B27" s="677">
        <v>350</v>
      </c>
      <c r="C27" s="677">
        <v>16</v>
      </c>
      <c r="D27" s="677">
        <v>390</v>
      </c>
      <c r="E27" s="677">
        <v>970</v>
      </c>
      <c r="F27" s="677">
        <v>1</v>
      </c>
      <c r="G27" s="695">
        <v>636722.4</v>
      </c>
      <c r="H27" s="563">
        <f t="shared" si="0"/>
        <v>636722.4</v>
      </c>
    </row>
    <row r="28" spans="1:8" s="251" customFormat="1">
      <c r="A28" s="678" t="s">
        <v>5596</v>
      </c>
      <c r="B28" s="677">
        <v>350</v>
      </c>
      <c r="C28" s="677">
        <v>25</v>
      </c>
      <c r="D28" s="677">
        <v>390</v>
      </c>
      <c r="E28" s="677">
        <v>970</v>
      </c>
      <c r="F28" s="677">
        <v>1</v>
      </c>
      <c r="G28" s="695">
        <v>701142</v>
      </c>
      <c r="H28" s="563">
        <f t="shared" si="0"/>
        <v>701142</v>
      </c>
    </row>
    <row r="29" spans="1:8">
      <c r="A29" s="678" t="s">
        <v>5597</v>
      </c>
      <c r="B29" s="677">
        <v>400</v>
      </c>
      <c r="C29" s="677">
        <v>16</v>
      </c>
      <c r="D29" s="677">
        <v>390</v>
      </c>
      <c r="E29" s="677">
        <v>970</v>
      </c>
      <c r="F29" s="677">
        <v>1</v>
      </c>
      <c r="G29" s="695">
        <v>727146</v>
      </c>
      <c r="H29" s="563">
        <f t="shared" si="0"/>
        <v>727146</v>
      </c>
    </row>
    <row r="30" spans="1:8">
      <c r="A30" s="678" t="s">
        <v>5598</v>
      </c>
      <c r="B30" s="677">
        <v>400</v>
      </c>
      <c r="C30" s="677">
        <v>25</v>
      </c>
      <c r="D30" s="677">
        <v>390</v>
      </c>
      <c r="E30" s="677">
        <v>970</v>
      </c>
      <c r="F30" s="677">
        <v>1</v>
      </c>
      <c r="G30" s="695">
        <v>789853</v>
      </c>
      <c r="H30" s="563">
        <f t="shared" si="0"/>
        <v>789853</v>
      </c>
    </row>
    <row r="31" spans="1:8" s="251" customFormat="1">
      <c r="A31" s="678" t="s">
        <v>5599</v>
      </c>
      <c r="B31" s="677">
        <v>500</v>
      </c>
      <c r="C31" s="678">
        <v>16</v>
      </c>
      <c r="D31" s="678">
        <v>500</v>
      </c>
      <c r="E31" s="678">
        <v>990</v>
      </c>
      <c r="F31" s="678">
        <v>1</v>
      </c>
      <c r="G31" s="695">
        <v>1198939.1999999997</v>
      </c>
      <c r="H31" s="563">
        <f t="shared" si="0"/>
        <v>1198939.1999999997</v>
      </c>
    </row>
    <row r="32" spans="1:8" s="251" customFormat="1">
      <c r="A32" s="678" t="s">
        <v>5600</v>
      </c>
      <c r="B32" s="677">
        <v>500</v>
      </c>
      <c r="C32" s="678">
        <v>25</v>
      </c>
      <c r="D32" s="678">
        <v>500</v>
      </c>
      <c r="E32" s="678">
        <v>990</v>
      </c>
      <c r="F32" s="678">
        <v>1</v>
      </c>
      <c r="G32" s="695">
        <v>1254139</v>
      </c>
      <c r="H32" s="563">
        <f t="shared" si="0"/>
        <v>1254139</v>
      </c>
    </row>
    <row r="33" spans="1:8">
      <c r="A33" s="702" t="s">
        <v>1052</v>
      </c>
      <c r="B33" s="699"/>
      <c r="C33" s="699"/>
      <c r="D33" s="699"/>
      <c r="E33" s="699"/>
      <c r="F33" s="699"/>
      <c r="G33" s="700"/>
      <c r="H33" s="701"/>
    </row>
    <row r="34" spans="1:8">
      <c r="A34" s="678" t="s">
        <v>998</v>
      </c>
      <c r="B34" s="677">
        <v>15</v>
      </c>
      <c r="C34" s="677">
        <v>40</v>
      </c>
      <c r="D34" s="677">
        <v>15</v>
      </c>
      <c r="E34" s="677">
        <v>120</v>
      </c>
      <c r="F34" s="677">
        <v>1</v>
      </c>
      <c r="G34" s="695">
        <v>1703</v>
      </c>
      <c r="H34" s="563">
        <f t="shared" si="0"/>
        <v>1703</v>
      </c>
    </row>
    <row r="35" spans="1:8">
      <c r="A35" s="678" t="s">
        <v>999</v>
      </c>
      <c r="B35" s="677">
        <v>20</v>
      </c>
      <c r="C35" s="677">
        <v>40</v>
      </c>
      <c r="D35" s="677">
        <v>18</v>
      </c>
      <c r="E35" s="677">
        <v>140</v>
      </c>
      <c r="F35" s="677">
        <v>1</v>
      </c>
      <c r="G35" s="695">
        <v>2072</v>
      </c>
      <c r="H35" s="563">
        <f t="shared" si="0"/>
        <v>2072</v>
      </c>
    </row>
    <row r="36" spans="1:8">
      <c r="A36" s="678" t="s">
        <v>1000</v>
      </c>
      <c r="B36" s="677">
        <v>25</v>
      </c>
      <c r="C36" s="677">
        <v>40</v>
      </c>
      <c r="D36" s="677">
        <v>24</v>
      </c>
      <c r="E36" s="677">
        <v>140</v>
      </c>
      <c r="F36" s="677">
        <v>1</v>
      </c>
      <c r="G36" s="695">
        <v>2254</v>
      </c>
      <c r="H36" s="563">
        <f t="shared" si="0"/>
        <v>2254</v>
      </c>
    </row>
    <row r="37" spans="1:8">
      <c r="A37" s="678" t="s">
        <v>1001</v>
      </c>
      <c r="B37" s="677">
        <v>32</v>
      </c>
      <c r="C37" s="677">
        <v>40</v>
      </c>
      <c r="D37" s="677">
        <v>30</v>
      </c>
      <c r="E37" s="677">
        <v>165</v>
      </c>
      <c r="F37" s="677">
        <v>1</v>
      </c>
      <c r="G37" s="695">
        <v>2344</v>
      </c>
      <c r="H37" s="563">
        <f t="shared" si="0"/>
        <v>2344</v>
      </c>
    </row>
    <row r="38" spans="1:8">
      <c r="A38" s="678" t="s">
        <v>1002</v>
      </c>
      <c r="B38" s="677">
        <v>40</v>
      </c>
      <c r="C38" s="677">
        <v>40</v>
      </c>
      <c r="D38" s="677">
        <v>40</v>
      </c>
      <c r="E38" s="677">
        <v>200</v>
      </c>
      <c r="F38" s="677">
        <v>1</v>
      </c>
      <c r="G38" s="695">
        <v>2785</v>
      </c>
      <c r="H38" s="563">
        <f t="shared" si="0"/>
        <v>2785</v>
      </c>
    </row>
    <row r="39" spans="1:8">
      <c r="A39" s="678" t="s">
        <v>1003</v>
      </c>
      <c r="B39" s="677">
        <v>50</v>
      </c>
      <c r="C39" s="677">
        <v>40</v>
      </c>
      <c r="D39" s="677">
        <v>45</v>
      </c>
      <c r="E39" s="677">
        <v>230</v>
      </c>
      <c r="F39" s="677">
        <v>1</v>
      </c>
      <c r="G39" s="695">
        <v>3117</v>
      </c>
      <c r="H39" s="563">
        <f t="shared" si="0"/>
        <v>3117</v>
      </c>
    </row>
    <row r="40" spans="1:8">
      <c r="A40" s="678" t="s">
        <v>1004</v>
      </c>
      <c r="B40" s="677">
        <v>65</v>
      </c>
      <c r="C40" s="677">
        <v>16</v>
      </c>
      <c r="D40" s="677">
        <v>63</v>
      </c>
      <c r="E40" s="677">
        <v>270</v>
      </c>
      <c r="F40" s="677">
        <v>1</v>
      </c>
      <c r="G40" s="695">
        <v>4947</v>
      </c>
      <c r="H40" s="563">
        <f t="shared" si="0"/>
        <v>4947</v>
      </c>
    </row>
    <row r="41" spans="1:8">
      <c r="A41" s="678" t="s">
        <v>1059</v>
      </c>
      <c r="B41" s="677">
        <v>65</v>
      </c>
      <c r="C41" s="677">
        <v>25</v>
      </c>
      <c r="D41" s="677">
        <v>63</v>
      </c>
      <c r="E41" s="677">
        <v>270</v>
      </c>
      <c r="F41" s="677">
        <v>1</v>
      </c>
      <c r="G41" s="695">
        <v>5137</v>
      </c>
      <c r="H41" s="563">
        <f t="shared" si="0"/>
        <v>5137</v>
      </c>
    </row>
    <row r="42" spans="1:8">
      <c r="A42" s="678" t="s">
        <v>1005</v>
      </c>
      <c r="B42" s="677">
        <v>80</v>
      </c>
      <c r="C42" s="677">
        <v>16</v>
      </c>
      <c r="D42" s="677">
        <v>75</v>
      </c>
      <c r="E42" s="677">
        <v>280</v>
      </c>
      <c r="F42" s="677">
        <v>1</v>
      </c>
      <c r="G42" s="695">
        <v>6342</v>
      </c>
      <c r="H42" s="563">
        <f t="shared" si="0"/>
        <v>6342</v>
      </c>
    </row>
    <row r="43" spans="1:8">
      <c r="A43" s="678" t="s">
        <v>1060</v>
      </c>
      <c r="B43" s="677">
        <v>80</v>
      </c>
      <c r="C43" s="677">
        <v>25</v>
      </c>
      <c r="D43" s="677">
        <v>75</v>
      </c>
      <c r="E43" s="677">
        <v>280</v>
      </c>
      <c r="F43" s="677">
        <v>1</v>
      </c>
      <c r="G43" s="695">
        <v>6769</v>
      </c>
      <c r="H43" s="563">
        <f t="shared" si="0"/>
        <v>6769</v>
      </c>
    </row>
    <row r="44" spans="1:8">
      <c r="A44" s="678" t="s">
        <v>1006</v>
      </c>
      <c r="B44" s="677">
        <v>100</v>
      </c>
      <c r="C44" s="677">
        <v>16</v>
      </c>
      <c r="D44" s="677">
        <v>100</v>
      </c>
      <c r="E44" s="677">
        <v>350</v>
      </c>
      <c r="F44" s="677">
        <v>1</v>
      </c>
      <c r="G44" s="695">
        <v>13508</v>
      </c>
      <c r="H44" s="563">
        <f t="shared" si="0"/>
        <v>13508</v>
      </c>
    </row>
    <row r="45" spans="1:8">
      <c r="A45" s="678" t="s">
        <v>1061</v>
      </c>
      <c r="B45" s="677">
        <v>100</v>
      </c>
      <c r="C45" s="677">
        <v>25</v>
      </c>
      <c r="D45" s="677">
        <v>100</v>
      </c>
      <c r="E45" s="677">
        <v>350</v>
      </c>
      <c r="F45" s="677">
        <v>1</v>
      </c>
      <c r="G45" s="695">
        <v>14576</v>
      </c>
      <c r="H45" s="563">
        <f t="shared" si="0"/>
        <v>14576</v>
      </c>
    </row>
    <row r="46" spans="1:8">
      <c r="A46" s="678" t="s">
        <v>1007</v>
      </c>
      <c r="B46" s="677">
        <v>125</v>
      </c>
      <c r="C46" s="677">
        <v>16</v>
      </c>
      <c r="D46" s="677">
        <v>125</v>
      </c>
      <c r="E46" s="677">
        <v>380</v>
      </c>
      <c r="F46" s="677">
        <v>1</v>
      </c>
      <c r="G46" s="695">
        <v>16491</v>
      </c>
      <c r="H46" s="563">
        <f t="shared" si="0"/>
        <v>16491</v>
      </c>
    </row>
    <row r="47" spans="1:8">
      <c r="A47" s="678" t="s">
        <v>1062</v>
      </c>
      <c r="B47" s="677">
        <v>125</v>
      </c>
      <c r="C47" s="677">
        <v>25</v>
      </c>
      <c r="D47" s="677">
        <v>125</v>
      </c>
      <c r="E47" s="677">
        <v>380</v>
      </c>
      <c r="F47" s="677">
        <v>1</v>
      </c>
      <c r="G47" s="695">
        <v>17293</v>
      </c>
      <c r="H47" s="563">
        <f t="shared" si="0"/>
        <v>17293</v>
      </c>
    </row>
    <row r="48" spans="1:8">
      <c r="A48" s="678" t="s">
        <v>1008</v>
      </c>
      <c r="B48" s="677">
        <v>150</v>
      </c>
      <c r="C48" s="677">
        <v>16</v>
      </c>
      <c r="D48" s="677">
        <v>148</v>
      </c>
      <c r="E48" s="677">
        <v>410</v>
      </c>
      <c r="F48" s="677">
        <v>1</v>
      </c>
      <c r="G48" s="695">
        <v>24891</v>
      </c>
      <c r="H48" s="563">
        <f t="shared" si="0"/>
        <v>24891</v>
      </c>
    </row>
    <row r="49" spans="1:8">
      <c r="A49" s="678" t="s">
        <v>1009</v>
      </c>
      <c r="B49" s="677">
        <v>150</v>
      </c>
      <c r="C49" s="677">
        <v>25</v>
      </c>
      <c r="D49" s="677">
        <v>148</v>
      </c>
      <c r="E49" s="677">
        <v>410</v>
      </c>
      <c r="F49" s="677">
        <v>1</v>
      </c>
      <c r="G49" s="695">
        <v>29211</v>
      </c>
      <c r="H49" s="563">
        <f t="shared" si="0"/>
        <v>29211</v>
      </c>
    </row>
    <row r="50" spans="1:8">
      <c r="A50" s="678" t="s">
        <v>5601</v>
      </c>
      <c r="B50" s="677">
        <v>200</v>
      </c>
      <c r="C50" s="677">
        <v>16</v>
      </c>
      <c r="D50" s="677">
        <v>200</v>
      </c>
      <c r="E50" s="677">
        <v>530</v>
      </c>
      <c r="F50" s="677">
        <v>1</v>
      </c>
      <c r="G50" s="695">
        <v>49056</v>
      </c>
      <c r="H50" s="563">
        <f t="shared" si="0"/>
        <v>49056</v>
      </c>
    </row>
    <row r="51" spans="1:8">
      <c r="A51" s="678" t="s">
        <v>5602</v>
      </c>
      <c r="B51" s="677">
        <v>200</v>
      </c>
      <c r="C51" s="677">
        <v>25</v>
      </c>
      <c r="D51" s="677">
        <v>200</v>
      </c>
      <c r="E51" s="677">
        <v>530</v>
      </c>
      <c r="F51" s="677">
        <v>1</v>
      </c>
      <c r="G51" s="695">
        <v>53612</v>
      </c>
      <c r="H51" s="563">
        <f t="shared" si="0"/>
        <v>53612</v>
      </c>
    </row>
    <row r="52" spans="1:8">
      <c r="A52" s="678" t="s">
        <v>5603</v>
      </c>
      <c r="B52" s="677">
        <v>250</v>
      </c>
      <c r="C52" s="677">
        <v>16</v>
      </c>
      <c r="D52" s="677">
        <v>240</v>
      </c>
      <c r="E52" s="677">
        <v>750</v>
      </c>
      <c r="F52" s="677">
        <v>1</v>
      </c>
      <c r="G52" s="695">
        <v>166387</v>
      </c>
      <c r="H52" s="563">
        <f t="shared" si="0"/>
        <v>166387</v>
      </c>
    </row>
    <row r="53" spans="1:8">
      <c r="A53" s="678" t="s">
        <v>5604</v>
      </c>
      <c r="B53" s="677">
        <v>250</v>
      </c>
      <c r="C53" s="677">
        <v>25</v>
      </c>
      <c r="D53" s="677">
        <v>240</v>
      </c>
      <c r="E53" s="677">
        <v>750</v>
      </c>
      <c r="F53" s="677">
        <v>1</v>
      </c>
      <c r="G53" s="695">
        <v>183190</v>
      </c>
      <c r="H53" s="563">
        <f t="shared" si="0"/>
        <v>183190</v>
      </c>
    </row>
    <row r="54" spans="1:8">
      <c r="A54" s="678" t="s">
        <v>5605</v>
      </c>
      <c r="B54" s="677">
        <v>300</v>
      </c>
      <c r="C54" s="677">
        <v>16</v>
      </c>
      <c r="D54" s="677">
        <v>300</v>
      </c>
      <c r="E54" s="677">
        <v>750</v>
      </c>
      <c r="F54" s="677">
        <v>1</v>
      </c>
      <c r="G54" s="695">
        <v>268661</v>
      </c>
      <c r="H54" s="563">
        <f t="shared" si="0"/>
        <v>268661</v>
      </c>
    </row>
    <row r="55" spans="1:8">
      <c r="A55" s="678" t="s">
        <v>5606</v>
      </c>
      <c r="B55" s="677">
        <v>300</v>
      </c>
      <c r="C55" s="677">
        <v>25</v>
      </c>
      <c r="D55" s="677">
        <v>300</v>
      </c>
      <c r="E55" s="677">
        <v>750</v>
      </c>
      <c r="F55" s="677">
        <v>1</v>
      </c>
      <c r="G55" s="695">
        <v>295302</v>
      </c>
      <c r="H55" s="563">
        <f t="shared" si="0"/>
        <v>295302</v>
      </c>
    </row>
    <row r="56" spans="1:8" s="251" customFormat="1">
      <c r="A56" s="678" t="s">
        <v>5607</v>
      </c>
      <c r="B56" s="677">
        <v>350</v>
      </c>
      <c r="C56" s="677">
        <v>16</v>
      </c>
      <c r="D56" s="677">
        <v>390</v>
      </c>
      <c r="E56" s="677">
        <v>990</v>
      </c>
      <c r="F56" s="677">
        <v>1</v>
      </c>
      <c r="G56" s="695">
        <v>694717</v>
      </c>
      <c r="H56" s="563">
        <f t="shared" si="0"/>
        <v>694717</v>
      </c>
    </row>
    <row r="57" spans="1:8" s="251" customFormat="1">
      <c r="A57" s="678" t="s">
        <v>5608</v>
      </c>
      <c r="B57" s="677">
        <v>350</v>
      </c>
      <c r="C57" s="677">
        <v>25</v>
      </c>
      <c r="D57" s="677">
        <v>390</v>
      </c>
      <c r="E57" s="677">
        <v>990</v>
      </c>
      <c r="F57" s="677">
        <v>1</v>
      </c>
      <c r="G57" s="695">
        <v>763559</v>
      </c>
      <c r="H57" s="563">
        <f t="shared" si="0"/>
        <v>763559</v>
      </c>
    </row>
    <row r="58" spans="1:8">
      <c r="A58" s="678" t="s">
        <v>5609</v>
      </c>
      <c r="B58" s="677">
        <v>400</v>
      </c>
      <c r="C58" s="677">
        <v>16</v>
      </c>
      <c r="D58" s="677">
        <v>390</v>
      </c>
      <c r="E58" s="677">
        <v>990</v>
      </c>
      <c r="F58" s="677">
        <v>1</v>
      </c>
      <c r="G58" s="695">
        <v>781483</v>
      </c>
      <c r="H58" s="563">
        <f t="shared" si="0"/>
        <v>781483</v>
      </c>
    </row>
    <row r="59" spans="1:8">
      <c r="A59" s="678" t="s">
        <v>5610</v>
      </c>
      <c r="B59" s="677">
        <v>400</v>
      </c>
      <c r="C59" s="677">
        <v>25</v>
      </c>
      <c r="D59" s="677">
        <v>390</v>
      </c>
      <c r="E59" s="677">
        <v>990</v>
      </c>
      <c r="F59" s="677">
        <v>1</v>
      </c>
      <c r="G59" s="695">
        <v>853972</v>
      </c>
      <c r="H59" s="563">
        <f t="shared" si="0"/>
        <v>853972</v>
      </c>
    </row>
    <row r="60" spans="1:8" s="251" customFormat="1">
      <c r="A60" s="677" t="s">
        <v>5611</v>
      </c>
      <c r="B60" s="677">
        <v>500</v>
      </c>
      <c r="C60" s="677">
        <v>16</v>
      </c>
      <c r="D60" s="677">
        <v>500</v>
      </c>
      <c r="E60" s="677">
        <v>1017</v>
      </c>
      <c r="F60" s="677">
        <v>1</v>
      </c>
      <c r="G60" s="695">
        <v>1443793</v>
      </c>
      <c r="H60" s="563">
        <f t="shared" si="0"/>
        <v>1443793</v>
      </c>
    </row>
    <row r="61" spans="1:8" s="251" customFormat="1">
      <c r="A61" s="677" t="s">
        <v>5612</v>
      </c>
      <c r="B61" s="677">
        <v>500</v>
      </c>
      <c r="C61" s="677">
        <v>25</v>
      </c>
      <c r="D61" s="677">
        <v>500</v>
      </c>
      <c r="E61" s="677">
        <v>1017</v>
      </c>
      <c r="F61" s="677">
        <v>1</v>
      </c>
      <c r="G61" s="695">
        <v>1447891</v>
      </c>
      <c r="H61" s="563">
        <f t="shared" si="0"/>
        <v>1447891</v>
      </c>
    </row>
    <row r="62" spans="1:8">
      <c r="A62" s="702" t="s">
        <v>1068</v>
      </c>
      <c r="B62" s="699"/>
      <c r="C62" s="699"/>
      <c r="D62" s="699"/>
      <c r="E62" s="699"/>
      <c r="F62" s="699"/>
      <c r="G62" s="700"/>
      <c r="H62" s="679"/>
    </row>
    <row r="63" spans="1:8">
      <c r="A63" s="678" t="s">
        <v>5613</v>
      </c>
      <c r="B63" s="677">
        <v>15</v>
      </c>
      <c r="C63" s="677">
        <v>40</v>
      </c>
      <c r="D63" s="677">
        <v>15</v>
      </c>
      <c r="E63" s="677">
        <v>135</v>
      </c>
      <c r="F63" s="677">
        <v>1</v>
      </c>
      <c r="G63" s="695">
        <v>1257</v>
      </c>
      <c r="H63" s="563">
        <f t="shared" si="0"/>
        <v>1257</v>
      </c>
    </row>
    <row r="64" spans="1:8">
      <c r="A64" s="678" t="s">
        <v>5614</v>
      </c>
      <c r="B64" s="677">
        <v>20</v>
      </c>
      <c r="C64" s="677">
        <v>40</v>
      </c>
      <c r="D64" s="677">
        <v>18</v>
      </c>
      <c r="E64" s="677">
        <v>135</v>
      </c>
      <c r="F64" s="677">
        <v>1</v>
      </c>
      <c r="G64" s="695">
        <v>1377</v>
      </c>
      <c r="H64" s="563">
        <f t="shared" si="0"/>
        <v>1377</v>
      </c>
    </row>
    <row r="65" spans="1:8">
      <c r="A65" s="678" t="s">
        <v>5615</v>
      </c>
      <c r="B65" s="677">
        <v>25</v>
      </c>
      <c r="C65" s="677">
        <v>40</v>
      </c>
      <c r="D65" s="677">
        <v>24</v>
      </c>
      <c r="E65" s="677">
        <v>135</v>
      </c>
      <c r="F65" s="677">
        <v>1</v>
      </c>
      <c r="G65" s="695">
        <v>1610</v>
      </c>
      <c r="H65" s="563">
        <f t="shared" si="0"/>
        <v>1610</v>
      </c>
    </row>
    <row r="66" spans="1:8">
      <c r="A66" s="678" t="s">
        <v>5616</v>
      </c>
      <c r="B66" s="677">
        <v>32</v>
      </c>
      <c r="C66" s="677">
        <v>40</v>
      </c>
      <c r="D66" s="677">
        <v>30</v>
      </c>
      <c r="E66" s="677">
        <v>155</v>
      </c>
      <c r="F66" s="677">
        <v>1</v>
      </c>
      <c r="G66" s="695">
        <v>1834</v>
      </c>
      <c r="H66" s="563">
        <f t="shared" si="0"/>
        <v>1834</v>
      </c>
    </row>
    <row r="67" spans="1:8">
      <c r="A67" s="678" t="s">
        <v>5617</v>
      </c>
      <c r="B67" s="677">
        <v>40</v>
      </c>
      <c r="C67" s="677">
        <v>40</v>
      </c>
      <c r="D67" s="677">
        <v>40</v>
      </c>
      <c r="E67" s="677">
        <v>170</v>
      </c>
      <c r="F67" s="677">
        <v>1</v>
      </c>
      <c r="G67" s="695">
        <v>2144</v>
      </c>
      <c r="H67" s="563">
        <f t="shared" si="0"/>
        <v>2144</v>
      </c>
    </row>
    <row r="68" spans="1:8">
      <c r="A68" s="678" t="s">
        <v>5618</v>
      </c>
      <c r="B68" s="677">
        <v>50</v>
      </c>
      <c r="C68" s="677">
        <v>40</v>
      </c>
      <c r="D68" s="677">
        <v>45</v>
      </c>
      <c r="E68" s="677">
        <v>190</v>
      </c>
      <c r="F68" s="677">
        <v>1</v>
      </c>
      <c r="G68" s="695">
        <v>2445</v>
      </c>
      <c r="H68" s="563">
        <f t="shared" si="0"/>
        <v>2445</v>
      </c>
    </row>
    <row r="69" spans="1:8">
      <c r="A69" s="678" t="s">
        <v>5619</v>
      </c>
      <c r="B69" s="677">
        <v>65</v>
      </c>
      <c r="C69" s="677">
        <v>25</v>
      </c>
      <c r="D69" s="677">
        <v>63</v>
      </c>
      <c r="E69" s="677">
        <v>200</v>
      </c>
      <c r="F69" s="677">
        <v>1</v>
      </c>
      <c r="G69" s="695">
        <v>3777.6</v>
      </c>
      <c r="H69" s="563">
        <f t="shared" si="0"/>
        <v>3777.6</v>
      </c>
    </row>
    <row r="70" spans="1:8">
      <c r="A70" s="678" t="s">
        <v>5620</v>
      </c>
      <c r="B70" s="677">
        <v>80</v>
      </c>
      <c r="C70" s="677">
        <v>25</v>
      </c>
      <c r="D70" s="677">
        <v>75</v>
      </c>
      <c r="E70" s="677">
        <v>240</v>
      </c>
      <c r="F70" s="677">
        <v>1</v>
      </c>
      <c r="G70" s="695">
        <v>6439.2</v>
      </c>
      <c r="H70" s="563">
        <f t="shared" si="0"/>
        <v>6439.2</v>
      </c>
    </row>
    <row r="71" spans="1:8" ht="15" customHeight="1">
      <c r="A71" s="702" t="s">
        <v>1067</v>
      </c>
      <c r="B71" s="699"/>
      <c r="C71" s="699"/>
      <c r="D71" s="699"/>
      <c r="E71" s="699"/>
      <c r="F71" s="699"/>
      <c r="G71" s="700"/>
      <c r="H71" s="679"/>
    </row>
    <row r="72" spans="1:8">
      <c r="A72" s="678" t="s">
        <v>5621</v>
      </c>
      <c r="B72" s="677">
        <v>50</v>
      </c>
      <c r="C72" s="677">
        <v>40</v>
      </c>
      <c r="D72" s="677">
        <v>45</v>
      </c>
      <c r="E72" s="677">
        <v>180</v>
      </c>
      <c r="F72" s="677">
        <v>1</v>
      </c>
      <c r="G72" s="695">
        <v>3635</v>
      </c>
      <c r="H72" s="563">
        <f t="shared" si="0"/>
        <v>3635</v>
      </c>
    </row>
    <row r="73" spans="1:8">
      <c r="A73" s="678" t="s">
        <v>5622</v>
      </c>
      <c r="B73" s="677">
        <v>80</v>
      </c>
      <c r="C73" s="677">
        <v>16</v>
      </c>
      <c r="D73" s="677">
        <v>75</v>
      </c>
      <c r="E73" s="677">
        <v>210</v>
      </c>
      <c r="F73" s="677">
        <v>1</v>
      </c>
      <c r="G73" s="695">
        <v>6563</v>
      </c>
      <c r="H73" s="563">
        <f t="shared" si="0"/>
        <v>6563</v>
      </c>
    </row>
    <row r="74" spans="1:8">
      <c r="A74" s="678" t="s">
        <v>5623</v>
      </c>
      <c r="B74" s="677">
        <v>80</v>
      </c>
      <c r="C74" s="677">
        <v>25</v>
      </c>
      <c r="D74" s="677">
        <v>75</v>
      </c>
      <c r="E74" s="677">
        <v>210</v>
      </c>
      <c r="F74" s="677">
        <v>1</v>
      </c>
      <c r="G74" s="695">
        <v>7002</v>
      </c>
      <c r="H74" s="563">
        <f t="shared" si="0"/>
        <v>7002</v>
      </c>
    </row>
    <row r="75" spans="1:8">
      <c r="A75" s="678" t="s">
        <v>5624</v>
      </c>
      <c r="B75" s="677">
        <v>100</v>
      </c>
      <c r="C75" s="677">
        <v>16</v>
      </c>
      <c r="D75" s="677">
        <v>100</v>
      </c>
      <c r="E75" s="677">
        <v>230</v>
      </c>
      <c r="F75" s="677">
        <v>1</v>
      </c>
      <c r="G75" s="695">
        <v>11478</v>
      </c>
      <c r="H75" s="563">
        <f t="shared" si="0"/>
        <v>11478</v>
      </c>
    </row>
    <row r="76" spans="1:8">
      <c r="A76" s="678" t="s">
        <v>5625</v>
      </c>
      <c r="B76" s="677">
        <v>100</v>
      </c>
      <c r="C76" s="677">
        <v>25</v>
      </c>
      <c r="D76" s="677">
        <v>100</v>
      </c>
      <c r="E76" s="677">
        <v>230</v>
      </c>
      <c r="F76" s="677">
        <v>1</v>
      </c>
      <c r="G76" s="695">
        <v>14030</v>
      </c>
      <c r="H76" s="563">
        <f t="shared" si="0"/>
        <v>14030</v>
      </c>
    </row>
    <row r="77" spans="1:8">
      <c r="A77" s="678" t="s">
        <v>5626</v>
      </c>
      <c r="B77" s="677">
        <v>125</v>
      </c>
      <c r="C77" s="677">
        <v>16</v>
      </c>
      <c r="D77" s="677">
        <v>100</v>
      </c>
      <c r="E77" s="677">
        <v>255</v>
      </c>
      <c r="F77" s="677">
        <v>1</v>
      </c>
      <c r="G77" s="695">
        <v>14810</v>
      </c>
      <c r="H77" s="563">
        <f t="shared" si="0"/>
        <v>14810</v>
      </c>
    </row>
    <row r="78" spans="1:8">
      <c r="A78" s="678" t="s">
        <v>5627</v>
      </c>
      <c r="B78" s="677">
        <v>125</v>
      </c>
      <c r="C78" s="677">
        <v>25</v>
      </c>
      <c r="D78" s="677">
        <v>100</v>
      </c>
      <c r="E78" s="677">
        <v>255</v>
      </c>
      <c r="F78" s="677">
        <v>1</v>
      </c>
      <c r="G78" s="695">
        <v>15986</v>
      </c>
      <c r="H78" s="563">
        <f t="shared" si="0"/>
        <v>15986</v>
      </c>
    </row>
    <row r="79" spans="1:8">
      <c r="A79" s="678" t="s">
        <v>5628</v>
      </c>
      <c r="B79" s="677">
        <v>150</v>
      </c>
      <c r="C79" s="677">
        <v>16</v>
      </c>
      <c r="D79" s="677">
        <v>125</v>
      </c>
      <c r="E79" s="677">
        <v>280</v>
      </c>
      <c r="F79" s="677">
        <v>1</v>
      </c>
      <c r="G79" s="695">
        <v>18397</v>
      </c>
      <c r="H79" s="563">
        <f t="shared" si="0"/>
        <v>18397</v>
      </c>
    </row>
    <row r="80" spans="1:8">
      <c r="A80" s="678" t="s">
        <v>5629</v>
      </c>
      <c r="B80" s="677">
        <v>150</v>
      </c>
      <c r="C80" s="677">
        <v>25</v>
      </c>
      <c r="D80" s="677">
        <v>125</v>
      </c>
      <c r="E80" s="677">
        <v>280</v>
      </c>
      <c r="F80" s="677">
        <v>1</v>
      </c>
      <c r="G80" s="695">
        <v>21554</v>
      </c>
      <c r="H80" s="563">
        <f t="shared" si="0"/>
        <v>21554</v>
      </c>
    </row>
    <row r="81" spans="1:8">
      <c r="A81" s="678" t="s">
        <v>5630</v>
      </c>
      <c r="B81" s="677">
        <v>200</v>
      </c>
      <c r="C81" s="677">
        <v>16</v>
      </c>
      <c r="D81" s="677">
        <v>148</v>
      </c>
      <c r="E81" s="677">
        <v>330</v>
      </c>
      <c r="F81" s="677">
        <v>1</v>
      </c>
      <c r="G81" s="695">
        <v>35734</v>
      </c>
      <c r="H81" s="563">
        <f t="shared" si="0"/>
        <v>35734</v>
      </c>
    </row>
    <row r="82" spans="1:8">
      <c r="A82" s="678" t="s">
        <v>5631</v>
      </c>
      <c r="B82" s="677">
        <v>200</v>
      </c>
      <c r="C82" s="677">
        <v>25</v>
      </c>
      <c r="D82" s="677">
        <v>148</v>
      </c>
      <c r="E82" s="677">
        <v>330</v>
      </c>
      <c r="F82" s="677">
        <v>1</v>
      </c>
      <c r="G82" s="695">
        <v>41141</v>
      </c>
      <c r="H82" s="563">
        <f t="shared" si="0"/>
        <v>41141</v>
      </c>
    </row>
    <row r="83" spans="1:8">
      <c r="A83" s="2293" t="s">
        <v>1010</v>
      </c>
      <c r="B83" s="2293"/>
      <c r="C83" s="2293"/>
      <c r="D83" s="2293"/>
      <c r="E83" s="2293"/>
      <c r="F83" s="2293"/>
      <c r="G83" s="2293"/>
      <c r="H83" s="2293"/>
    </row>
    <row r="84" spans="1:8">
      <c r="A84" s="2290" t="s">
        <v>1053</v>
      </c>
      <c r="B84" s="2291"/>
      <c r="C84" s="2291"/>
      <c r="D84" s="2291"/>
      <c r="E84" s="2291"/>
      <c r="F84" s="2291"/>
      <c r="G84" s="2291"/>
      <c r="H84" s="2292"/>
    </row>
    <row r="85" spans="1:8">
      <c r="A85" s="678" t="s">
        <v>1011</v>
      </c>
      <c r="B85" s="677">
        <v>15</v>
      </c>
      <c r="C85" s="677">
        <v>40</v>
      </c>
      <c r="D85" s="677">
        <v>10</v>
      </c>
      <c r="E85" s="677">
        <v>135</v>
      </c>
      <c r="F85" s="677">
        <v>1</v>
      </c>
      <c r="G85" s="695">
        <v>1197</v>
      </c>
      <c r="H85" s="563">
        <f t="shared" ref="H85:H148" si="1">G85-G85*$B$4/100</f>
        <v>1197</v>
      </c>
    </row>
    <row r="86" spans="1:8">
      <c r="A86" s="678" t="s">
        <v>1012</v>
      </c>
      <c r="B86" s="677">
        <v>20</v>
      </c>
      <c r="C86" s="677">
        <v>40</v>
      </c>
      <c r="D86" s="677">
        <v>15</v>
      </c>
      <c r="E86" s="677">
        <v>135</v>
      </c>
      <c r="F86" s="677">
        <v>1</v>
      </c>
      <c r="G86" s="695">
        <v>1257</v>
      </c>
      <c r="H86" s="563">
        <f t="shared" si="1"/>
        <v>1257</v>
      </c>
    </row>
    <row r="87" spans="1:8">
      <c r="A87" s="678" t="s">
        <v>1013</v>
      </c>
      <c r="B87" s="677">
        <v>25</v>
      </c>
      <c r="C87" s="677">
        <v>40</v>
      </c>
      <c r="D87" s="677">
        <v>18</v>
      </c>
      <c r="E87" s="677">
        <v>135</v>
      </c>
      <c r="F87" s="677">
        <v>1</v>
      </c>
      <c r="G87" s="695">
        <v>1377</v>
      </c>
      <c r="H87" s="563">
        <f t="shared" si="1"/>
        <v>1377</v>
      </c>
    </row>
    <row r="88" spans="1:8">
      <c r="A88" s="678" t="s">
        <v>1014</v>
      </c>
      <c r="B88" s="677">
        <v>32</v>
      </c>
      <c r="C88" s="677">
        <v>40</v>
      </c>
      <c r="D88" s="677">
        <v>24</v>
      </c>
      <c r="E88" s="677">
        <v>135</v>
      </c>
      <c r="F88" s="677">
        <v>1</v>
      </c>
      <c r="G88" s="695">
        <v>1610</v>
      </c>
      <c r="H88" s="563">
        <f t="shared" si="1"/>
        <v>1610</v>
      </c>
    </row>
    <row r="89" spans="1:8">
      <c r="A89" s="678" t="s">
        <v>1015</v>
      </c>
      <c r="B89" s="677">
        <v>40</v>
      </c>
      <c r="C89" s="677">
        <v>40</v>
      </c>
      <c r="D89" s="677">
        <v>30</v>
      </c>
      <c r="E89" s="677">
        <v>155</v>
      </c>
      <c r="F89" s="677">
        <v>1</v>
      </c>
      <c r="G89" s="695">
        <v>1834</v>
      </c>
      <c r="H89" s="563">
        <f t="shared" si="1"/>
        <v>1834</v>
      </c>
    </row>
    <row r="90" spans="1:8">
      <c r="A90" s="678" t="s">
        <v>1016</v>
      </c>
      <c r="B90" s="677">
        <v>50</v>
      </c>
      <c r="C90" s="677">
        <v>40</v>
      </c>
      <c r="D90" s="677">
        <v>40</v>
      </c>
      <c r="E90" s="677">
        <v>170</v>
      </c>
      <c r="F90" s="677">
        <v>1</v>
      </c>
      <c r="G90" s="695">
        <v>2144</v>
      </c>
      <c r="H90" s="563">
        <f t="shared" si="1"/>
        <v>2144</v>
      </c>
    </row>
    <row r="91" spans="1:8">
      <c r="A91" s="678" t="s">
        <v>1063</v>
      </c>
      <c r="B91" s="677">
        <v>65</v>
      </c>
      <c r="C91" s="677">
        <v>25</v>
      </c>
      <c r="D91" s="677">
        <v>45</v>
      </c>
      <c r="E91" s="677">
        <v>190</v>
      </c>
      <c r="F91" s="677">
        <v>1</v>
      </c>
      <c r="G91" s="695">
        <v>2807</v>
      </c>
      <c r="H91" s="563">
        <f t="shared" si="1"/>
        <v>2807</v>
      </c>
    </row>
    <row r="92" spans="1:8">
      <c r="A92" s="678" t="s">
        <v>1064</v>
      </c>
      <c r="B92" s="677">
        <v>80</v>
      </c>
      <c r="C92" s="677">
        <v>25</v>
      </c>
      <c r="D92" s="677">
        <v>63</v>
      </c>
      <c r="E92" s="677">
        <v>200</v>
      </c>
      <c r="F92" s="677">
        <v>1</v>
      </c>
      <c r="G92" s="695">
        <v>4482</v>
      </c>
      <c r="H92" s="563">
        <f t="shared" si="1"/>
        <v>4482</v>
      </c>
    </row>
    <row r="93" spans="1:8">
      <c r="A93" s="678" t="s">
        <v>1065</v>
      </c>
      <c r="B93" s="677">
        <v>100</v>
      </c>
      <c r="C93" s="677">
        <v>25</v>
      </c>
      <c r="D93" s="677">
        <v>75</v>
      </c>
      <c r="E93" s="677">
        <v>240</v>
      </c>
      <c r="F93" s="677">
        <v>1</v>
      </c>
      <c r="G93" s="695">
        <v>6900</v>
      </c>
      <c r="H93" s="563">
        <f t="shared" si="1"/>
        <v>6900</v>
      </c>
    </row>
    <row r="94" spans="1:8">
      <c r="A94" s="702" t="s">
        <v>1054</v>
      </c>
      <c r="B94" s="699"/>
      <c r="C94" s="699"/>
      <c r="D94" s="699"/>
      <c r="E94" s="699"/>
      <c r="F94" s="699"/>
      <c r="G94" s="700"/>
      <c r="H94" s="701"/>
    </row>
    <row r="95" spans="1:8">
      <c r="A95" s="678" t="s">
        <v>1017</v>
      </c>
      <c r="B95" s="677">
        <v>15</v>
      </c>
      <c r="C95" s="677">
        <v>40</v>
      </c>
      <c r="D95" s="677">
        <v>10</v>
      </c>
      <c r="E95" s="677">
        <v>200</v>
      </c>
      <c r="F95" s="677">
        <v>1</v>
      </c>
      <c r="G95" s="695">
        <v>1144</v>
      </c>
      <c r="H95" s="563">
        <f t="shared" si="1"/>
        <v>1144</v>
      </c>
    </row>
    <row r="96" spans="1:8">
      <c r="A96" s="678" t="s">
        <v>1018</v>
      </c>
      <c r="B96" s="677">
        <v>20</v>
      </c>
      <c r="C96" s="677">
        <v>40</v>
      </c>
      <c r="D96" s="677">
        <v>15</v>
      </c>
      <c r="E96" s="677">
        <v>200</v>
      </c>
      <c r="F96" s="677">
        <v>1</v>
      </c>
      <c r="G96" s="695">
        <v>1226</v>
      </c>
      <c r="H96" s="563">
        <f t="shared" si="1"/>
        <v>1226</v>
      </c>
    </row>
    <row r="97" spans="1:8">
      <c r="A97" s="678" t="s">
        <v>1019</v>
      </c>
      <c r="B97" s="677">
        <v>25</v>
      </c>
      <c r="C97" s="677">
        <v>40</v>
      </c>
      <c r="D97" s="677">
        <v>18</v>
      </c>
      <c r="E97" s="677">
        <v>230</v>
      </c>
      <c r="F97" s="677">
        <v>1</v>
      </c>
      <c r="G97" s="695">
        <v>1226</v>
      </c>
      <c r="H97" s="563">
        <f t="shared" si="1"/>
        <v>1226</v>
      </c>
    </row>
    <row r="98" spans="1:8">
      <c r="A98" s="678" t="s">
        <v>1020</v>
      </c>
      <c r="B98" s="677">
        <v>32</v>
      </c>
      <c r="C98" s="677">
        <v>40</v>
      </c>
      <c r="D98" s="677">
        <v>24</v>
      </c>
      <c r="E98" s="677">
        <v>230</v>
      </c>
      <c r="F98" s="677">
        <v>1</v>
      </c>
      <c r="G98" s="695">
        <v>1302</v>
      </c>
      <c r="H98" s="563">
        <f t="shared" si="1"/>
        <v>1302</v>
      </c>
    </row>
    <row r="99" spans="1:8">
      <c r="A99" s="678" t="s">
        <v>1021</v>
      </c>
      <c r="B99" s="677">
        <v>40</v>
      </c>
      <c r="C99" s="677">
        <v>40</v>
      </c>
      <c r="D99" s="677">
        <v>30</v>
      </c>
      <c r="E99" s="677">
        <v>250</v>
      </c>
      <c r="F99" s="677">
        <v>1</v>
      </c>
      <c r="G99" s="695">
        <v>1685</v>
      </c>
      <c r="H99" s="563">
        <f t="shared" si="1"/>
        <v>1685</v>
      </c>
    </row>
    <row r="100" spans="1:8">
      <c r="A100" s="678" t="s">
        <v>1022</v>
      </c>
      <c r="B100" s="677">
        <v>50</v>
      </c>
      <c r="C100" s="677">
        <v>40</v>
      </c>
      <c r="D100" s="677">
        <v>40</v>
      </c>
      <c r="E100" s="677">
        <v>270</v>
      </c>
      <c r="F100" s="677">
        <v>1</v>
      </c>
      <c r="G100" s="695">
        <v>1834</v>
      </c>
      <c r="H100" s="563">
        <f t="shared" si="1"/>
        <v>1834</v>
      </c>
    </row>
    <row r="101" spans="1:8">
      <c r="A101" s="678" t="s">
        <v>1023</v>
      </c>
      <c r="B101" s="677">
        <v>65</v>
      </c>
      <c r="C101" s="677">
        <v>25</v>
      </c>
      <c r="D101" s="677">
        <v>45</v>
      </c>
      <c r="E101" s="677">
        <v>280</v>
      </c>
      <c r="F101" s="677">
        <v>1</v>
      </c>
      <c r="G101" s="695">
        <v>2521</v>
      </c>
      <c r="H101" s="563">
        <f t="shared" si="1"/>
        <v>2521</v>
      </c>
    </row>
    <row r="102" spans="1:8">
      <c r="A102" s="678" t="s">
        <v>1024</v>
      </c>
      <c r="B102" s="677">
        <v>80</v>
      </c>
      <c r="C102" s="677">
        <v>25</v>
      </c>
      <c r="D102" s="677">
        <v>63</v>
      </c>
      <c r="E102" s="677">
        <v>280</v>
      </c>
      <c r="F102" s="677">
        <v>1</v>
      </c>
      <c r="G102" s="695">
        <v>3450</v>
      </c>
      <c r="H102" s="563">
        <f t="shared" si="1"/>
        <v>3450</v>
      </c>
    </row>
    <row r="103" spans="1:8">
      <c r="A103" s="678" t="s">
        <v>1025</v>
      </c>
      <c r="B103" s="677">
        <v>100</v>
      </c>
      <c r="C103" s="677">
        <v>25</v>
      </c>
      <c r="D103" s="677">
        <v>75</v>
      </c>
      <c r="E103" s="677">
        <v>300</v>
      </c>
      <c r="F103" s="677">
        <v>1</v>
      </c>
      <c r="G103" s="695">
        <v>4239</v>
      </c>
      <c r="H103" s="563">
        <f t="shared" si="1"/>
        <v>4239</v>
      </c>
    </row>
    <row r="104" spans="1:8">
      <c r="A104" s="678" t="s">
        <v>1026</v>
      </c>
      <c r="B104" s="677">
        <v>125</v>
      </c>
      <c r="C104" s="677">
        <v>25</v>
      </c>
      <c r="D104" s="677">
        <v>100</v>
      </c>
      <c r="E104" s="677">
        <v>330</v>
      </c>
      <c r="F104" s="677">
        <v>1</v>
      </c>
      <c r="G104" s="695">
        <v>9417</v>
      </c>
      <c r="H104" s="563">
        <f t="shared" si="1"/>
        <v>9417</v>
      </c>
    </row>
    <row r="105" spans="1:8">
      <c r="A105" s="678" t="s">
        <v>1027</v>
      </c>
      <c r="B105" s="677">
        <v>150</v>
      </c>
      <c r="C105" s="677">
        <v>25</v>
      </c>
      <c r="D105" s="677">
        <v>125</v>
      </c>
      <c r="E105" s="677">
        <v>360</v>
      </c>
      <c r="F105" s="677">
        <v>1</v>
      </c>
      <c r="G105" s="695">
        <v>10889</v>
      </c>
      <c r="H105" s="563">
        <f t="shared" si="1"/>
        <v>10889</v>
      </c>
    </row>
    <row r="106" spans="1:8">
      <c r="A106" s="678" t="s">
        <v>1028</v>
      </c>
      <c r="B106" s="677">
        <v>200</v>
      </c>
      <c r="C106" s="677">
        <v>25</v>
      </c>
      <c r="D106" s="677">
        <v>148</v>
      </c>
      <c r="E106" s="677">
        <v>430</v>
      </c>
      <c r="F106" s="677">
        <v>1</v>
      </c>
      <c r="G106" s="695">
        <v>22158</v>
      </c>
      <c r="H106" s="563">
        <f t="shared" si="1"/>
        <v>22158</v>
      </c>
    </row>
    <row r="107" spans="1:8">
      <c r="A107" s="678" t="s">
        <v>1029</v>
      </c>
      <c r="B107" s="677">
        <v>250</v>
      </c>
      <c r="C107" s="677">
        <v>25</v>
      </c>
      <c r="D107" s="677">
        <v>200</v>
      </c>
      <c r="E107" s="677">
        <v>510</v>
      </c>
      <c r="F107" s="677">
        <v>1</v>
      </c>
      <c r="G107" s="695">
        <v>42374</v>
      </c>
      <c r="H107" s="563">
        <f t="shared" si="1"/>
        <v>42374</v>
      </c>
    </row>
    <row r="108" spans="1:8">
      <c r="A108" s="678" t="s">
        <v>5632</v>
      </c>
      <c r="B108" s="677">
        <v>300</v>
      </c>
      <c r="C108" s="677">
        <v>16</v>
      </c>
      <c r="D108" s="677">
        <v>240</v>
      </c>
      <c r="E108" s="677">
        <v>730</v>
      </c>
      <c r="F108" s="677">
        <v>1</v>
      </c>
      <c r="G108" s="695">
        <v>142012.79999999999</v>
      </c>
      <c r="H108" s="563">
        <f t="shared" si="1"/>
        <v>142012.79999999999</v>
      </c>
    </row>
    <row r="109" spans="1:8">
      <c r="A109" s="678" t="s">
        <v>5633</v>
      </c>
      <c r="B109" s="677">
        <v>300</v>
      </c>
      <c r="C109" s="677">
        <v>25</v>
      </c>
      <c r="D109" s="677">
        <v>240</v>
      </c>
      <c r="E109" s="677">
        <v>730</v>
      </c>
      <c r="F109" s="677">
        <v>1</v>
      </c>
      <c r="G109" s="695">
        <v>155052</v>
      </c>
      <c r="H109" s="563">
        <f t="shared" si="1"/>
        <v>155052</v>
      </c>
    </row>
    <row r="110" spans="1:8">
      <c r="A110" s="678" t="s">
        <v>5634</v>
      </c>
      <c r="B110" s="677">
        <v>350</v>
      </c>
      <c r="C110" s="677">
        <v>16</v>
      </c>
      <c r="D110" s="677">
        <v>300</v>
      </c>
      <c r="E110" s="677">
        <v>730</v>
      </c>
      <c r="F110" s="677">
        <v>1</v>
      </c>
      <c r="G110" s="695">
        <v>226862.4</v>
      </c>
      <c r="H110" s="563">
        <f t="shared" si="1"/>
        <v>226862.4</v>
      </c>
    </row>
    <row r="111" spans="1:8">
      <c r="A111" s="678" t="s">
        <v>5635</v>
      </c>
      <c r="B111" s="677">
        <v>350</v>
      </c>
      <c r="C111" s="677">
        <v>25</v>
      </c>
      <c r="D111" s="677">
        <v>300</v>
      </c>
      <c r="E111" s="677">
        <v>730</v>
      </c>
      <c r="F111" s="677">
        <v>1</v>
      </c>
      <c r="G111" s="695">
        <v>248730</v>
      </c>
      <c r="H111" s="563">
        <f t="shared" si="1"/>
        <v>248730</v>
      </c>
    </row>
    <row r="112" spans="1:8">
      <c r="A112" s="678" t="s">
        <v>5636</v>
      </c>
      <c r="B112" s="677">
        <v>400</v>
      </c>
      <c r="C112" s="677">
        <v>16</v>
      </c>
      <c r="D112" s="677">
        <v>300</v>
      </c>
      <c r="E112" s="677">
        <v>860</v>
      </c>
      <c r="F112" s="677">
        <v>1</v>
      </c>
      <c r="G112" s="695">
        <v>373142.39999999997</v>
      </c>
      <c r="H112" s="563">
        <f t="shared" si="1"/>
        <v>373142.39999999997</v>
      </c>
    </row>
    <row r="113" spans="1:8">
      <c r="A113" s="678" t="s">
        <v>5637</v>
      </c>
      <c r="B113" s="677">
        <v>400</v>
      </c>
      <c r="C113" s="677">
        <v>25</v>
      </c>
      <c r="D113" s="677">
        <v>300</v>
      </c>
      <c r="E113" s="677">
        <v>860</v>
      </c>
      <c r="F113" s="677">
        <v>1</v>
      </c>
      <c r="G113" s="695">
        <v>407237</v>
      </c>
      <c r="H113" s="563">
        <f t="shared" si="1"/>
        <v>407237</v>
      </c>
    </row>
    <row r="114" spans="1:8">
      <c r="A114" s="678" t="s">
        <v>5638</v>
      </c>
      <c r="B114" s="677">
        <v>500</v>
      </c>
      <c r="C114" s="677">
        <v>16</v>
      </c>
      <c r="D114" s="677">
        <v>390</v>
      </c>
      <c r="E114" s="677">
        <v>970</v>
      </c>
      <c r="F114" s="677">
        <v>1</v>
      </c>
      <c r="G114" s="695">
        <v>727146</v>
      </c>
      <c r="H114" s="563">
        <f t="shared" si="1"/>
        <v>727146</v>
      </c>
    </row>
    <row r="115" spans="1:8">
      <c r="A115" s="678" t="s">
        <v>5639</v>
      </c>
      <c r="B115" s="677">
        <v>500</v>
      </c>
      <c r="C115" s="677">
        <v>25</v>
      </c>
      <c r="D115" s="677">
        <v>390</v>
      </c>
      <c r="E115" s="677">
        <v>970</v>
      </c>
      <c r="F115" s="677">
        <v>1</v>
      </c>
      <c r="G115" s="695">
        <v>791290.79999999993</v>
      </c>
      <c r="H115" s="563">
        <f t="shared" si="1"/>
        <v>791290.79999999993</v>
      </c>
    </row>
    <row r="116" spans="1:8" s="251" customFormat="1">
      <c r="A116" s="677" t="s">
        <v>5640</v>
      </c>
      <c r="B116" s="677">
        <v>600</v>
      </c>
      <c r="C116" s="677">
        <v>16</v>
      </c>
      <c r="D116" s="677">
        <v>500</v>
      </c>
      <c r="E116" s="677">
        <v>990</v>
      </c>
      <c r="F116" s="677">
        <v>1</v>
      </c>
      <c r="G116" s="695">
        <v>1198939.1999999997</v>
      </c>
      <c r="H116" s="563">
        <f t="shared" si="1"/>
        <v>1198939.1999999997</v>
      </c>
    </row>
    <row r="117" spans="1:8" s="251" customFormat="1">
      <c r="A117" s="677" t="s">
        <v>5641</v>
      </c>
      <c r="B117" s="677">
        <v>600</v>
      </c>
      <c r="C117" s="677">
        <v>25</v>
      </c>
      <c r="D117" s="677">
        <v>500</v>
      </c>
      <c r="E117" s="677">
        <v>990</v>
      </c>
      <c r="F117" s="677">
        <v>1</v>
      </c>
      <c r="G117" s="695">
        <v>1254139</v>
      </c>
      <c r="H117" s="563">
        <f t="shared" si="1"/>
        <v>1254139</v>
      </c>
    </row>
    <row r="118" spans="1:8">
      <c r="A118" s="702" t="s">
        <v>1055</v>
      </c>
      <c r="B118" s="699"/>
      <c r="C118" s="699"/>
      <c r="D118" s="699"/>
      <c r="E118" s="699"/>
      <c r="F118" s="699"/>
      <c r="G118" s="700"/>
      <c r="H118" s="701"/>
    </row>
    <row r="119" spans="1:8">
      <c r="A119" s="678" t="s">
        <v>1030</v>
      </c>
      <c r="B119" s="677">
        <v>15</v>
      </c>
      <c r="C119" s="677">
        <v>40</v>
      </c>
      <c r="D119" s="677">
        <v>10</v>
      </c>
      <c r="E119" s="677">
        <v>120</v>
      </c>
      <c r="F119" s="677">
        <v>1</v>
      </c>
      <c r="G119" s="695">
        <v>1478</v>
      </c>
      <c r="H119" s="563">
        <f t="shared" si="1"/>
        <v>1478</v>
      </c>
    </row>
    <row r="120" spans="1:8">
      <c r="A120" s="678" t="s">
        <v>1031</v>
      </c>
      <c r="B120" s="677">
        <v>20</v>
      </c>
      <c r="C120" s="677">
        <v>40</v>
      </c>
      <c r="D120" s="677">
        <v>15</v>
      </c>
      <c r="E120" s="677">
        <v>120</v>
      </c>
      <c r="F120" s="677">
        <v>1</v>
      </c>
      <c r="G120" s="695">
        <v>1703</v>
      </c>
      <c r="H120" s="563">
        <f t="shared" si="1"/>
        <v>1703</v>
      </c>
    </row>
    <row r="121" spans="1:8">
      <c r="A121" s="678" t="s">
        <v>1032</v>
      </c>
      <c r="B121" s="677">
        <v>25</v>
      </c>
      <c r="C121" s="677">
        <v>40</v>
      </c>
      <c r="D121" s="677">
        <v>18</v>
      </c>
      <c r="E121" s="677">
        <v>140</v>
      </c>
      <c r="F121" s="677">
        <v>1</v>
      </c>
      <c r="G121" s="695">
        <v>2072</v>
      </c>
      <c r="H121" s="563">
        <f t="shared" si="1"/>
        <v>2072</v>
      </c>
    </row>
    <row r="122" spans="1:8">
      <c r="A122" s="678" t="s">
        <v>1033</v>
      </c>
      <c r="B122" s="677">
        <v>32</v>
      </c>
      <c r="C122" s="677">
        <v>40</v>
      </c>
      <c r="D122" s="677">
        <v>24</v>
      </c>
      <c r="E122" s="677">
        <v>140</v>
      </c>
      <c r="F122" s="677">
        <v>1</v>
      </c>
      <c r="G122" s="695">
        <v>2254</v>
      </c>
      <c r="H122" s="563">
        <f t="shared" si="1"/>
        <v>2254</v>
      </c>
    </row>
    <row r="123" spans="1:8">
      <c r="A123" s="678" t="s">
        <v>1034</v>
      </c>
      <c r="B123" s="677">
        <v>40</v>
      </c>
      <c r="C123" s="677">
        <v>40</v>
      </c>
      <c r="D123" s="677">
        <v>30</v>
      </c>
      <c r="E123" s="677">
        <v>165</v>
      </c>
      <c r="F123" s="677">
        <v>1</v>
      </c>
      <c r="G123" s="695">
        <v>2508</v>
      </c>
      <c r="H123" s="563">
        <f t="shared" si="1"/>
        <v>2508</v>
      </c>
    </row>
    <row r="124" spans="1:8">
      <c r="A124" s="678" t="s">
        <v>1035</v>
      </c>
      <c r="B124" s="677">
        <v>50</v>
      </c>
      <c r="C124" s="677">
        <v>40</v>
      </c>
      <c r="D124" s="677">
        <v>40</v>
      </c>
      <c r="E124" s="677">
        <v>180</v>
      </c>
      <c r="F124" s="677">
        <v>1</v>
      </c>
      <c r="G124" s="695">
        <v>2774</v>
      </c>
      <c r="H124" s="563">
        <f t="shared" si="1"/>
        <v>2774</v>
      </c>
    </row>
    <row r="125" spans="1:8">
      <c r="A125" s="678" t="s">
        <v>1036</v>
      </c>
      <c r="B125" s="677">
        <v>65</v>
      </c>
      <c r="C125" s="677">
        <v>16</v>
      </c>
      <c r="D125" s="677">
        <v>45</v>
      </c>
      <c r="E125" s="677">
        <v>200</v>
      </c>
      <c r="F125" s="677">
        <v>1</v>
      </c>
      <c r="G125" s="695">
        <v>3508</v>
      </c>
      <c r="H125" s="563">
        <f t="shared" si="1"/>
        <v>3508</v>
      </c>
    </row>
    <row r="126" spans="1:8">
      <c r="A126" s="678" t="s">
        <v>1066</v>
      </c>
      <c r="B126" s="677">
        <v>65</v>
      </c>
      <c r="C126" s="677">
        <v>25</v>
      </c>
      <c r="D126" s="677">
        <v>45</v>
      </c>
      <c r="E126" s="677">
        <v>200</v>
      </c>
      <c r="F126" s="677">
        <v>1</v>
      </c>
      <c r="G126" s="695">
        <v>3789</v>
      </c>
      <c r="H126" s="563">
        <f t="shared" si="1"/>
        <v>3789</v>
      </c>
    </row>
    <row r="127" spans="1:8">
      <c r="A127" s="678" t="s">
        <v>1037</v>
      </c>
      <c r="B127" s="677">
        <v>80</v>
      </c>
      <c r="C127" s="677">
        <v>16</v>
      </c>
      <c r="D127" s="677">
        <v>63</v>
      </c>
      <c r="E127" s="677">
        <v>210</v>
      </c>
      <c r="F127" s="677">
        <v>1</v>
      </c>
      <c r="G127" s="695">
        <v>5162</v>
      </c>
      <c r="H127" s="563">
        <f t="shared" si="1"/>
        <v>5162</v>
      </c>
    </row>
    <row r="128" spans="1:8">
      <c r="A128" s="678" t="s">
        <v>1038</v>
      </c>
      <c r="B128" s="677">
        <v>80</v>
      </c>
      <c r="C128" s="677">
        <v>25</v>
      </c>
      <c r="D128" s="677">
        <v>63</v>
      </c>
      <c r="E128" s="677">
        <v>210</v>
      </c>
      <c r="F128" s="677">
        <v>1</v>
      </c>
      <c r="G128" s="695">
        <v>5361</v>
      </c>
      <c r="H128" s="563">
        <f t="shared" si="1"/>
        <v>5361</v>
      </c>
    </row>
    <row r="129" spans="1:8">
      <c r="A129" s="678" t="s">
        <v>1039</v>
      </c>
      <c r="B129" s="677">
        <v>100</v>
      </c>
      <c r="C129" s="677">
        <v>16</v>
      </c>
      <c r="D129" s="677">
        <v>75</v>
      </c>
      <c r="E129" s="677">
        <v>230</v>
      </c>
      <c r="F129" s="677">
        <v>1</v>
      </c>
      <c r="G129" s="695">
        <v>6066</v>
      </c>
      <c r="H129" s="563">
        <f t="shared" si="1"/>
        <v>6066</v>
      </c>
    </row>
    <row r="130" spans="1:8">
      <c r="A130" s="678" t="s">
        <v>1040</v>
      </c>
      <c r="B130" s="677">
        <v>100</v>
      </c>
      <c r="C130" s="677">
        <v>25</v>
      </c>
      <c r="D130" s="677">
        <v>75</v>
      </c>
      <c r="E130" s="677">
        <v>230</v>
      </c>
      <c r="F130" s="677">
        <v>1</v>
      </c>
      <c r="G130" s="695">
        <v>7638</v>
      </c>
      <c r="H130" s="563">
        <f t="shared" si="1"/>
        <v>7638</v>
      </c>
    </row>
    <row r="131" spans="1:8">
      <c r="A131" s="678" t="s">
        <v>1041</v>
      </c>
      <c r="B131" s="677">
        <v>125</v>
      </c>
      <c r="C131" s="677">
        <v>16</v>
      </c>
      <c r="D131" s="677">
        <v>100</v>
      </c>
      <c r="E131" s="677">
        <v>350</v>
      </c>
      <c r="F131" s="677">
        <v>1</v>
      </c>
      <c r="G131" s="695">
        <v>13743</v>
      </c>
      <c r="H131" s="563">
        <f t="shared" si="1"/>
        <v>13743</v>
      </c>
    </row>
    <row r="132" spans="1:8">
      <c r="A132" s="678" t="s">
        <v>1058</v>
      </c>
      <c r="B132" s="677">
        <v>125</v>
      </c>
      <c r="C132" s="677">
        <v>25</v>
      </c>
      <c r="D132" s="677">
        <v>100</v>
      </c>
      <c r="E132" s="677">
        <v>350</v>
      </c>
      <c r="F132" s="677">
        <v>1</v>
      </c>
      <c r="G132" s="695">
        <v>14656</v>
      </c>
      <c r="H132" s="563">
        <f t="shared" si="1"/>
        <v>14656</v>
      </c>
    </row>
    <row r="133" spans="1:8">
      <c r="A133" s="678" t="s">
        <v>1042</v>
      </c>
      <c r="B133" s="677">
        <v>150</v>
      </c>
      <c r="C133" s="677">
        <v>16</v>
      </c>
      <c r="D133" s="677">
        <v>125</v>
      </c>
      <c r="E133" s="677">
        <v>380</v>
      </c>
      <c r="F133" s="677">
        <v>1</v>
      </c>
      <c r="G133" s="695">
        <v>17207</v>
      </c>
      <c r="H133" s="563">
        <f t="shared" si="1"/>
        <v>17207</v>
      </c>
    </row>
    <row r="134" spans="1:8">
      <c r="A134" s="678" t="s">
        <v>1043</v>
      </c>
      <c r="B134" s="677">
        <v>150</v>
      </c>
      <c r="C134" s="677">
        <v>25</v>
      </c>
      <c r="D134" s="677">
        <v>125</v>
      </c>
      <c r="E134" s="677">
        <v>380</v>
      </c>
      <c r="F134" s="677">
        <v>1</v>
      </c>
      <c r="G134" s="695">
        <v>20194</v>
      </c>
      <c r="H134" s="563">
        <f t="shared" si="1"/>
        <v>20194</v>
      </c>
    </row>
    <row r="135" spans="1:8">
      <c r="A135" s="678" t="s">
        <v>1044</v>
      </c>
      <c r="B135" s="677">
        <v>200</v>
      </c>
      <c r="C135" s="677">
        <v>16</v>
      </c>
      <c r="D135" s="677">
        <v>148</v>
      </c>
      <c r="E135" s="677">
        <v>450</v>
      </c>
      <c r="F135" s="677">
        <v>1</v>
      </c>
      <c r="G135" s="695">
        <v>32297</v>
      </c>
      <c r="H135" s="563">
        <f t="shared" si="1"/>
        <v>32297</v>
      </c>
    </row>
    <row r="136" spans="1:8">
      <c r="A136" s="678" t="s">
        <v>1045</v>
      </c>
      <c r="B136" s="677">
        <v>200</v>
      </c>
      <c r="C136" s="677">
        <v>25</v>
      </c>
      <c r="D136" s="677">
        <v>148</v>
      </c>
      <c r="E136" s="677">
        <v>450</v>
      </c>
      <c r="F136" s="677">
        <v>1</v>
      </c>
      <c r="G136" s="695">
        <v>36532</v>
      </c>
      <c r="H136" s="563">
        <f t="shared" si="1"/>
        <v>36532</v>
      </c>
    </row>
    <row r="137" spans="1:8">
      <c r="A137" s="678" t="s">
        <v>5642</v>
      </c>
      <c r="B137" s="677">
        <v>250</v>
      </c>
      <c r="C137" s="677">
        <v>16</v>
      </c>
      <c r="D137" s="677">
        <v>200</v>
      </c>
      <c r="E137" s="677">
        <v>530</v>
      </c>
      <c r="F137" s="677">
        <v>1</v>
      </c>
      <c r="G137" s="695">
        <v>60134</v>
      </c>
      <c r="H137" s="563">
        <f t="shared" si="1"/>
        <v>60134</v>
      </c>
    </row>
    <row r="138" spans="1:8">
      <c r="A138" s="678" t="s">
        <v>5643</v>
      </c>
      <c r="B138" s="677">
        <v>250</v>
      </c>
      <c r="C138" s="677">
        <v>25</v>
      </c>
      <c r="D138" s="677">
        <v>200</v>
      </c>
      <c r="E138" s="677">
        <v>530</v>
      </c>
      <c r="F138" s="677">
        <v>1</v>
      </c>
      <c r="G138" s="695">
        <v>65911</v>
      </c>
      <c r="H138" s="563">
        <f t="shared" si="1"/>
        <v>65911</v>
      </c>
    </row>
    <row r="139" spans="1:8">
      <c r="A139" s="678" t="s">
        <v>5644</v>
      </c>
      <c r="B139" s="677">
        <v>300</v>
      </c>
      <c r="C139" s="677">
        <v>16</v>
      </c>
      <c r="D139" s="677">
        <v>240</v>
      </c>
      <c r="E139" s="677">
        <v>750</v>
      </c>
      <c r="F139" s="677">
        <v>1</v>
      </c>
      <c r="G139" s="695">
        <v>166387</v>
      </c>
      <c r="H139" s="563">
        <f t="shared" si="1"/>
        <v>166387</v>
      </c>
    </row>
    <row r="140" spans="1:8">
      <c r="A140" s="678" t="s">
        <v>5645</v>
      </c>
      <c r="B140" s="677">
        <v>300</v>
      </c>
      <c r="C140" s="677">
        <v>25</v>
      </c>
      <c r="D140" s="677">
        <v>240</v>
      </c>
      <c r="E140" s="677">
        <v>750</v>
      </c>
      <c r="F140" s="677">
        <v>1</v>
      </c>
      <c r="G140" s="695">
        <v>183190</v>
      </c>
      <c r="H140" s="563">
        <f t="shared" si="1"/>
        <v>183190</v>
      </c>
    </row>
    <row r="141" spans="1:8">
      <c r="A141" s="678" t="s">
        <v>5646</v>
      </c>
      <c r="B141" s="677">
        <v>350</v>
      </c>
      <c r="C141" s="677">
        <v>16</v>
      </c>
      <c r="D141" s="677">
        <v>300</v>
      </c>
      <c r="E141" s="677">
        <v>750</v>
      </c>
      <c r="F141" s="677">
        <v>1</v>
      </c>
      <c r="G141" s="695">
        <v>267271</v>
      </c>
      <c r="H141" s="563">
        <f t="shared" si="1"/>
        <v>267271</v>
      </c>
    </row>
    <row r="142" spans="1:8">
      <c r="A142" s="678" t="s">
        <v>5647</v>
      </c>
      <c r="B142" s="677">
        <v>350</v>
      </c>
      <c r="C142" s="677">
        <v>25</v>
      </c>
      <c r="D142" s="677">
        <v>300</v>
      </c>
      <c r="E142" s="677">
        <v>750</v>
      </c>
      <c r="F142" s="677">
        <v>1</v>
      </c>
      <c r="G142" s="695">
        <v>293837</v>
      </c>
      <c r="H142" s="563">
        <f t="shared" si="1"/>
        <v>293837</v>
      </c>
    </row>
    <row r="143" spans="1:8">
      <c r="A143" s="678" t="s">
        <v>5648</v>
      </c>
      <c r="B143" s="677">
        <v>400</v>
      </c>
      <c r="C143" s="677">
        <v>16</v>
      </c>
      <c r="D143" s="677">
        <v>300</v>
      </c>
      <c r="E143" s="677">
        <v>880</v>
      </c>
      <c r="F143" s="677">
        <v>1</v>
      </c>
      <c r="G143" s="695">
        <v>432828</v>
      </c>
      <c r="H143" s="563">
        <f t="shared" si="1"/>
        <v>432828</v>
      </c>
    </row>
    <row r="144" spans="1:8">
      <c r="A144" s="678" t="s">
        <v>5649</v>
      </c>
      <c r="B144" s="677">
        <v>400</v>
      </c>
      <c r="C144" s="677">
        <v>25</v>
      </c>
      <c r="D144" s="677">
        <v>300</v>
      </c>
      <c r="E144" s="677">
        <v>880</v>
      </c>
      <c r="F144" s="677">
        <v>1</v>
      </c>
      <c r="G144" s="695">
        <v>476634</v>
      </c>
      <c r="H144" s="563">
        <f t="shared" si="1"/>
        <v>476634</v>
      </c>
    </row>
    <row r="145" spans="1:8">
      <c r="A145" s="678" t="s">
        <v>5650</v>
      </c>
      <c r="B145" s="677">
        <v>500</v>
      </c>
      <c r="C145" s="677">
        <v>16</v>
      </c>
      <c r="D145" s="677">
        <v>390</v>
      </c>
      <c r="E145" s="677">
        <v>990</v>
      </c>
      <c r="F145" s="677">
        <v>1</v>
      </c>
      <c r="G145" s="695">
        <v>783098</v>
      </c>
      <c r="H145" s="563">
        <f t="shared" si="1"/>
        <v>783098</v>
      </c>
    </row>
    <row r="146" spans="1:8">
      <c r="A146" s="678" t="s">
        <v>5651</v>
      </c>
      <c r="B146" s="677">
        <v>500</v>
      </c>
      <c r="C146" s="677">
        <v>25</v>
      </c>
      <c r="D146" s="677">
        <v>390</v>
      </c>
      <c r="E146" s="677">
        <v>990</v>
      </c>
      <c r="F146" s="677">
        <v>1</v>
      </c>
      <c r="G146" s="695">
        <v>862313</v>
      </c>
      <c r="H146" s="563">
        <f t="shared" si="1"/>
        <v>862313</v>
      </c>
    </row>
    <row r="147" spans="1:8" s="251" customFormat="1">
      <c r="A147" s="691" t="s">
        <v>5652</v>
      </c>
      <c r="B147" s="677">
        <v>600</v>
      </c>
      <c r="C147" s="677">
        <v>16</v>
      </c>
      <c r="D147" s="677">
        <v>500</v>
      </c>
      <c r="E147" s="676">
        <v>1017</v>
      </c>
      <c r="F147" s="677">
        <v>1</v>
      </c>
      <c r="G147" s="695">
        <v>1443751.2</v>
      </c>
      <c r="H147" s="563">
        <f t="shared" si="1"/>
        <v>1443751.2</v>
      </c>
    </row>
    <row r="148" spans="1:8" s="251" customFormat="1">
      <c r="A148" s="691" t="s">
        <v>5653</v>
      </c>
      <c r="B148" s="677">
        <v>600</v>
      </c>
      <c r="C148" s="677">
        <v>25</v>
      </c>
      <c r="D148" s="677">
        <v>500</v>
      </c>
      <c r="E148" s="676">
        <v>1017</v>
      </c>
      <c r="F148" s="677">
        <v>1</v>
      </c>
      <c r="G148" s="695">
        <v>1447891.2</v>
      </c>
      <c r="H148" s="563">
        <f t="shared" si="1"/>
        <v>1447891.2</v>
      </c>
    </row>
    <row r="149" spans="1:8">
      <c r="A149" s="692" t="s">
        <v>1070</v>
      </c>
      <c r="E149" s="676"/>
      <c r="G149" s="675"/>
    </row>
    <row r="150" spans="1:8" s="97" customFormat="1" ht="45">
      <c r="A150" s="697" t="s">
        <v>23</v>
      </c>
      <c r="B150" s="697" t="s">
        <v>1049</v>
      </c>
      <c r="C150" s="697" t="s">
        <v>1048</v>
      </c>
      <c r="D150" s="697" t="s">
        <v>1056</v>
      </c>
      <c r="E150" s="697" t="s">
        <v>1057</v>
      </c>
      <c r="F150" s="697" t="s">
        <v>442</v>
      </c>
      <c r="G150" s="698" t="s">
        <v>10</v>
      </c>
      <c r="H150" s="697" t="s">
        <v>11</v>
      </c>
    </row>
    <row r="151" spans="1:8">
      <c r="A151" s="606" t="s">
        <v>5654</v>
      </c>
      <c r="B151" s="596">
        <v>15</v>
      </c>
      <c r="C151" s="596">
        <v>40</v>
      </c>
      <c r="D151" s="596">
        <v>10</v>
      </c>
      <c r="E151" s="596">
        <v>130</v>
      </c>
      <c r="F151" s="564">
        <v>1</v>
      </c>
      <c r="G151" s="695">
        <v>2414</v>
      </c>
      <c r="H151" s="563">
        <f t="shared" ref="H151:H164" si="2">G151-G151*$B$4/100</f>
        <v>2414</v>
      </c>
    </row>
    <row r="152" spans="1:8">
      <c r="A152" s="606" t="s">
        <v>5655</v>
      </c>
      <c r="B152" s="596">
        <v>20</v>
      </c>
      <c r="C152" s="596">
        <v>40</v>
      </c>
      <c r="D152" s="596">
        <v>15</v>
      </c>
      <c r="E152" s="596">
        <v>150</v>
      </c>
      <c r="F152" s="564">
        <v>1</v>
      </c>
      <c r="G152" s="695">
        <v>2776</v>
      </c>
      <c r="H152" s="563">
        <f t="shared" si="2"/>
        <v>2776</v>
      </c>
    </row>
    <row r="153" spans="1:8">
      <c r="A153" s="606" t="s">
        <v>5656</v>
      </c>
      <c r="B153" s="596">
        <v>25</v>
      </c>
      <c r="C153" s="596">
        <v>40</v>
      </c>
      <c r="D153" s="596">
        <v>18</v>
      </c>
      <c r="E153" s="596">
        <v>160</v>
      </c>
      <c r="F153" s="564">
        <v>1</v>
      </c>
      <c r="G153" s="695">
        <v>3383</v>
      </c>
      <c r="H153" s="563">
        <f t="shared" si="2"/>
        <v>3383</v>
      </c>
    </row>
    <row r="154" spans="1:8">
      <c r="A154" s="606" t="s">
        <v>5657</v>
      </c>
      <c r="B154" s="596">
        <v>32</v>
      </c>
      <c r="C154" s="596">
        <v>40</v>
      </c>
      <c r="D154" s="596">
        <v>24</v>
      </c>
      <c r="E154" s="596">
        <v>180</v>
      </c>
      <c r="F154" s="564">
        <v>1</v>
      </c>
      <c r="G154" s="695">
        <v>3678</v>
      </c>
      <c r="H154" s="563">
        <f t="shared" si="2"/>
        <v>3678</v>
      </c>
    </row>
    <row r="155" spans="1:8">
      <c r="A155" s="606" t="s">
        <v>5658</v>
      </c>
      <c r="B155" s="596">
        <v>40</v>
      </c>
      <c r="C155" s="596">
        <v>40</v>
      </c>
      <c r="D155" s="596">
        <v>30</v>
      </c>
      <c r="E155" s="596">
        <v>200</v>
      </c>
      <c r="F155" s="564">
        <v>1</v>
      </c>
      <c r="G155" s="695">
        <v>4092</v>
      </c>
      <c r="H155" s="563">
        <f t="shared" si="2"/>
        <v>4092</v>
      </c>
    </row>
    <row r="156" spans="1:8">
      <c r="A156" s="606" t="s">
        <v>5659</v>
      </c>
      <c r="B156" s="596">
        <v>50</v>
      </c>
      <c r="C156" s="596">
        <v>40</v>
      </c>
      <c r="D156" s="596">
        <v>40</v>
      </c>
      <c r="E156" s="596">
        <v>230</v>
      </c>
      <c r="F156" s="564">
        <v>1</v>
      </c>
      <c r="G156" s="695">
        <v>4524</v>
      </c>
      <c r="H156" s="563">
        <f t="shared" si="2"/>
        <v>4524</v>
      </c>
    </row>
    <row r="157" spans="1:8">
      <c r="A157" s="606" t="s">
        <v>5660</v>
      </c>
      <c r="B157" s="596">
        <v>65</v>
      </c>
      <c r="C157" s="596">
        <v>16</v>
      </c>
      <c r="D157" s="596">
        <v>45</v>
      </c>
      <c r="E157" s="596">
        <v>270</v>
      </c>
      <c r="F157" s="564">
        <v>1</v>
      </c>
      <c r="G157" s="695">
        <v>5718</v>
      </c>
      <c r="H157" s="563">
        <f t="shared" si="2"/>
        <v>5718</v>
      </c>
    </row>
    <row r="158" spans="1:8">
      <c r="A158" s="606" t="s">
        <v>5661</v>
      </c>
      <c r="B158" s="596">
        <v>65</v>
      </c>
      <c r="C158" s="596">
        <v>25</v>
      </c>
      <c r="D158" s="596">
        <v>45</v>
      </c>
      <c r="E158" s="596">
        <v>270</v>
      </c>
      <c r="F158" s="564">
        <v>1</v>
      </c>
      <c r="G158" s="695">
        <v>6184</v>
      </c>
      <c r="H158" s="563">
        <f t="shared" si="2"/>
        <v>6184</v>
      </c>
    </row>
    <row r="159" spans="1:8">
      <c r="A159" s="606" t="s">
        <v>5662</v>
      </c>
      <c r="B159" s="596">
        <v>80</v>
      </c>
      <c r="C159" s="596">
        <v>16</v>
      </c>
      <c r="D159" s="596">
        <v>63</v>
      </c>
      <c r="E159" s="596">
        <v>280</v>
      </c>
      <c r="F159" s="564">
        <v>1</v>
      </c>
      <c r="G159" s="695">
        <v>8413</v>
      </c>
      <c r="H159" s="563">
        <f t="shared" si="2"/>
        <v>8413</v>
      </c>
    </row>
    <row r="160" spans="1:8">
      <c r="A160" s="606" t="s">
        <v>5663</v>
      </c>
      <c r="B160" s="596">
        <v>80</v>
      </c>
      <c r="C160" s="596">
        <v>25</v>
      </c>
      <c r="D160" s="596">
        <v>63</v>
      </c>
      <c r="E160" s="596">
        <v>280</v>
      </c>
      <c r="F160" s="564">
        <v>1</v>
      </c>
      <c r="G160" s="695">
        <v>8748</v>
      </c>
      <c r="H160" s="563">
        <f t="shared" si="2"/>
        <v>8748</v>
      </c>
    </row>
    <row r="161" spans="1:8">
      <c r="A161" s="606" t="s">
        <v>5664</v>
      </c>
      <c r="B161" s="596">
        <v>100</v>
      </c>
      <c r="C161" s="596">
        <v>16</v>
      </c>
      <c r="D161" s="596">
        <v>75</v>
      </c>
      <c r="E161" s="596">
        <v>300</v>
      </c>
      <c r="F161" s="564">
        <v>1</v>
      </c>
      <c r="G161" s="695">
        <v>9900</v>
      </c>
      <c r="H161" s="563">
        <f t="shared" si="2"/>
        <v>9900</v>
      </c>
    </row>
    <row r="162" spans="1:8">
      <c r="A162" s="606" t="s">
        <v>5665</v>
      </c>
      <c r="B162" s="596">
        <v>100</v>
      </c>
      <c r="C162" s="596">
        <v>25</v>
      </c>
      <c r="D162" s="596">
        <v>75</v>
      </c>
      <c r="E162" s="596">
        <v>300</v>
      </c>
      <c r="F162" s="564">
        <v>1</v>
      </c>
      <c r="G162" s="695">
        <v>12485</v>
      </c>
      <c r="H162" s="563">
        <f t="shared" si="2"/>
        <v>12485</v>
      </c>
    </row>
    <row r="163" spans="1:8">
      <c r="A163" s="606" t="s">
        <v>5666</v>
      </c>
      <c r="B163" s="596">
        <v>125</v>
      </c>
      <c r="C163" s="596">
        <v>16</v>
      </c>
      <c r="D163" s="596">
        <v>100</v>
      </c>
      <c r="E163" s="596">
        <v>325</v>
      </c>
      <c r="F163" s="564">
        <v>1</v>
      </c>
      <c r="G163" s="695">
        <v>22426</v>
      </c>
      <c r="H163" s="563">
        <f t="shared" si="2"/>
        <v>22426</v>
      </c>
    </row>
    <row r="164" spans="1:8">
      <c r="A164" s="606" t="s">
        <v>5667</v>
      </c>
      <c r="B164" s="596">
        <v>125</v>
      </c>
      <c r="C164" s="596">
        <v>25</v>
      </c>
      <c r="D164" s="596">
        <v>100</v>
      </c>
      <c r="E164" s="596">
        <v>325</v>
      </c>
      <c r="F164" s="564">
        <v>1</v>
      </c>
      <c r="G164" s="695">
        <v>23929</v>
      </c>
      <c r="H164" s="563">
        <f t="shared" si="2"/>
        <v>23929</v>
      </c>
    </row>
    <row r="165" spans="1:8" ht="45">
      <c r="A165" s="681" t="s">
        <v>23</v>
      </c>
      <c r="B165" s="681" t="s">
        <v>1049</v>
      </c>
      <c r="C165" s="681" t="s">
        <v>1048</v>
      </c>
      <c r="D165" s="681" t="s">
        <v>1056</v>
      </c>
      <c r="E165" s="681" t="s">
        <v>1057</v>
      </c>
      <c r="F165" s="681" t="s">
        <v>442</v>
      </c>
      <c r="G165" s="696" t="s">
        <v>10</v>
      </c>
      <c r="H165" s="681" t="s">
        <v>11</v>
      </c>
    </row>
    <row r="166" spans="1:8">
      <c r="A166" s="2286" t="s">
        <v>1789</v>
      </c>
      <c r="B166" s="2286"/>
      <c r="C166" s="2286"/>
      <c r="D166" s="2286"/>
      <c r="E166" s="2286"/>
      <c r="F166" s="2286"/>
      <c r="G166" s="2286"/>
      <c r="H166" s="2286"/>
    </row>
    <row r="167" spans="1:8">
      <c r="A167" s="561" t="s">
        <v>5668</v>
      </c>
      <c r="B167" s="677">
        <v>20</v>
      </c>
      <c r="C167" s="677">
        <v>40</v>
      </c>
      <c r="D167" s="677">
        <v>15</v>
      </c>
      <c r="E167" s="677">
        <v>200</v>
      </c>
      <c r="F167" s="677">
        <v>1</v>
      </c>
      <c r="G167" s="695">
        <v>6389</v>
      </c>
      <c r="H167" s="563">
        <f t="shared" ref="H167:H176" si="3">G167-G167*$B$4/100</f>
        <v>6389</v>
      </c>
    </row>
    <row r="168" spans="1:8">
      <c r="A168" s="561" t="s">
        <v>5669</v>
      </c>
      <c r="B168" s="677">
        <v>25</v>
      </c>
      <c r="C168" s="677">
        <v>40</v>
      </c>
      <c r="D168" s="677">
        <v>18</v>
      </c>
      <c r="E168" s="677">
        <v>230</v>
      </c>
      <c r="F168" s="677">
        <v>1</v>
      </c>
      <c r="G168" s="695">
        <v>6389</v>
      </c>
      <c r="H168" s="563">
        <f t="shared" si="3"/>
        <v>6389</v>
      </c>
    </row>
    <row r="169" spans="1:8">
      <c r="A169" s="561" t="s">
        <v>5670</v>
      </c>
      <c r="B169" s="677">
        <v>32</v>
      </c>
      <c r="C169" s="677">
        <v>40</v>
      </c>
      <c r="D169" s="677">
        <v>24</v>
      </c>
      <c r="E169" s="677">
        <v>230</v>
      </c>
      <c r="F169" s="677">
        <v>1</v>
      </c>
      <c r="G169" s="695">
        <v>7361</v>
      </c>
      <c r="H169" s="563">
        <f t="shared" si="3"/>
        <v>7361</v>
      </c>
    </row>
    <row r="170" spans="1:8">
      <c r="A170" s="678" t="s">
        <v>5671</v>
      </c>
      <c r="B170" s="677">
        <v>40</v>
      </c>
      <c r="C170" s="677">
        <v>40</v>
      </c>
      <c r="D170" s="677">
        <v>30</v>
      </c>
      <c r="E170" s="677">
        <v>250</v>
      </c>
      <c r="F170" s="677">
        <v>1</v>
      </c>
      <c r="G170" s="695">
        <v>8817</v>
      </c>
      <c r="H170" s="563">
        <f t="shared" si="3"/>
        <v>8817</v>
      </c>
    </row>
    <row r="171" spans="1:8">
      <c r="A171" s="678" t="s">
        <v>5672</v>
      </c>
      <c r="B171" s="677">
        <v>50</v>
      </c>
      <c r="C171" s="677">
        <v>40</v>
      </c>
      <c r="D171" s="677">
        <v>40</v>
      </c>
      <c r="E171" s="677">
        <v>270</v>
      </c>
      <c r="F171" s="677">
        <v>1</v>
      </c>
      <c r="G171" s="695">
        <v>9551</v>
      </c>
      <c r="H171" s="563">
        <f t="shared" si="3"/>
        <v>9551</v>
      </c>
    </row>
    <row r="172" spans="1:8">
      <c r="A172" s="678" t="s">
        <v>5673</v>
      </c>
      <c r="B172" s="677">
        <v>65</v>
      </c>
      <c r="C172" s="677">
        <v>25</v>
      </c>
      <c r="D172" s="677">
        <v>48</v>
      </c>
      <c r="E172" s="677">
        <v>280</v>
      </c>
      <c r="F172" s="677">
        <v>1</v>
      </c>
      <c r="G172" s="695">
        <v>14337</v>
      </c>
      <c r="H172" s="563">
        <f t="shared" si="3"/>
        <v>14337</v>
      </c>
    </row>
    <row r="173" spans="1:8">
      <c r="A173" s="678" t="s">
        <v>5674</v>
      </c>
      <c r="B173" s="677">
        <v>80</v>
      </c>
      <c r="C173" s="677">
        <v>25</v>
      </c>
      <c r="D173" s="677">
        <v>63</v>
      </c>
      <c r="E173" s="677">
        <v>280</v>
      </c>
      <c r="F173" s="677">
        <v>1</v>
      </c>
      <c r="G173" s="695">
        <v>17704</v>
      </c>
      <c r="H173" s="563">
        <f t="shared" si="3"/>
        <v>17704</v>
      </c>
    </row>
    <row r="174" spans="1:8">
      <c r="A174" s="678" t="s">
        <v>5675</v>
      </c>
      <c r="B174" s="677">
        <v>100</v>
      </c>
      <c r="C174" s="677">
        <v>25</v>
      </c>
      <c r="D174" s="677">
        <v>75</v>
      </c>
      <c r="E174" s="677">
        <v>300</v>
      </c>
      <c r="F174" s="677">
        <v>1</v>
      </c>
      <c r="G174" s="695">
        <v>20832</v>
      </c>
      <c r="H174" s="563">
        <f t="shared" si="3"/>
        <v>20832</v>
      </c>
    </row>
    <row r="175" spans="1:8">
      <c r="A175" s="678" t="s">
        <v>5676</v>
      </c>
      <c r="B175" s="677">
        <v>125</v>
      </c>
      <c r="C175" s="677">
        <v>25</v>
      </c>
      <c r="D175" s="677">
        <v>100</v>
      </c>
      <c r="E175" s="677">
        <v>330</v>
      </c>
      <c r="F175" s="677">
        <v>1</v>
      </c>
      <c r="G175" s="695">
        <v>55566</v>
      </c>
      <c r="H175" s="563">
        <f t="shared" si="3"/>
        <v>55566</v>
      </c>
    </row>
    <row r="176" spans="1:8">
      <c r="A176" s="678" t="s">
        <v>5677</v>
      </c>
      <c r="B176" s="677">
        <v>150</v>
      </c>
      <c r="C176" s="677">
        <v>25</v>
      </c>
      <c r="D176" s="677">
        <v>125</v>
      </c>
      <c r="E176" s="677">
        <v>360</v>
      </c>
      <c r="F176" s="677">
        <v>1</v>
      </c>
      <c r="G176" s="695">
        <v>71755</v>
      </c>
      <c r="H176" s="563">
        <f t="shared" si="3"/>
        <v>71755</v>
      </c>
    </row>
    <row r="177" spans="1:8">
      <c r="A177" s="2287" t="s">
        <v>1790</v>
      </c>
      <c r="B177" s="2288"/>
      <c r="C177" s="2288"/>
      <c r="D177" s="2288"/>
      <c r="E177" s="2288"/>
      <c r="F177" s="2288"/>
      <c r="G177" s="2288"/>
      <c r="H177" s="2289"/>
    </row>
    <row r="178" spans="1:8">
      <c r="A178" s="678" t="s">
        <v>5678</v>
      </c>
      <c r="B178" s="677">
        <v>20</v>
      </c>
      <c r="C178" s="677">
        <v>40</v>
      </c>
      <c r="D178" s="677">
        <v>15</v>
      </c>
      <c r="E178" s="677">
        <v>120</v>
      </c>
      <c r="F178" s="677">
        <v>1</v>
      </c>
      <c r="G178" s="695">
        <v>7407</v>
      </c>
      <c r="H178" s="563">
        <f t="shared" ref="H178:H192" si="4">G178-G178*$B$4/100</f>
        <v>7407</v>
      </c>
    </row>
    <row r="179" spans="1:8">
      <c r="A179" s="678" t="s">
        <v>5679</v>
      </c>
      <c r="B179" s="677">
        <v>25</v>
      </c>
      <c r="C179" s="677">
        <v>40</v>
      </c>
      <c r="D179" s="677">
        <v>18</v>
      </c>
      <c r="E179" s="677">
        <v>140</v>
      </c>
      <c r="F179" s="677">
        <v>1</v>
      </c>
      <c r="G179" s="695">
        <v>7777</v>
      </c>
      <c r="H179" s="563">
        <f t="shared" si="4"/>
        <v>7777</v>
      </c>
    </row>
    <row r="180" spans="1:8">
      <c r="A180" s="678" t="s">
        <v>5680</v>
      </c>
      <c r="B180" s="677">
        <v>32</v>
      </c>
      <c r="C180" s="677">
        <v>40</v>
      </c>
      <c r="D180" s="677">
        <v>24</v>
      </c>
      <c r="E180" s="677">
        <v>140</v>
      </c>
      <c r="F180" s="677">
        <v>1</v>
      </c>
      <c r="G180" s="695">
        <v>8497</v>
      </c>
      <c r="H180" s="563">
        <f t="shared" si="4"/>
        <v>8497</v>
      </c>
    </row>
    <row r="181" spans="1:8">
      <c r="A181" s="678" t="s">
        <v>5681</v>
      </c>
      <c r="B181" s="677">
        <v>40</v>
      </c>
      <c r="C181" s="677">
        <v>40</v>
      </c>
      <c r="D181" s="677">
        <v>30</v>
      </c>
      <c r="E181" s="677">
        <v>165</v>
      </c>
      <c r="F181" s="677">
        <v>1</v>
      </c>
      <c r="G181" s="695">
        <v>10414</v>
      </c>
      <c r="H181" s="563">
        <f t="shared" si="4"/>
        <v>10414</v>
      </c>
    </row>
    <row r="182" spans="1:8">
      <c r="A182" s="678" t="s">
        <v>5682</v>
      </c>
      <c r="B182" s="677">
        <v>50</v>
      </c>
      <c r="C182" s="677">
        <v>40</v>
      </c>
      <c r="D182" s="677">
        <v>40</v>
      </c>
      <c r="E182" s="677">
        <v>180</v>
      </c>
      <c r="F182" s="677">
        <v>1</v>
      </c>
      <c r="G182" s="695">
        <v>10950</v>
      </c>
      <c r="H182" s="563">
        <f t="shared" si="4"/>
        <v>10950</v>
      </c>
    </row>
    <row r="183" spans="1:8">
      <c r="A183" s="678" t="s">
        <v>5683</v>
      </c>
      <c r="B183" s="677">
        <v>65</v>
      </c>
      <c r="C183" s="677">
        <v>16</v>
      </c>
      <c r="D183" s="677">
        <v>48</v>
      </c>
      <c r="E183" s="677">
        <v>200</v>
      </c>
      <c r="F183" s="677">
        <v>1</v>
      </c>
      <c r="G183" s="695">
        <v>15285</v>
      </c>
      <c r="H183" s="563">
        <f t="shared" si="4"/>
        <v>15285</v>
      </c>
    </row>
    <row r="184" spans="1:8">
      <c r="A184" s="678" t="s">
        <v>5684</v>
      </c>
      <c r="B184" s="677">
        <v>65</v>
      </c>
      <c r="C184" s="677">
        <v>25</v>
      </c>
      <c r="D184" s="677">
        <v>48</v>
      </c>
      <c r="E184" s="677">
        <v>200</v>
      </c>
      <c r="F184" s="677">
        <v>1</v>
      </c>
      <c r="G184" s="695">
        <v>15474</v>
      </c>
      <c r="H184" s="563">
        <f t="shared" si="4"/>
        <v>15474</v>
      </c>
    </row>
    <row r="185" spans="1:8">
      <c r="A185" s="678" t="s">
        <v>5685</v>
      </c>
      <c r="B185" s="677">
        <v>80</v>
      </c>
      <c r="C185" s="677">
        <v>16</v>
      </c>
      <c r="D185" s="677">
        <v>63</v>
      </c>
      <c r="E185" s="677">
        <v>210</v>
      </c>
      <c r="F185" s="677">
        <v>1</v>
      </c>
      <c r="G185" s="695">
        <v>18677</v>
      </c>
      <c r="H185" s="563">
        <f t="shared" si="4"/>
        <v>18677</v>
      </c>
    </row>
    <row r="186" spans="1:8">
      <c r="A186" s="678" t="s">
        <v>5686</v>
      </c>
      <c r="B186" s="677">
        <v>80</v>
      </c>
      <c r="C186" s="677">
        <v>25</v>
      </c>
      <c r="D186" s="677">
        <v>63</v>
      </c>
      <c r="E186" s="677">
        <v>210</v>
      </c>
      <c r="F186" s="677">
        <v>1</v>
      </c>
      <c r="G186" s="695">
        <v>19010</v>
      </c>
      <c r="H186" s="563">
        <f t="shared" si="4"/>
        <v>19010</v>
      </c>
    </row>
    <row r="187" spans="1:8">
      <c r="A187" s="678" t="s">
        <v>5687</v>
      </c>
      <c r="B187" s="677">
        <v>100</v>
      </c>
      <c r="C187" s="677">
        <v>16</v>
      </c>
      <c r="D187" s="677">
        <v>75</v>
      </c>
      <c r="E187" s="677">
        <v>230</v>
      </c>
      <c r="F187" s="677">
        <v>1</v>
      </c>
      <c r="G187" s="695">
        <v>22227</v>
      </c>
      <c r="H187" s="563">
        <f t="shared" si="4"/>
        <v>22227</v>
      </c>
    </row>
    <row r="188" spans="1:8">
      <c r="A188" s="678" t="s">
        <v>5688</v>
      </c>
      <c r="B188" s="677">
        <v>100</v>
      </c>
      <c r="C188" s="677">
        <v>25</v>
      </c>
      <c r="D188" s="677">
        <v>75</v>
      </c>
      <c r="E188" s="677">
        <v>230</v>
      </c>
      <c r="F188" s="677">
        <v>1</v>
      </c>
      <c r="G188" s="695">
        <v>22542</v>
      </c>
      <c r="H188" s="563">
        <f t="shared" si="4"/>
        <v>22542</v>
      </c>
    </row>
    <row r="189" spans="1:8">
      <c r="A189" s="678" t="s">
        <v>5689</v>
      </c>
      <c r="B189" s="677">
        <v>125</v>
      </c>
      <c r="C189" s="677">
        <v>16</v>
      </c>
      <c r="D189" s="677">
        <v>100</v>
      </c>
      <c r="E189" s="677">
        <v>350</v>
      </c>
      <c r="F189" s="677">
        <v>1</v>
      </c>
      <c r="G189" s="695">
        <v>57397</v>
      </c>
      <c r="H189" s="563">
        <f t="shared" si="4"/>
        <v>57397</v>
      </c>
    </row>
    <row r="190" spans="1:8">
      <c r="A190" s="678" t="s">
        <v>5690</v>
      </c>
      <c r="B190" s="677">
        <v>125</v>
      </c>
      <c r="C190" s="677">
        <v>25</v>
      </c>
      <c r="D190" s="677">
        <v>100</v>
      </c>
      <c r="E190" s="677">
        <v>350</v>
      </c>
      <c r="F190" s="677">
        <v>1</v>
      </c>
      <c r="G190" s="695">
        <v>58264</v>
      </c>
      <c r="H190" s="563">
        <f t="shared" si="4"/>
        <v>58264</v>
      </c>
    </row>
    <row r="191" spans="1:8">
      <c r="A191" s="678" t="s">
        <v>5691</v>
      </c>
      <c r="B191" s="677">
        <v>150</v>
      </c>
      <c r="C191" s="677">
        <v>16</v>
      </c>
      <c r="D191" s="677">
        <v>125</v>
      </c>
      <c r="E191" s="677">
        <v>380</v>
      </c>
      <c r="F191" s="677">
        <v>1</v>
      </c>
      <c r="G191" s="695">
        <v>74295</v>
      </c>
      <c r="H191" s="563">
        <f t="shared" si="4"/>
        <v>74295</v>
      </c>
    </row>
    <row r="192" spans="1:8">
      <c r="A192" s="678" t="s">
        <v>5692</v>
      </c>
      <c r="B192" s="677">
        <v>150</v>
      </c>
      <c r="C192" s="677">
        <v>25</v>
      </c>
      <c r="D192" s="677">
        <v>125</v>
      </c>
      <c r="E192" s="677">
        <v>380</v>
      </c>
      <c r="F192" s="677">
        <v>1</v>
      </c>
      <c r="G192" s="695">
        <v>75109</v>
      </c>
      <c r="H192" s="563">
        <f t="shared" si="4"/>
        <v>75109</v>
      </c>
    </row>
    <row r="193" spans="1:8" s="251" customFormat="1">
      <c r="G193" s="675"/>
      <c r="H193" s="318"/>
    </row>
    <row r="194" spans="1:8" s="251" customFormat="1" ht="15.75">
      <c r="A194" s="693" t="s">
        <v>1795</v>
      </c>
      <c r="G194" s="675"/>
      <c r="H194" s="318"/>
    </row>
    <row r="195" spans="1:8" s="251" customFormat="1">
      <c r="G195" s="675"/>
      <c r="H195" s="318"/>
    </row>
    <row r="196" spans="1:8" s="251" customFormat="1">
      <c r="G196" s="675"/>
      <c r="H196" s="318"/>
    </row>
    <row r="197" spans="1:8" s="251" customFormat="1">
      <c r="G197" s="675"/>
      <c r="H197" s="318"/>
    </row>
    <row r="198" spans="1:8" s="251" customFormat="1">
      <c r="G198" s="675"/>
      <c r="H198" s="318"/>
    </row>
    <row r="199" spans="1:8" s="251" customFormat="1">
      <c r="G199" s="675"/>
      <c r="H199" s="318"/>
    </row>
    <row r="200" spans="1:8" s="251" customFormat="1">
      <c r="G200" s="675"/>
      <c r="H200" s="318"/>
    </row>
    <row r="201" spans="1:8" s="251" customFormat="1">
      <c r="G201" s="675"/>
      <c r="H201" s="318"/>
    </row>
    <row r="202" spans="1:8" s="251" customFormat="1">
      <c r="G202" s="675"/>
      <c r="H202" s="318"/>
    </row>
    <row r="203" spans="1:8" s="251" customFormat="1">
      <c r="G203" s="675"/>
      <c r="H203" s="318"/>
    </row>
    <row r="204" spans="1:8" s="251" customFormat="1">
      <c r="G204" s="675"/>
      <c r="H204" s="318"/>
    </row>
    <row r="205" spans="1:8" s="251" customFormat="1">
      <c r="G205" s="675"/>
      <c r="H205" s="318"/>
    </row>
    <row r="206" spans="1:8" s="251" customFormat="1">
      <c r="G206" s="675"/>
      <c r="H206" s="318"/>
    </row>
    <row r="207" spans="1:8" s="251" customFormat="1">
      <c r="G207" s="675"/>
      <c r="H207" s="318"/>
    </row>
    <row r="208" spans="1:8" s="251" customFormat="1">
      <c r="G208" s="675"/>
      <c r="H208" s="318"/>
    </row>
    <row r="209" spans="7:8" s="251" customFormat="1">
      <c r="G209" s="675"/>
      <c r="H209" s="318"/>
    </row>
    <row r="210" spans="7:8" s="251" customFormat="1">
      <c r="G210" s="675"/>
      <c r="H210" s="318"/>
    </row>
    <row r="211" spans="7:8" s="251" customFormat="1">
      <c r="G211" s="675"/>
      <c r="H211" s="318"/>
    </row>
    <row r="212" spans="7:8" s="251" customFormat="1">
      <c r="G212" s="675"/>
      <c r="H212" s="318"/>
    </row>
    <row r="213" spans="7:8" s="251" customFormat="1">
      <c r="G213" s="675"/>
      <c r="H213" s="318"/>
    </row>
    <row r="214" spans="7:8" s="251" customFormat="1">
      <c r="G214" s="675"/>
      <c r="H214" s="318"/>
    </row>
    <row r="215" spans="7:8" s="251" customFormat="1">
      <c r="G215" s="675"/>
      <c r="H215" s="318"/>
    </row>
    <row r="216" spans="7:8" s="251" customFormat="1">
      <c r="G216" s="675"/>
      <c r="H216" s="318"/>
    </row>
    <row r="217" spans="7:8" s="251" customFormat="1">
      <c r="G217" s="675"/>
      <c r="H217" s="318"/>
    </row>
    <row r="218" spans="7:8" s="251" customFormat="1">
      <c r="G218" s="675"/>
      <c r="H218" s="318"/>
    </row>
    <row r="219" spans="7:8" s="251" customFormat="1">
      <c r="G219" s="675"/>
      <c r="H219" s="318"/>
    </row>
    <row r="220" spans="7:8" s="251" customFormat="1">
      <c r="G220" s="675"/>
      <c r="H220" s="318"/>
    </row>
    <row r="221" spans="7:8" s="251" customFormat="1">
      <c r="G221" s="675"/>
      <c r="H221" s="318"/>
    </row>
    <row r="222" spans="7:8" s="251" customFormat="1">
      <c r="G222" s="675"/>
      <c r="H222" s="318"/>
    </row>
    <row r="223" spans="7:8" s="251" customFormat="1">
      <c r="G223" s="675"/>
      <c r="H223" s="318"/>
    </row>
    <row r="224" spans="7:8" s="251" customFormat="1">
      <c r="G224" s="675"/>
      <c r="H224" s="318"/>
    </row>
    <row r="225" spans="7:8" s="251" customFormat="1">
      <c r="G225" s="675"/>
      <c r="H225" s="318"/>
    </row>
    <row r="226" spans="7:8" s="251" customFormat="1">
      <c r="G226" s="675"/>
      <c r="H226" s="318"/>
    </row>
    <row r="227" spans="7:8" s="251" customFormat="1">
      <c r="G227" s="675"/>
      <c r="H227" s="318"/>
    </row>
    <row r="228" spans="7:8" s="251" customFormat="1">
      <c r="G228" s="675"/>
      <c r="H228" s="318"/>
    </row>
    <row r="229" spans="7:8" s="251" customFormat="1">
      <c r="G229" s="675"/>
      <c r="H229" s="318"/>
    </row>
    <row r="230" spans="7:8" s="251" customFormat="1">
      <c r="G230" s="675"/>
      <c r="H230" s="318"/>
    </row>
    <row r="231" spans="7:8" s="251" customFormat="1">
      <c r="G231" s="675"/>
      <c r="H231" s="318"/>
    </row>
    <row r="232" spans="7:8" s="251" customFormat="1">
      <c r="G232" s="675"/>
      <c r="H232" s="318"/>
    </row>
    <row r="233" spans="7:8" s="251" customFormat="1">
      <c r="G233" s="675"/>
      <c r="H233" s="318"/>
    </row>
    <row r="234" spans="7:8" s="251" customFormat="1">
      <c r="G234" s="675"/>
      <c r="H234" s="318"/>
    </row>
    <row r="235" spans="7:8" s="251" customFormat="1">
      <c r="G235" s="675"/>
      <c r="H235" s="318"/>
    </row>
    <row r="236" spans="7:8" s="251" customFormat="1">
      <c r="G236" s="675"/>
      <c r="H236" s="318"/>
    </row>
    <row r="237" spans="7:8" s="251" customFormat="1">
      <c r="G237" s="675"/>
      <c r="H237" s="318"/>
    </row>
    <row r="238" spans="7:8" s="251" customFormat="1">
      <c r="G238" s="675"/>
      <c r="H238" s="318"/>
    </row>
    <row r="239" spans="7:8" s="251" customFormat="1">
      <c r="G239" s="675"/>
      <c r="H239" s="318"/>
    </row>
    <row r="240" spans="7:8" s="251" customFormat="1">
      <c r="G240" s="675"/>
      <c r="H240" s="318"/>
    </row>
    <row r="241" spans="7:8" s="251" customFormat="1">
      <c r="G241" s="675"/>
      <c r="H241" s="318"/>
    </row>
    <row r="242" spans="7:8" s="251" customFormat="1">
      <c r="G242" s="675"/>
      <c r="H242" s="318"/>
    </row>
    <row r="243" spans="7:8" s="251" customFormat="1">
      <c r="G243" s="675"/>
      <c r="H243" s="318"/>
    </row>
    <row r="244" spans="7:8" s="251" customFormat="1">
      <c r="G244" s="675"/>
      <c r="H244" s="318"/>
    </row>
    <row r="245" spans="7:8" s="251" customFormat="1">
      <c r="G245" s="675"/>
      <c r="H245" s="318"/>
    </row>
    <row r="246" spans="7:8" s="251" customFormat="1">
      <c r="G246" s="675"/>
      <c r="H246" s="318"/>
    </row>
    <row r="247" spans="7:8" s="251" customFormat="1">
      <c r="G247" s="675"/>
      <c r="H247" s="318"/>
    </row>
    <row r="248" spans="7:8" s="251" customFormat="1">
      <c r="G248" s="675"/>
      <c r="H248" s="318"/>
    </row>
    <row r="249" spans="7:8" s="251" customFormat="1">
      <c r="G249" s="675"/>
      <c r="H249" s="318"/>
    </row>
    <row r="250" spans="7:8" s="251" customFormat="1">
      <c r="G250" s="675"/>
      <c r="H250" s="318"/>
    </row>
    <row r="251" spans="7:8" s="251" customFormat="1">
      <c r="G251" s="675"/>
      <c r="H251" s="318"/>
    </row>
  </sheetData>
  <autoFilter ref="A6:H177">
    <filterColumn colId="0" showButton="0"/>
    <filterColumn colId="1" showButton="0"/>
    <filterColumn colId="2" showButton="0"/>
    <filterColumn colId="3" showButton="0"/>
    <filterColumn colId="4" showButton="0"/>
    <filterColumn colId="5" showButton="0"/>
    <filterColumn colId="6" showButton="0"/>
  </autoFilter>
  <customSheetViews>
    <customSheetView guid="{94E74550-0B2B-4B3C-8E97-CCCC46023914}" fitToPage="1">
      <selection activeCell="C4" sqref="C4"/>
      <pageMargins left="0.25" right="0.25" top="0.75" bottom="0.75" header="0.3" footer="0.3"/>
      <pageSetup paperSize="9" scale="67" fitToHeight="0" orientation="portrait" r:id="rId1"/>
    </customSheetView>
    <customSheetView guid="{C23E91BF-4A86-4D00-A577-1A263DDCB8BC}" fitToPage="1">
      <selection activeCell="C4" sqref="C4"/>
      <pageMargins left="0.25" right="0.25" top="0.75" bottom="0.75" header="0.3" footer="0.3"/>
      <pageSetup paperSize="9" scale="67" fitToHeight="0" orientation="portrait" r:id="rId2"/>
    </customSheetView>
    <customSheetView guid="{A76FD505-AF56-4CD8-967A-59C705AF567C}" fitToPage="1">
      <selection activeCell="C4" sqref="C4"/>
      <pageMargins left="0.25" right="0.25" top="0.75" bottom="0.75" header="0.3" footer="0.3"/>
      <pageSetup paperSize="9" scale="67" fitToHeight="0" orientation="portrait" r:id="rId3"/>
    </customSheetView>
    <customSheetView guid="{D7CF3121-CFC0-4E70-8DCD-811E30042E24}" fitToPage="1">
      <selection activeCell="A137" sqref="A137"/>
      <pageMargins left="0.25" right="0.25" top="0.75" bottom="0.75" header="0.3" footer="0.3"/>
      <pageSetup paperSize="9" scale="67" fitToHeight="0" orientation="portrait" r:id="rId4"/>
    </customSheetView>
    <customSheetView guid="{3E3E5346-F5D1-49F5-AB0E-78170B65853C}" fitToPage="1">
      <selection activeCell="C4" sqref="C4"/>
      <pageMargins left="0.25" right="0.25" top="0.75" bottom="0.75" header="0.3" footer="0.3"/>
      <pageSetup paperSize="9" scale="67" fitToHeight="0" orientation="portrait" r:id="rId5"/>
    </customSheetView>
    <customSheetView guid="{A02336A9-D2FB-4D03-950A-00B6EBD6A28C}" fitToPage="1">
      <selection activeCell="C4" sqref="C4"/>
      <pageMargins left="0.25" right="0.25" top="0.75" bottom="0.75" header="0.3" footer="0.3"/>
      <pageSetup paperSize="9" scale="67" fitToHeight="0" orientation="portrait" r:id="rId6"/>
    </customSheetView>
    <customSheetView guid="{24F900A2-7147-4318-9E77-2B71404314A7}" fitToPage="1">
      <selection activeCell="C4" sqref="C4"/>
      <pageMargins left="0.25" right="0.25" top="0.75" bottom="0.75" header="0.3" footer="0.3"/>
      <pageSetup paperSize="9" scale="67" fitToHeight="0" orientation="portrait" r:id="rId7"/>
    </customSheetView>
    <customSheetView guid="{76FA2CE7-179E-4731-B7AE-63C5E5E79002}" fitToPage="1">
      <selection activeCell="Q51" sqref="Q51"/>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1">
    <tabColor rgb="FFFF0000"/>
  </sheetPr>
  <dimension ref="A1:G483"/>
  <sheetViews>
    <sheetView zoomScale="90" zoomScaleNormal="90" workbookViewId="0">
      <selection sqref="A1:F1"/>
    </sheetView>
  </sheetViews>
  <sheetFormatPr defaultRowHeight="15"/>
  <cols>
    <col min="1" max="1" width="26.28515625" style="83" customWidth="1"/>
    <col min="2" max="2" width="10" style="85" bestFit="1" customWidth="1"/>
    <col min="3" max="3" width="19.140625" style="85" customWidth="1"/>
    <col min="4" max="4" width="19.5703125" style="85" customWidth="1"/>
    <col min="5" max="5" width="16.28515625" style="389" bestFit="1" customWidth="1"/>
    <col min="6" max="6" width="22.28515625" style="389" customWidth="1"/>
    <col min="7" max="7" width="18.7109375" style="85" customWidth="1"/>
    <col min="8" max="244" width="9.140625" style="85"/>
    <col min="245" max="245" width="45.42578125" style="85" bestFit="1" customWidth="1"/>
    <col min="246" max="246" width="10" style="85" bestFit="1" customWidth="1"/>
    <col min="247" max="247" width="10.7109375" style="85" bestFit="1" customWidth="1"/>
    <col min="248" max="248" width="11.5703125" style="85" bestFit="1" customWidth="1"/>
    <col min="249" max="249" width="16.28515625" style="85" bestFit="1" customWidth="1"/>
    <col min="250" max="250" width="10.7109375" style="85" bestFit="1" customWidth="1"/>
    <col min="251" max="500" width="9.140625" style="85"/>
    <col min="501" max="501" width="45.42578125" style="85" bestFit="1" customWidth="1"/>
    <col min="502" max="502" width="10" style="85" bestFit="1" customWidth="1"/>
    <col min="503" max="503" width="10.7109375" style="85" bestFit="1" customWidth="1"/>
    <col min="504" max="504" width="11.5703125" style="85" bestFit="1" customWidth="1"/>
    <col min="505" max="505" width="16.28515625" style="85" bestFit="1" customWidth="1"/>
    <col min="506" max="506" width="10.7109375" style="85" bestFit="1" customWidth="1"/>
    <col min="507" max="756" width="9.140625" style="85"/>
    <col min="757" max="757" width="45.42578125" style="85" bestFit="1" customWidth="1"/>
    <col min="758" max="758" width="10" style="85" bestFit="1" customWidth="1"/>
    <col min="759" max="759" width="10.7109375" style="85" bestFit="1" customWidth="1"/>
    <col min="760" max="760" width="11.5703125" style="85" bestFit="1" customWidth="1"/>
    <col min="761" max="761" width="16.28515625" style="85" bestFit="1" customWidth="1"/>
    <col min="762" max="762" width="10.7109375" style="85" bestFit="1" customWidth="1"/>
    <col min="763" max="1012" width="9.140625" style="85"/>
    <col min="1013" max="1013" width="45.42578125" style="85" bestFit="1" customWidth="1"/>
    <col min="1014" max="1014" width="10" style="85" bestFit="1" customWidth="1"/>
    <col min="1015" max="1015" width="10.7109375" style="85" bestFit="1" customWidth="1"/>
    <col min="1016" max="1016" width="11.5703125" style="85" bestFit="1" customWidth="1"/>
    <col min="1017" max="1017" width="16.28515625" style="85" bestFit="1" customWidth="1"/>
    <col min="1018" max="1018" width="10.7109375" style="85" bestFit="1" customWidth="1"/>
    <col min="1019" max="1268" width="9.140625" style="85"/>
    <col min="1269" max="1269" width="45.42578125" style="85" bestFit="1" customWidth="1"/>
    <col min="1270" max="1270" width="10" style="85" bestFit="1" customWidth="1"/>
    <col min="1271" max="1271" width="10.7109375" style="85" bestFit="1" customWidth="1"/>
    <col min="1272" max="1272" width="11.5703125" style="85" bestFit="1" customWidth="1"/>
    <col min="1273" max="1273" width="16.28515625" style="85" bestFit="1" customWidth="1"/>
    <col min="1274" max="1274" width="10.7109375" style="85" bestFit="1" customWidth="1"/>
    <col min="1275" max="1524" width="9.140625" style="85"/>
    <col min="1525" max="1525" width="45.42578125" style="85" bestFit="1" customWidth="1"/>
    <col min="1526" max="1526" width="10" style="85" bestFit="1" customWidth="1"/>
    <col min="1527" max="1527" width="10.7109375" style="85" bestFit="1" customWidth="1"/>
    <col min="1528" max="1528" width="11.5703125" style="85" bestFit="1" customWidth="1"/>
    <col min="1529" max="1529" width="16.28515625" style="85" bestFit="1" customWidth="1"/>
    <col min="1530" max="1530" width="10.7109375" style="85" bestFit="1" customWidth="1"/>
    <col min="1531" max="1780" width="9.140625" style="85"/>
    <col min="1781" max="1781" width="45.42578125" style="85" bestFit="1" customWidth="1"/>
    <col min="1782" max="1782" width="10" style="85" bestFit="1" customWidth="1"/>
    <col min="1783" max="1783" width="10.7109375" style="85" bestFit="1" customWidth="1"/>
    <col min="1784" max="1784" width="11.5703125" style="85" bestFit="1" customWidth="1"/>
    <col min="1785" max="1785" width="16.28515625" style="85" bestFit="1" customWidth="1"/>
    <col min="1786" max="1786" width="10.7109375" style="85" bestFit="1" customWidth="1"/>
    <col min="1787" max="2036" width="9.140625" style="85"/>
    <col min="2037" max="2037" width="45.42578125" style="85" bestFit="1" customWidth="1"/>
    <col min="2038" max="2038" width="10" style="85" bestFit="1" customWidth="1"/>
    <col min="2039" max="2039" width="10.7109375" style="85" bestFit="1" customWidth="1"/>
    <col min="2040" max="2040" width="11.5703125" style="85" bestFit="1" customWidth="1"/>
    <col min="2041" max="2041" width="16.28515625" style="85" bestFit="1" customWidth="1"/>
    <col min="2042" max="2042" width="10.7109375" style="85" bestFit="1" customWidth="1"/>
    <col min="2043" max="2292" width="9.140625" style="85"/>
    <col min="2293" max="2293" width="45.42578125" style="85" bestFit="1" customWidth="1"/>
    <col min="2294" max="2294" width="10" style="85" bestFit="1" customWidth="1"/>
    <col min="2295" max="2295" width="10.7109375" style="85" bestFit="1" customWidth="1"/>
    <col min="2296" max="2296" width="11.5703125" style="85" bestFit="1" customWidth="1"/>
    <col min="2297" max="2297" width="16.28515625" style="85" bestFit="1" customWidth="1"/>
    <col min="2298" max="2298" width="10.7109375" style="85" bestFit="1" customWidth="1"/>
    <col min="2299" max="2548" width="9.140625" style="85"/>
    <col min="2549" max="2549" width="45.42578125" style="85" bestFit="1" customWidth="1"/>
    <col min="2550" max="2550" width="10" style="85" bestFit="1" customWidth="1"/>
    <col min="2551" max="2551" width="10.7109375" style="85" bestFit="1" customWidth="1"/>
    <col min="2552" max="2552" width="11.5703125" style="85" bestFit="1" customWidth="1"/>
    <col min="2553" max="2553" width="16.28515625" style="85" bestFit="1" customWidth="1"/>
    <col min="2554" max="2554" width="10.7109375" style="85" bestFit="1" customWidth="1"/>
    <col min="2555" max="2804" width="9.140625" style="85"/>
    <col min="2805" max="2805" width="45.42578125" style="85" bestFit="1" customWidth="1"/>
    <col min="2806" max="2806" width="10" style="85" bestFit="1" customWidth="1"/>
    <col min="2807" max="2807" width="10.7109375" style="85" bestFit="1" customWidth="1"/>
    <col min="2808" max="2808" width="11.5703125" style="85" bestFit="1" customWidth="1"/>
    <col min="2809" max="2809" width="16.28515625" style="85" bestFit="1" customWidth="1"/>
    <col min="2810" max="2810" width="10.7109375" style="85" bestFit="1" customWidth="1"/>
    <col min="2811" max="3060" width="9.140625" style="85"/>
    <col min="3061" max="3061" width="45.42578125" style="85" bestFit="1" customWidth="1"/>
    <col min="3062" max="3062" width="10" style="85" bestFit="1" customWidth="1"/>
    <col min="3063" max="3063" width="10.7109375" style="85" bestFit="1" customWidth="1"/>
    <col min="3064" max="3064" width="11.5703125" style="85" bestFit="1" customWidth="1"/>
    <col min="3065" max="3065" width="16.28515625" style="85" bestFit="1" customWidth="1"/>
    <col min="3066" max="3066" width="10.7109375" style="85" bestFit="1" customWidth="1"/>
    <col min="3067" max="3316" width="9.140625" style="85"/>
    <col min="3317" max="3317" width="45.42578125" style="85" bestFit="1" customWidth="1"/>
    <col min="3318" max="3318" width="10" style="85" bestFit="1" customWidth="1"/>
    <col min="3319" max="3319" width="10.7109375" style="85" bestFit="1" customWidth="1"/>
    <col min="3320" max="3320" width="11.5703125" style="85" bestFit="1" customWidth="1"/>
    <col min="3321" max="3321" width="16.28515625" style="85" bestFit="1" customWidth="1"/>
    <col min="3322" max="3322" width="10.7109375" style="85" bestFit="1" customWidth="1"/>
    <col min="3323" max="3572" width="9.140625" style="85"/>
    <col min="3573" max="3573" width="45.42578125" style="85" bestFit="1" customWidth="1"/>
    <col min="3574" max="3574" width="10" style="85" bestFit="1" customWidth="1"/>
    <col min="3575" max="3575" width="10.7109375" style="85" bestFit="1" customWidth="1"/>
    <col min="3576" max="3576" width="11.5703125" style="85" bestFit="1" customWidth="1"/>
    <col min="3577" max="3577" width="16.28515625" style="85" bestFit="1" customWidth="1"/>
    <col min="3578" max="3578" width="10.7109375" style="85" bestFit="1" customWidth="1"/>
    <col min="3579" max="3828" width="9.140625" style="85"/>
    <col min="3829" max="3829" width="45.42578125" style="85" bestFit="1" customWidth="1"/>
    <col min="3830" max="3830" width="10" style="85" bestFit="1" customWidth="1"/>
    <col min="3831" max="3831" width="10.7109375" style="85" bestFit="1" customWidth="1"/>
    <col min="3832" max="3832" width="11.5703125" style="85" bestFit="1" customWidth="1"/>
    <col min="3833" max="3833" width="16.28515625" style="85" bestFit="1" customWidth="1"/>
    <col min="3834" max="3834" width="10.7109375" style="85" bestFit="1" customWidth="1"/>
    <col min="3835" max="4084" width="9.140625" style="85"/>
    <col min="4085" max="4085" width="45.42578125" style="85" bestFit="1" customWidth="1"/>
    <col min="4086" max="4086" width="10" style="85" bestFit="1" customWidth="1"/>
    <col min="4087" max="4087" width="10.7109375" style="85" bestFit="1" customWidth="1"/>
    <col min="4088" max="4088" width="11.5703125" style="85" bestFit="1" customWidth="1"/>
    <col min="4089" max="4089" width="16.28515625" style="85" bestFit="1" customWidth="1"/>
    <col min="4090" max="4090" width="10.7109375" style="85" bestFit="1" customWidth="1"/>
    <col min="4091" max="4340" width="9.140625" style="85"/>
    <col min="4341" max="4341" width="45.42578125" style="85" bestFit="1" customWidth="1"/>
    <col min="4342" max="4342" width="10" style="85" bestFit="1" customWidth="1"/>
    <col min="4343" max="4343" width="10.7109375" style="85" bestFit="1" customWidth="1"/>
    <col min="4344" max="4344" width="11.5703125" style="85" bestFit="1" customWidth="1"/>
    <col min="4345" max="4345" width="16.28515625" style="85" bestFit="1" customWidth="1"/>
    <col min="4346" max="4346" width="10.7109375" style="85" bestFit="1" customWidth="1"/>
    <col min="4347" max="4596" width="9.140625" style="85"/>
    <col min="4597" max="4597" width="45.42578125" style="85" bestFit="1" customWidth="1"/>
    <col min="4598" max="4598" width="10" style="85" bestFit="1" customWidth="1"/>
    <col min="4599" max="4599" width="10.7109375" style="85" bestFit="1" customWidth="1"/>
    <col min="4600" max="4600" width="11.5703125" style="85" bestFit="1" customWidth="1"/>
    <col min="4601" max="4601" width="16.28515625" style="85" bestFit="1" customWidth="1"/>
    <col min="4602" max="4602" width="10.7109375" style="85" bestFit="1" customWidth="1"/>
    <col min="4603" max="4852" width="9.140625" style="85"/>
    <col min="4853" max="4853" width="45.42578125" style="85" bestFit="1" customWidth="1"/>
    <col min="4854" max="4854" width="10" style="85" bestFit="1" customWidth="1"/>
    <col min="4855" max="4855" width="10.7109375" style="85" bestFit="1" customWidth="1"/>
    <col min="4856" max="4856" width="11.5703125" style="85" bestFit="1" customWidth="1"/>
    <col min="4857" max="4857" width="16.28515625" style="85" bestFit="1" customWidth="1"/>
    <col min="4858" max="4858" width="10.7109375" style="85" bestFit="1" customWidth="1"/>
    <col min="4859" max="5108" width="9.140625" style="85"/>
    <col min="5109" max="5109" width="45.42578125" style="85" bestFit="1" customWidth="1"/>
    <col min="5110" max="5110" width="10" style="85" bestFit="1" customWidth="1"/>
    <col min="5111" max="5111" width="10.7109375" style="85" bestFit="1" customWidth="1"/>
    <col min="5112" max="5112" width="11.5703125" style="85" bestFit="1" customWidth="1"/>
    <col min="5113" max="5113" width="16.28515625" style="85" bestFit="1" customWidth="1"/>
    <col min="5114" max="5114" width="10.7109375" style="85" bestFit="1" customWidth="1"/>
    <col min="5115" max="5364" width="9.140625" style="85"/>
    <col min="5365" max="5365" width="45.42578125" style="85" bestFit="1" customWidth="1"/>
    <col min="5366" max="5366" width="10" style="85" bestFit="1" customWidth="1"/>
    <col min="5367" max="5367" width="10.7109375" style="85" bestFit="1" customWidth="1"/>
    <col min="5368" max="5368" width="11.5703125" style="85" bestFit="1" customWidth="1"/>
    <col min="5369" max="5369" width="16.28515625" style="85" bestFit="1" customWidth="1"/>
    <col min="5370" max="5370" width="10.7109375" style="85" bestFit="1" customWidth="1"/>
    <col min="5371" max="5620" width="9.140625" style="85"/>
    <col min="5621" max="5621" width="45.42578125" style="85" bestFit="1" customWidth="1"/>
    <col min="5622" max="5622" width="10" style="85" bestFit="1" customWidth="1"/>
    <col min="5623" max="5623" width="10.7109375" style="85" bestFit="1" customWidth="1"/>
    <col min="5624" max="5624" width="11.5703125" style="85" bestFit="1" customWidth="1"/>
    <col min="5625" max="5625" width="16.28515625" style="85" bestFit="1" customWidth="1"/>
    <col min="5626" max="5626" width="10.7109375" style="85" bestFit="1" customWidth="1"/>
    <col min="5627" max="5876" width="9.140625" style="85"/>
    <col min="5877" max="5877" width="45.42578125" style="85" bestFit="1" customWidth="1"/>
    <col min="5878" max="5878" width="10" style="85" bestFit="1" customWidth="1"/>
    <col min="5879" max="5879" width="10.7109375" style="85" bestFit="1" customWidth="1"/>
    <col min="5880" max="5880" width="11.5703125" style="85" bestFit="1" customWidth="1"/>
    <col min="5881" max="5881" width="16.28515625" style="85" bestFit="1" customWidth="1"/>
    <col min="5882" max="5882" width="10.7109375" style="85" bestFit="1" customWidth="1"/>
    <col min="5883" max="6132" width="9.140625" style="85"/>
    <col min="6133" max="6133" width="45.42578125" style="85" bestFit="1" customWidth="1"/>
    <col min="6134" max="6134" width="10" style="85" bestFit="1" customWidth="1"/>
    <col min="6135" max="6135" width="10.7109375" style="85" bestFit="1" customWidth="1"/>
    <col min="6136" max="6136" width="11.5703125" style="85" bestFit="1" customWidth="1"/>
    <col min="6137" max="6137" width="16.28515625" style="85" bestFit="1" customWidth="1"/>
    <col min="6138" max="6138" width="10.7109375" style="85" bestFit="1" customWidth="1"/>
    <col min="6139" max="6388" width="9.140625" style="85"/>
    <col min="6389" max="6389" width="45.42578125" style="85" bestFit="1" customWidth="1"/>
    <col min="6390" max="6390" width="10" style="85" bestFit="1" customWidth="1"/>
    <col min="6391" max="6391" width="10.7109375" style="85" bestFit="1" customWidth="1"/>
    <col min="6392" max="6392" width="11.5703125" style="85" bestFit="1" customWidth="1"/>
    <col min="6393" max="6393" width="16.28515625" style="85" bestFit="1" customWidth="1"/>
    <col min="6394" max="6394" width="10.7109375" style="85" bestFit="1" customWidth="1"/>
    <col min="6395" max="6644" width="9.140625" style="85"/>
    <col min="6645" max="6645" width="45.42578125" style="85" bestFit="1" customWidth="1"/>
    <col min="6646" max="6646" width="10" style="85" bestFit="1" customWidth="1"/>
    <col min="6647" max="6647" width="10.7109375" style="85" bestFit="1" customWidth="1"/>
    <col min="6648" max="6648" width="11.5703125" style="85" bestFit="1" customWidth="1"/>
    <col min="6649" max="6649" width="16.28515625" style="85" bestFit="1" customWidth="1"/>
    <col min="6650" max="6650" width="10.7109375" style="85" bestFit="1" customWidth="1"/>
    <col min="6651" max="6900" width="9.140625" style="85"/>
    <col min="6901" max="6901" width="45.42578125" style="85" bestFit="1" customWidth="1"/>
    <col min="6902" max="6902" width="10" style="85" bestFit="1" customWidth="1"/>
    <col min="6903" max="6903" width="10.7109375" style="85" bestFit="1" customWidth="1"/>
    <col min="6904" max="6904" width="11.5703125" style="85" bestFit="1" customWidth="1"/>
    <col min="6905" max="6905" width="16.28515625" style="85" bestFit="1" customWidth="1"/>
    <col min="6906" max="6906" width="10.7109375" style="85" bestFit="1" customWidth="1"/>
    <col min="6907" max="7156" width="9.140625" style="85"/>
    <col min="7157" max="7157" width="45.42578125" style="85" bestFit="1" customWidth="1"/>
    <col min="7158" max="7158" width="10" style="85" bestFit="1" customWidth="1"/>
    <col min="7159" max="7159" width="10.7109375" style="85" bestFit="1" customWidth="1"/>
    <col min="7160" max="7160" width="11.5703125" style="85" bestFit="1" customWidth="1"/>
    <col min="7161" max="7161" width="16.28515625" style="85" bestFit="1" customWidth="1"/>
    <col min="7162" max="7162" width="10.7109375" style="85" bestFit="1" customWidth="1"/>
    <col min="7163" max="7412" width="9.140625" style="85"/>
    <col min="7413" max="7413" width="45.42578125" style="85" bestFit="1" customWidth="1"/>
    <col min="7414" max="7414" width="10" style="85" bestFit="1" customWidth="1"/>
    <col min="7415" max="7415" width="10.7109375" style="85" bestFit="1" customWidth="1"/>
    <col min="7416" max="7416" width="11.5703125" style="85" bestFit="1" customWidth="1"/>
    <col min="7417" max="7417" width="16.28515625" style="85" bestFit="1" customWidth="1"/>
    <col min="7418" max="7418" width="10.7109375" style="85" bestFit="1" customWidth="1"/>
    <col min="7419" max="7668" width="9.140625" style="85"/>
    <col min="7669" max="7669" width="45.42578125" style="85" bestFit="1" customWidth="1"/>
    <col min="7670" max="7670" width="10" style="85" bestFit="1" customWidth="1"/>
    <col min="7671" max="7671" width="10.7109375" style="85" bestFit="1" customWidth="1"/>
    <col min="7672" max="7672" width="11.5703125" style="85" bestFit="1" customWidth="1"/>
    <col min="7673" max="7673" width="16.28515625" style="85" bestFit="1" customWidth="1"/>
    <col min="7674" max="7674" width="10.7109375" style="85" bestFit="1" customWidth="1"/>
    <col min="7675" max="7924" width="9.140625" style="85"/>
    <col min="7925" max="7925" width="45.42578125" style="85" bestFit="1" customWidth="1"/>
    <col min="7926" max="7926" width="10" style="85" bestFit="1" customWidth="1"/>
    <col min="7927" max="7927" width="10.7109375" style="85" bestFit="1" customWidth="1"/>
    <col min="7928" max="7928" width="11.5703125" style="85" bestFit="1" customWidth="1"/>
    <col min="7929" max="7929" width="16.28515625" style="85" bestFit="1" customWidth="1"/>
    <col min="7930" max="7930" width="10.7109375" style="85" bestFit="1" customWidth="1"/>
    <col min="7931" max="8180" width="9.140625" style="85"/>
    <col min="8181" max="8181" width="45.42578125" style="85" bestFit="1" customWidth="1"/>
    <col min="8182" max="8182" width="10" style="85" bestFit="1" customWidth="1"/>
    <col min="8183" max="8183" width="10.7109375" style="85" bestFit="1" customWidth="1"/>
    <col min="8184" max="8184" width="11.5703125" style="85" bestFit="1" customWidth="1"/>
    <col min="8185" max="8185" width="16.28515625" style="85" bestFit="1" customWidth="1"/>
    <col min="8186" max="8186" width="10.7109375" style="85" bestFit="1" customWidth="1"/>
    <col min="8187" max="8436" width="9.140625" style="85"/>
    <col min="8437" max="8437" width="45.42578125" style="85" bestFit="1" customWidth="1"/>
    <col min="8438" max="8438" width="10" style="85" bestFit="1" customWidth="1"/>
    <col min="8439" max="8439" width="10.7109375" style="85" bestFit="1" customWidth="1"/>
    <col min="8440" max="8440" width="11.5703125" style="85" bestFit="1" customWidth="1"/>
    <col min="8441" max="8441" width="16.28515625" style="85" bestFit="1" customWidth="1"/>
    <col min="8442" max="8442" width="10.7109375" style="85" bestFit="1" customWidth="1"/>
    <col min="8443" max="8692" width="9.140625" style="85"/>
    <col min="8693" max="8693" width="45.42578125" style="85" bestFit="1" customWidth="1"/>
    <col min="8694" max="8694" width="10" style="85" bestFit="1" customWidth="1"/>
    <col min="8695" max="8695" width="10.7109375" style="85" bestFit="1" customWidth="1"/>
    <col min="8696" max="8696" width="11.5703125" style="85" bestFit="1" customWidth="1"/>
    <col min="8697" max="8697" width="16.28515625" style="85" bestFit="1" customWidth="1"/>
    <col min="8698" max="8698" width="10.7109375" style="85" bestFit="1" customWidth="1"/>
    <col min="8699" max="8948" width="9.140625" style="85"/>
    <col min="8949" max="8949" width="45.42578125" style="85" bestFit="1" customWidth="1"/>
    <col min="8950" max="8950" width="10" style="85" bestFit="1" customWidth="1"/>
    <col min="8951" max="8951" width="10.7109375" style="85" bestFit="1" customWidth="1"/>
    <col min="8952" max="8952" width="11.5703125" style="85" bestFit="1" customWidth="1"/>
    <col min="8953" max="8953" width="16.28515625" style="85" bestFit="1" customWidth="1"/>
    <col min="8954" max="8954" width="10.7109375" style="85" bestFit="1" customWidth="1"/>
    <col min="8955" max="9204" width="9.140625" style="85"/>
    <col min="9205" max="9205" width="45.42578125" style="85" bestFit="1" customWidth="1"/>
    <col min="9206" max="9206" width="10" style="85" bestFit="1" customWidth="1"/>
    <col min="9207" max="9207" width="10.7109375" style="85" bestFit="1" customWidth="1"/>
    <col min="9208" max="9208" width="11.5703125" style="85" bestFit="1" customWidth="1"/>
    <col min="9209" max="9209" width="16.28515625" style="85" bestFit="1" customWidth="1"/>
    <col min="9210" max="9210" width="10.7109375" style="85" bestFit="1" customWidth="1"/>
    <col min="9211" max="9460" width="9.140625" style="85"/>
    <col min="9461" max="9461" width="45.42578125" style="85" bestFit="1" customWidth="1"/>
    <col min="9462" max="9462" width="10" style="85" bestFit="1" customWidth="1"/>
    <col min="9463" max="9463" width="10.7109375" style="85" bestFit="1" customWidth="1"/>
    <col min="9464" max="9464" width="11.5703125" style="85" bestFit="1" customWidth="1"/>
    <col min="9465" max="9465" width="16.28515625" style="85" bestFit="1" customWidth="1"/>
    <col min="9466" max="9466" width="10.7109375" style="85" bestFit="1" customWidth="1"/>
    <col min="9467" max="9716" width="9.140625" style="85"/>
    <col min="9717" max="9717" width="45.42578125" style="85" bestFit="1" customWidth="1"/>
    <col min="9718" max="9718" width="10" style="85" bestFit="1" customWidth="1"/>
    <col min="9719" max="9719" width="10.7109375" style="85" bestFit="1" customWidth="1"/>
    <col min="9720" max="9720" width="11.5703125" style="85" bestFit="1" customWidth="1"/>
    <col min="9721" max="9721" width="16.28515625" style="85" bestFit="1" customWidth="1"/>
    <col min="9722" max="9722" width="10.7109375" style="85" bestFit="1" customWidth="1"/>
    <col min="9723" max="9972" width="9.140625" style="85"/>
    <col min="9973" max="9973" width="45.42578125" style="85" bestFit="1" customWidth="1"/>
    <col min="9974" max="9974" width="10" style="85" bestFit="1" customWidth="1"/>
    <col min="9975" max="9975" width="10.7109375" style="85" bestFit="1" customWidth="1"/>
    <col min="9976" max="9976" width="11.5703125" style="85" bestFit="1" customWidth="1"/>
    <col min="9977" max="9977" width="16.28515625" style="85" bestFit="1" customWidth="1"/>
    <col min="9978" max="9978" width="10.7109375" style="85" bestFit="1" customWidth="1"/>
    <col min="9979" max="10228" width="9.140625" style="85"/>
    <col min="10229" max="10229" width="45.42578125" style="85" bestFit="1" customWidth="1"/>
    <col min="10230" max="10230" width="10" style="85" bestFit="1" customWidth="1"/>
    <col min="10231" max="10231" width="10.7109375" style="85" bestFit="1" customWidth="1"/>
    <col min="10232" max="10232" width="11.5703125" style="85" bestFit="1" customWidth="1"/>
    <col min="10233" max="10233" width="16.28515625" style="85" bestFit="1" customWidth="1"/>
    <col min="10234" max="10234" width="10.7109375" style="85" bestFit="1" customWidth="1"/>
    <col min="10235" max="10484" width="9.140625" style="85"/>
    <col min="10485" max="10485" width="45.42578125" style="85" bestFit="1" customWidth="1"/>
    <col min="10486" max="10486" width="10" style="85" bestFit="1" customWidth="1"/>
    <col min="10487" max="10487" width="10.7109375" style="85" bestFit="1" customWidth="1"/>
    <col min="10488" max="10488" width="11.5703125" style="85" bestFit="1" customWidth="1"/>
    <col min="10489" max="10489" width="16.28515625" style="85" bestFit="1" customWidth="1"/>
    <col min="10490" max="10490" width="10.7109375" style="85" bestFit="1" customWidth="1"/>
    <col min="10491" max="10740" width="9.140625" style="85"/>
    <col min="10741" max="10741" width="45.42578125" style="85" bestFit="1" customWidth="1"/>
    <col min="10742" max="10742" width="10" style="85" bestFit="1" customWidth="1"/>
    <col min="10743" max="10743" width="10.7109375" style="85" bestFit="1" customWidth="1"/>
    <col min="10744" max="10744" width="11.5703125" style="85" bestFit="1" customWidth="1"/>
    <col min="10745" max="10745" width="16.28515625" style="85" bestFit="1" customWidth="1"/>
    <col min="10746" max="10746" width="10.7109375" style="85" bestFit="1" customWidth="1"/>
    <col min="10747" max="10996" width="9.140625" style="85"/>
    <col min="10997" max="10997" width="45.42578125" style="85" bestFit="1" customWidth="1"/>
    <col min="10998" max="10998" width="10" style="85" bestFit="1" customWidth="1"/>
    <col min="10999" max="10999" width="10.7109375" style="85" bestFit="1" customWidth="1"/>
    <col min="11000" max="11000" width="11.5703125" style="85" bestFit="1" customWidth="1"/>
    <col min="11001" max="11001" width="16.28515625" style="85" bestFit="1" customWidth="1"/>
    <col min="11002" max="11002" width="10.7109375" style="85" bestFit="1" customWidth="1"/>
    <col min="11003" max="11252" width="9.140625" style="85"/>
    <col min="11253" max="11253" width="45.42578125" style="85" bestFit="1" customWidth="1"/>
    <col min="11254" max="11254" width="10" style="85" bestFit="1" customWidth="1"/>
    <col min="11255" max="11255" width="10.7109375" style="85" bestFit="1" customWidth="1"/>
    <col min="11256" max="11256" width="11.5703125" style="85" bestFit="1" customWidth="1"/>
    <col min="11257" max="11257" width="16.28515625" style="85" bestFit="1" customWidth="1"/>
    <col min="11258" max="11258" width="10.7109375" style="85" bestFit="1" customWidth="1"/>
    <col min="11259" max="11508" width="9.140625" style="85"/>
    <col min="11509" max="11509" width="45.42578125" style="85" bestFit="1" customWidth="1"/>
    <col min="11510" max="11510" width="10" style="85" bestFit="1" customWidth="1"/>
    <col min="11511" max="11511" width="10.7109375" style="85" bestFit="1" customWidth="1"/>
    <col min="11512" max="11512" width="11.5703125" style="85" bestFit="1" customWidth="1"/>
    <col min="11513" max="11513" width="16.28515625" style="85" bestFit="1" customWidth="1"/>
    <col min="11514" max="11514" width="10.7109375" style="85" bestFit="1" customWidth="1"/>
    <col min="11515" max="11764" width="9.140625" style="85"/>
    <col min="11765" max="11765" width="45.42578125" style="85" bestFit="1" customWidth="1"/>
    <col min="11766" max="11766" width="10" style="85" bestFit="1" customWidth="1"/>
    <col min="11767" max="11767" width="10.7109375" style="85" bestFit="1" customWidth="1"/>
    <col min="11768" max="11768" width="11.5703125" style="85" bestFit="1" customWidth="1"/>
    <col min="11769" max="11769" width="16.28515625" style="85" bestFit="1" customWidth="1"/>
    <col min="11770" max="11770" width="10.7109375" style="85" bestFit="1" customWidth="1"/>
    <col min="11771" max="12020" width="9.140625" style="85"/>
    <col min="12021" max="12021" width="45.42578125" style="85" bestFit="1" customWidth="1"/>
    <col min="12022" max="12022" width="10" style="85" bestFit="1" customWidth="1"/>
    <col min="12023" max="12023" width="10.7109375" style="85" bestFit="1" customWidth="1"/>
    <col min="12024" max="12024" width="11.5703125" style="85" bestFit="1" customWidth="1"/>
    <col min="12025" max="12025" width="16.28515625" style="85" bestFit="1" customWidth="1"/>
    <col min="12026" max="12026" width="10.7109375" style="85" bestFit="1" customWidth="1"/>
    <col min="12027" max="12276" width="9.140625" style="85"/>
    <col min="12277" max="12277" width="45.42578125" style="85" bestFit="1" customWidth="1"/>
    <col min="12278" max="12278" width="10" style="85" bestFit="1" customWidth="1"/>
    <col min="12279" max="12279" width="10.7109375" style="85" bestFit="1" customWidth="1"/>
    <col min="12280" max="12280" width="11.5703125" style="85" bestFit="1" customWidth="1"/>
    <col min="12281" max="12281" width="16.28515625" style="85" bestFit="1" customWidth="1"/>
    <col min="12282" max="12282" width="10.7109375" style="85" bestFit="1" customWidth="1"/>
    <col min="12283" max="12532" width="9.140625" style="85"/>
    <col min="12533" max="12533" width="45.42578125" style="85" bestFit="1" customWidth="1"/>
    <col min="12534" max="12534" width="10" style="85" bestFit="1" customWidth="1"/>
    <col min="12535" max="12535" width="10.7109375" style="85" bestFit="1" customWidth="1"/>
    <col min="12536" max="12536" width="11.5703125" style="85" bestFit="1" customWidth="1"/>
    <col min="12537" max="12537" width="16.28515625" style="85" bestFit="1" customWidth="1"/>
    <col min="12538" max="12538" width="10.7109375" style="85" bestFit="1" customWidth="1"/>
    <col min="12539" max="12788" width="9.140625" style="85"/>
    <col min="12789" max="12789" width="45.42578125" style="85" bestFit="1" customWidth="1"/>
    <col min="12790" max="12790" width="10" style="85" bestFit="1" customWidth="1"/>
    <col min="12791" max="12791" width="10.7109375" style="85" bestFit="1" customWidth="1"/>
    <col min="12792" max="12792" width="11.5703125" style="85" bestFit="1" customWidth="1"/>
    <col min="12793" max="12793" width="16.28515625" style="85" bestFit="1" customWidth="1"/>
    <col min="12794" max="12794" width="10.7109375" style="85" bestFit="1" customWidth="1"/>
    <col min="12795" max="13044" width="9.140625" style="85"/>
    <col min="13045" max="13045" width="45.42578125" style="85" bestFit="1" customWidth="1"/>
    <col min="13046" max="13046" width="10" style="85" bestFit="1" customWidth="1"/>
    <col min="13047" max="13047" width="10.7109375" style="85" bestFit="1" customWidth="1"/>
    <col min="13048" max="13048" width="11.5703125" style="85" bestFit="1" customWidth="1"/>
    <col min="13049" max="13049" width="16.28515625" style="85" bestFit="1" customWidth="1"/>
    <col min="13050" max="13050" width="10.7109375" style="85" bestFit="1" customWidth="1"/>
    <col min="13051" max="13300" width="9.140625" style="85"/>
    <col min="13301" max="13301" width="45.42578125" style="85" bestFit="1" customWidth="1"/>
    <col min="13302" max="13302" width="10" style="85" bestFit="1" customWidth="1"/>
    <col min="13303" max="13303" width="10.7109375" style="85" bestFit="1" customWidth="1"/>
    <col min="13304" max="13304" width="11.5703125" style="85" bestFit="1" customWidth="1"/>
    <col min="13305" max="13305" width="16.28515625" style="85" bestFit="1" customWidth="1"/>
    <col min="13306" max="13306" width="10.7109375" style="85" bestFit="1" customWidth="1"/>
    <col min="13307" max="13556" width="9.140625" style="85"/>
    <col min="13557" max="13557" width="45.42578125" style="85" bestFit="1" customWidth="1"/>
    <col min="13558" max="13558" width="10" style="85" bestFit="1" customWidth="1"/>
    <col min="13559" max="13559" width="10.7109375" style="85" bestFit="1" customWidth="1"/>
    <col min="13560" max="13560" width="11.5703125" style="85" bestFit="1" customWidth="1"/>
    <col min="13561" max="13561" width="16.28515625" style="85" bestFit="1" customWidth="1"/>
    <col min="13562" max="13562" width="10.7109375" style="85" bestFit="1" customWidth="1"/>
    <col min="13563" max="13812" width="9.140625" style="85"/>
    <col min="13813" max="13813" width="45.42578125" style="85" bestFit="1" customWidth="1"/>
    <col min="13814" max="13814" width="10" style="85" bestFit="1" customWidth="1"/>
    <col min="13815" max="13815" width="10.7109375" style="85" bestFit="1" customWidth="1"/>
    <col min="13816" max="13816" width="11.5703125" style="85" bestFit="1" customWidth="1"/>
    <col min="13817" max="13817" width="16.28515625" style="85" bestFit="1" customWidth="1"/>
    <col min="13818" max="13818" width="10.7109375" style="85" bestFit="1" customWidth="1"/>
    <col min="13819" max="14068" width="9.140625" style="85"/>
    <col min="14069" max="14069" width="45.42578125" style="85" bestFit="1" customWidth="1"/>
    <col min="14070" max="14070" width="10" style="85" bestFit="1" customWidth="1"/>
    <col min="14071" max="14071" width="10.7109375" style="85" bestFit="1" customWidth="1"/>
    <col min="14072" max="14072" width="11.5703125" style="85" bestFit="1" customWidth="1"/>
    <col min="14073" max="14073" width="16.28515625" style="85" bestFit="1" customWidth="1"/>
    <col min="14074" max="14074" width="10.7109375" style="85" bestFit="1" customWidth="1"/>
    <col min="14075" max="14324" width="9.140625" style="85"/>
    <col min="14325" max="14325" width="45.42578125" style="85" bestFit="1" customWidth="1"/>
    <col min="14326" max="14326" width="10" style="85" bestFit="1" customWidth="1"/>
    <col min="14327" max="14327" width="10.7109375" style="85" bestFit="1" customWidth="1"/>
    <col min="14328" max="14328" width="11.5703125" style="85" bestFit="1" customWidth="1"/>
    <col min="14329" max="14329" width="16.28515625" style="85" bestFit="1" customWidth="1"/>
    <col min="14330" max="14330" width="10.7109375" style="85" bestFit="1" customWidth="1"/>
    <col min="14331" max="14580" width="9.140625" style="85"/>
    <col min="14581" max="14581" width="45.42578125" style="85" bestFit="1" customWidth="1"/>
    <col min="14582" max="14582" width="10" style="85" bestFit="1" customWidth="1"/>
    <col min="14583" max="14583" width="10.7109375" style="85" bestFit="1" customWidth="1"/>
    <col min="14584" max="14584" width="11.5703125" style="85" bestFit="1" customWidth="1"/>
    <col min="14585" max="14585" width="16.28515625" style="85" bestFit="1" customWidth="1"/>
    <col min="14586" max="14586" width="10.7109375" style="85" bestFit="1" customWidth="1"/>
    <col min="14587" max="14836" width="9.140625" style="85"/>
    <col min="14837" max="14837" width="45.42578125" style="85" bestFit="1" customWidth="1"/>
    <col min="14838" max="14838" width="10" style="85" bestFit="1" customWidth="1"/>
    <col min="14839" max="14839" width="10.7109375" style="85" bestFit="1" customWidth="1"/>
    <col min="14840" max="14840" width="11.5703125" style="85" bestFit="1" customWidth="1"/>
    <col min="14841" max="14841" width="16.28515625" style="85" bestFit="1" customWidth="1"/>
    <col min="14842" max="14842" width="10.7109375" style="85" bestFit="1" customWidth="1"/>
    <col min="14843" max="15092" width="9.140625" style="85"/>
    <col min="15093" max="15093" width="45.42578125" style="85" bestFit="1" customWidth="1"/>
    <col min="15094" max="15094" width="10" style="85" bestFit="1" customWidth="1"/>
    <col min="15095" max="15095" width="10.7109375" style="85" bestFit="1" customWidth="1"/>
    <col min="15096" max="15096" width="11.5703125" style="85" bestFit="1" customWidth="1"/>
    <col min="15097" max="15097" width="16.28515625" style="85" bestFit="1" customWidth="1"/>
    <col min="15098" max="15098" width="10.7109375" style="85" bestFit="1" customWidth="1"/>
    <col min="15099" max="15348" width="9.140625" style="85"/>
    <col min="15349" max="15349" width="45.42578125" style="85" bestFit="1" customWidth="1"/>
    <col min="15350" max="15350" width="10" style="85" bestFit="1" customWidth="1"/>
    <col min="15351" max="15351" width="10.7109375" style="85" bestFit="1" customWidth="1"/>
    <col min="15352" max="15352" width="11.5703125" style="85" bestFit="1" customWidth="1"/>
    <col min="15353" max="15353" width="16.28515625" style="85" bestFit="1" customWidth="1"/>
    <col min="15354" max="15354" width="10.7109375" style="85" bestFit="1" customWidth="1"/>
    <col min="15355" max="15604" width="9.140625" style="85"/>
    <col min="15605" max="15605" width="45.42578125" style="85" bestFit="1" customWidth="1"/>
    <col min="15606" max="15606" width="10" style="85" bestFit="1" customWidth="1"/>
    <col min="15607" max="15607" width="10.7109375" style="85" bestFit="1" customWidth="1"/>
    <col min="15608" max="15608" width="11.5703125" style="85" bestFit="1" customWidth="1"/>
    <col min="15609" max="15609" width="16.28515625" style="85" bestFit="1" customWidth="1"/>
    <col min="15610" max="15610" width="10.7109375" style="85" bestFit="1" customWidth="1"/>
    <col min="15611" max="15860" width="9.140625" style="85"/>
    <col min="15861" max="15861" width="45.42578125" style="85" bestFit="1" customWidth="1"/>
    <col min="15862" max="15862" width="10" style="85" bestFit="1" customWidth="1"/>
    <col min="15863" max="15863" width="10.7109375" style="85" bestFit="1" customWidth="1"/>
    <col min="15864" max="15864" width="11.5703125" style="85" bestFit="1" customWidth="1"/>
    <col min="15865" max="15865" width="16.28515625" style="85" bestFit="1" customWidth="1"/>
    <col min="15866" max="15866" width="10.7109375" style="85" bestFit="1" customWidth="1"/>
    <col min="15867" max="16116" width="9.140625" style="85"/>
    <col min="16117" max="16117" width="45.42578125" style="85" bestFit="1" customWidth="1"/>
    <col min="16118" max="16118" width="10" style="85" bestFit="1" customWidth="1"/>
    <col min="16119" max="16119" width="10.7109375" style="85" bestFit="1" customWidth="1"/>
    <col min="16120" max="16120" width="11.5703125" style="85" bestFit="1" customWidth="1"/>
    <col min="16121" max="16121" width="16.28515625" style="85" bestFit="1" customWidth="1"/>
    <col min="16122" max="16122" width="10.7109375" style="85" bestFit="1" customWidth="1"/>
    <col min="16123" max="16372" width="9.140625" style="85"/>
    <col min="16373" max="16384" width="9.28515625" style="85" customWidth="1"/>
  </cols>
  <sheetData>
    <row r="1" spans="1:7">
      <c r="A1" s="2302" t="s">
        <v>5693</v>
      </c>
      <c r="B1" s="2302"/>
      <c r="C1" s="2302"/>
      <c r="D1" s="2302"/>
      <c r="E1" s="2302"/>
      <c r="F1" s="2302"/>
      <c r="G1" s="111"/>
    </row>
    <row r="2" spans="1:7" ht="24" customHeight="1">
      <c r="G2" s="111"/>
    </row>
    <row r="3" spans="1:7">
      <c r="A3" s="689" t="s">
        <v>6</v>
      </c>
      <c r="B3" s="615">
        <v>0</v>
      </c>
      <c r="G3" s="111"/>
    </row>
    <row r="4" spans="1:7" ht="5.25" customHeight="1">
      <c r="G4" s="111"/>
    </row>
    <row r="5" spans="1:7">
      <c r="A5" s="2299" t="s">
        <v>1171</v>
      </c>
      <c r="B5" s="2299"/>
      <c r="C5" s="2299"/>
      <c r="D5" s="2299"/>
      <c r="E5" s="2299"/>
      <c r="F5" s="2300"/>
      <c r="G5" s="111"/>
    </row>
    <row r="6" spans="1:7" ht="30.75" customHeight="1">
      <c r="A6" s="985" t="s">
        <v>5270</v>
      </c>
      <c r="B6" s="985" t="s">
        <v>5271</v>
      </c>
      <c r="C6" s="986" t="s">
        <v>1172</v>
      </c>
      <c r="D6" s="985" t="s">
        <v>5272</v>
      </c>
      <c r="E6" s="985" t="s">
        <v>5273</v>
      </c>
      <c r="F6" s="987" t="s">
        <v>11</v>
      </c>
      <c r="G6" s="87"/>
    </row>
    <row r="7" spans="1:7">
      <c r="A7" s="1001" t="s">
        <v>6785</v>
      </c>
      <c r="B7" s="645">
        <v>15</v>
      </c>
      <c r="C7" s="645">
        <v>16</v>
      </c>
      <c r="D7" s="646" t="s">
        <v>5274</v>
      </c>
      <c r="E7" s="1000">
        <v>1503.6</v>
      </c>
      <c r="F7" s="573">
        <f>E7-E7*$B$3/100</f>
        <v>1503.6</v>
      </c>
      <c r="G7" s="287"/>
    </row>
    <row r="8" spans="1:7">
      <c r="A8" s="1001" t="s">
        <v>6786</v>
      </c>
      <c r="B8" s="645">
        <v>20</v>
      </c>
      <c r="C8" s="645">
        <v>16</v>
      </c>
      <c r="D8" s="646" t="s">
        <v>5274</v>
      </c>
      <c r="E8" s="1000">
        <v>1639.2</v>
      </c>
      <c r="F8" s="573">
        <f t="shared" ref="F8:F71" si="0">E8-E8*$B$3/100</f>
        <v>1639.2</v>
      </c>
      <c r="G8" s="287"/>
    </row>
    <row r="9" spans="1:7">
      <c r="A9" s="1001" t="s">
        <v>6787</v>
      </c>
      <c r="B9" s="645">
        <v>25</v>
      </c>
      <c r="C9" s="645">
        <v>16</v>
      </c>
      <c r="D9" s="646" t="s">
        <v>5274</v>
      </c>
      <c r="E9" s="1000">
        <v>1915.1999999999998</v>
      </c>
      <c r="F9" s="573">
        <f t="shared" si="0"/>
        <v>1915.1999999999998</v>
      </c>
      <c r="G9" s="287"/>
    </row>
    <row r="10" spans="1:7">
      <c r="A10" s="1001" t="s">
        <v>6788</v>
      </c>
      <c r="B10" s="645">
        <v>32</v>
      </c>
      <c r="C10" s="645">
        <v>16</v>
      </c>
      <c r="D10" s="646" t="s">
        <v>5274</v>
      </c>
      <c r="E10" s="1000">
        <v>2073.6</v>
      </c>
      <c r="F10" s="573">
        <f t="shared" si="0"/>
        <v>2073.6</v>
      </c>
      <c r="G10" s="287"/>
    </row>
    <row r="11" spans="1:7">
      <c r="A11" s="1001" t="s">
        <v>6789</v>
      </c>
      <c r="B11" s="645">
        <v>40</v>
      </c>
      <c r="C11" s="645">
        <v>16</v>
      </c>
      <c r="D11" s="646" t="s">
        <v>5274</v>
      </c>
      <c r="E11" s="1000">
        <v>2293.1999999999998</v>
      </c>
      <c r="F11" s="573">
        <f t="shared" si="0"/>
        <v>2293.1999999999998</v>
      </c>
      <c r="G11" s="287"/>
    </row>
    <row r="12" spans="1:7">
      <c r="A12" s="1001" t="s">
        <v>6790</v>
      </c>
      <c r="B12" s="645">
        <v>50</v>
      </c>
      <c r="C12" s="645">
        <v>16</v>
      </c>
      <c r="D12" s="646" t="s">
        <v>5274</v>
      </c>
      <c r="E12" s="1000">
        <v>2527.1999999999998</v>
      </c>
      <c r="F12" s="573">
        <f t="shared" si="0"/>
        <v>2527.1999999999998</v>
      </c>
      <c r="G12" s="287"/>
    </row>
    <row r="13" spans="1:7">
      <c r="A13" s="1001" t="s">
        <v>6791</v>
      </c>
      <c r="B13" s="645">
        <v>65</v>
      </c>
      <c r="C13" s="645">
        <v>16</v>
      </c>
      <c r="D13" s="646" t="s">
        <v>5274</v>
      </c>
      <c r="E13" s="1000">
        <v>4183.2</v>
      </c>
      <c r="F13" s="573">
        <f t="shared" si="0"/>
        <v>4183.2</v>
      </c>
      <c r="G13" s="287"/>
    </row>
    <row r="14" spans="1:7">
      <c r="A14" s="1001" t="s">
        <v>6792</v>
      </c>
      <c r="B14" s="645">
        <v>80</v>
      </c>
      <c r="C14" s="645">
        <v>16</v>
      </c>
      <c r="D14" s="646" t="s">
        <v>5274</v>
      </c>
      <c r="E14" s="1000">
        <v>5881.2</v>
      </c>
      <c r="F14" s="573">
        <f t="shared" si="0"/>
        <v>5881.2</v>
      </c>
      <c r="G14" s="287"/>
    </row>
    <row r="15" spans="1:7">
      <c r="A15" s="1001" t="s">
        <v>6793</v>
      </c>
      <c r="B15" s="645">
        <v>100</v>
      </c>
      <c r="C15" s="645">
        <v>16</v>
      </c>
      <c r="D15" s="646" t="s">
        <v>5274</v>
      </c>
      <c r="E15" s="1000">
        <v>8670</v>
      </c>
      <c r="F15" s="573">
        <f t="shared" si="0"/>
        <v>8670</v>
      </c>
      <c r="G15" s="287"/>
    </row>
    <row r="16" spans="1:7">
      <c r="A16" s="1001" t="s">
        <v>6794</v>
      </c>
      <c r="B16" s="645">
        <v>125</v>
      </c>
      <c r="C16" s="645">
        <v>16</v>
      </c>
      <c r="D16" s="646" t="s">
        <v>5274</v>
      </c>
      <c r="E16" s="1000">
        <v>15506.4</v>
      </c>
      <c r="F16" s="573">
        <f t="shared" si="0"/>
        <v>15506.4</v>
      </c>
      <c r="G16" s="287"/>
    </row>
    <row r="17" spans="1:7">
      <c r="A17" s="1001" t="s">
        <v>6795</v>
      </c>
      <c r="B17" s="645">
        <v>150</v>
      </c>
      <c r="C17" s="645">
        <v>16</v>
      </c>
      <c r="D17" s="646" t="s">
        <v>5274</v>
      </c>
      <c r="E17" s="1000">
        <v>22404</v>
      </c>
      <c r="F17" s="573">
        <f t="shared" si="0"/>
        <v>22404</v>
      </c>
      <c r="G17" s="287"/>
    </row>
    <row r="18" spans="1:7">
      <c r="A18" s="2300" t="s">
        <v>1173</v>
      </c>
      <c r="B18" s="2301"/>
      <c r="C18" s="2301"/>
      <c r="D18" s="2301"/>
      <c r="E18" s="2301"/>
      <c r="F18" s="2301"/>
      <c r="G18" s="287"/>
    </row>
    <row r="19" spans="1:7" ht="29.25" customHeight="1">
      <c r="A19" s="985" t="s">
        <v>5270</v>
      </c>
      <c r="B19" s="985" t="s">
        <v>5271</v>
      </c>
      <c r="C19" s="986" t="s">
        <v>1172</v>
      </c>
      <c r="D19" s="985" t="s">
        <v>5272</v>
      </c>
      <c r="E19" s="985" t="s">
        <v>5273</v>
      </c>
      <c r="F19" s="987" t="s">
        <v>11</v>
      </c>
      <c r="G19" s="287"/>
    </row>
    <row r="20" spans="1:7">
      <c r="A20" s="1001" t="s">
        <v>6796</v>
      </c>
      <c r="B20" s="645">
        <v>15</v>
      </c>
      <c r="C20" s="645">
        <v>16</v>
      </c>
      <c r="D20" s="646" t="s">
        <v>5275</v>
      </c>
      <c r="E20" s="1000">
        <v>2331.6</v>
      </c>
      <c r="F20" s="573">
        <f t="shared" si="0"/>
        <v>2331.6</v>
      </c>
      <c r="G20" s="287"/>
    </row>
    <row r="21" spans="1:7">
      <c r="A21" s="1001" t="s">
        <v>6797</v>
      </c>
      <c r="B21" s="645">
        <v>20</v>
      </c>
      <c r="C21" s="645">
        <v>16</v>
      </c>
      <c r="D21" s="646" t="s">
        <v>5275</v>
      </c>
      <c r="E21" s="1000">
        <v>2850</v>
      </c>
      <c r="F21" s="573">
        <f t="shared" si="0"/>
        <v>2850</v>
      </c>
      <c r="G21" s="287"/>
    </row>
    <row r="22" spans="1:7">
      <c r="A22" s="1001" t="s">
        <v>6798</v>
      </c>
      <c r="B22" s="645">
        <v>25</v>
      </c>
      <c r="C22" s="645">
        <v>16</v>
      </c>
      <c r="D22" s="646" t="s">
        <v>5275</v>
      </c>
      <c r="E22" s="1000">
        <v>3523.2</v>
      </c>
      <c r="F22" s="573">
        <f t="shared" si="0"/>
        <v>3523.2</v>
      </c>
      <c r="G22" s="287"/>
    </row>
    <row r="23" spans="1:7">
      <c r="A23" s="1001" t="s">
        <v>6799</v>
      </c>
      <c r="B23" s="645">
        <v>32</v>
      </c>
      <c r="C23" s="645">
        <v>16</v>
      </c>
      <c r="D23" s="646" t="s">
        <v>5275</v>
      </c>
      <c r="E23" s="1000">
        <v>4005.6</v>
      </c>
      <c r="F23" s="573">
        <f t="shared" si="0"/>
        <v>4005.6</v>
      </c>
      <c r="G23" s="287"/>
    </row>
    <row r="24" spans="1:7">
      <c r="A24" s="1001" t="s">
        <v>6800</v>
      </c>
      <c r="B24" s="645">
        <v>40</v>
      </c>
      <c r="C24" s="645">
        <v>16</v>
      </c>
      <c r="D24" s="646" t="s">
        <v>5275</v>
      </c>
      <c r="E24" s="1000">
        <v>4446</v>
      </c>
      <c r="F24" s="573">
        <f t="shared" si="0"/>
        <v>4446</v>
      </c>
      <c r="G24" s="287"/>
    </row>
    <row r="25" spans="1:7">
      <c r="A25" s="1001" t="s">
        <v>6801</v>
      </c>
      <c r="B25" s="645">
        <v>50</v>
      </c>
      <c r="C25" s="645">
        <v>16</v>
      </c>
      <c r="D25" s="646" t="s">
        <v>5275</v>
      </c>
      <c r="E25" s="1000">
        <v>5340</v>
      </c>
      <c r="F25" s="573">
        <f t="shared" si="0"/>
        <v>5340</v>
      </c>
      <c r="G25" s="287"/>
    </row>
    <row r="26" spans="1:7">
      <c r="A26" s="1001" t="s">
        <v>6802</v>
      </c>
      <c r="B26" s="645">
        <v>65</v>
      </c>
      <c r="C26" s="645">
        <v>16</v>
      </c>
      <c r="D26" s="646" t="s">
        <v>5275</v>
      </c>
      <c r="E26" s="1000">
        <v>7543.2</v>
      </c>
      <c r="F26" s="573">
        <f t="shared" si="0"/>
        <v>7543.2</v>
      </c>
      <c r="G26" s="287"/>
    </row>
    <row r="27" spans="1:7">
      <c r="A27" s="1001" t="s">
        <v>6803</v>
      </c>
      <c r="B27" s="645">
        <v>80</v>
      </c>
      <c r="C27" s="645">
        <v>16</v>
      </c>
      <c r="D27" s="646" t="s">
        <v>5275</v>
      </c>
      <c r="E27" s="1000">
        <v>9925.1999999999989</v>
      </c>
      <c r="F27" s="573">
        <f t="shared" si="0"/>
        <v>9925.1999999999989</v>
      </c>
      <c r="G27" s="287"/>
    </row>
    <row r="28" spans="1:7">
      <c r="A28" s="1001" t="s">
        <v>6804</v>
      </c>
      <c r="B28" s="645">
        <v>100</v>
      </c>
      <c r="C28" s="645">
        <v>16</v>
      </c>
      <c r="D28" s="646" t="s">
        <v>5275</v>
      </c>
      <c r="E28" s="1000">
        <v>16198.8</v>
      </c>
      <c r="F28" s="573">
        <f t="shared" si="0"/>
        <v>16198.8</v>
      </c>
      <c r="G28" s="287"/>
    </row>
    <row r="29" spans="1:7">
      <c r="A29" s="1001" t="s">
        <v>6805</v>
      </c>
      <c r="B29" s="645">
        <v>125</v>
      </c>
      <c r="C29" s="645">
        <v>16</v>
      </c>
      <c r="D29" s="646" t="s">
        <v>5275</v>
      </c>
      <c r="E29" s="1000">
        <v>21058.799999999999</v>
      </c>
      <c r="F29" s="573">
        <f t="shared" si="0"/>
        <v>21058.799999999999</v>
      </c>
      <c r="G29" s="287"/>
    </row>
    <row r="30" spans="1:7">
      <c r="A30" s="1001" t="s">
        <v>6806</v>
      </c>
      <c r="B30" s="645">
        <v>150</v>
      </c>
      <c r="C30" s="645">
        <v>16</v>
      </c>
      <c r="D30" s="646" t="s">
        <v>5275</v>
      </c>
      <c r="E30" s="1000">
        <v>31818</v>
      </c>
      <c r="F30" s="573">
        <f t="shared" si="0"/>
        <v>31818</v>
      </c>
      <c r="G30" s="287"/>
    </row>
    <row r="31" spans="1:7">
      <c r="A31" s="2300" t="s">
        <v>1174</v>
      </c>
      <c r="B31" s="2301"/>
      <c r="C31" s="2301"/>
      <c r="D31" s="2301"/>
      <c r="E31" s="2301"/>
      <c r="F31" s="2301"/>
      <c r="G31" s="287"/>
    </row>
    <row r="32" spans="1:7" ht="27" customHeight="1">
      <c r="A32" s="985" t="s">
        <v>5270</v>
      </c>
      <c r="B32" s="985" t="s">
        <v>5271</v>
      </c>
      <c r="C32" s="986" t="s">
        <v>1172</v>
      </c>
      <c r="D32" s="985" t="s">
        <v>5272</v>
      </c>
      <c r="E32" s="985" t="s">
        <v>5273</v>
      </c>
      <c r="F32" s="987" t="s">
        <v>11</v>
      </c>
      <c r="G32" s="287"/>
    </row>
    <row r="33" spans="1:7" ht="15" customHeight="1">
      <c r="A33" s="707" t="s">
        <v>1797</v>
      </c>
      <c r="B33" s="645">
        <v>10</v>
      </c>
      <c r="C33" s="645">
        <v>40</v>
      </c>
      <c r="D33" s="646" t="s">
        <v>5276</v>
      </c>
      <c r="E33" s="1000">
        <v>2809.2</v>
      </c>
      <c r="F33" s="573">
        <f t="shared" si="0"/>
        <v>2809.2</v>
      </c>
      <c r="G33" s="287"/>
    </row>
    <row r="34" spans="1:7" ht="15" customHeight="1">
      <c r="A34" s="707" t="s">
        <v>1798</v>
      </c>
      <c r="B34" s="645">
        <v>15</v>
      </c>
      <c r="C34" s="645">
        <v>40</v>
      </c>
      <c r="D34" s="646" t="s">
        <v>5276</v>
      </c>
      <c r="E34" s="1000">
        <v>2809.2</v>
      </c>
      <c r="F34" s="573">
        <f>E34-E34*$B$3/100</f>
        <v>2809.2</v>
      </c>
      <c r="G34" s="287"/>
    </row>
    <row r="35" spans="1:7" ht="15" customHeight="1">
      <c r="A35" s="707" t="s">
        <v>1799</v>
      </c>
      <c r="B35" s="645">
        <v>20</v>
      </c>
      <c r="C35" s="645">
        <v>40</v>
      </c>
      <c r="D35" s="646" t="s">
        <v>5276</v>
      </c>
      <c r="E35" s="1000">
        <v>2923.2</v>
      </c>
      <c r="F35" s="573">
        <f t="shared" si="0"/>
        <v>2923.2</v>
      </c>
      <c r="G35" s="287"/>
    </row>
    <row r="36" spans="1:7" ht="15" customHeight="1">
      <c r="A36" s="707" t="s">
        <v>1800</v>
      </c>
      <c r="B36" s="645">
        <v>25</v>
      </c>
      <c r="C36" s="645">
        <v>40</v>
      </c>
      <c r="D36" s="646" t="s">
        <v>5276</v>
      </c>
      <c r="E36" s="1000">
        <v>3076.7999999999997</v>
      </c>
      <c r="F36" s="573">
        <f t="shared" si="0"/>
        <v>3076.7999999999997</v>
      </c>
      <c r="G36" s="287"/>
    </row>
    <row r="37" spans="1:7" ht="15" customHeight="1">
      <c r="A37" s="707" t="s">
        <v>1801</v>
      </c>
      <c r="B37" s="645">
        <v>32</v>
      </c>
      <c r="C37" s="645">
        <v>40</v>
      </c>
      <c r="D37" s="646" t="s">
        <v>5276</v>
      </c>
      <c r="E37" s="1000">
        <v>3649.2</v>
      </c>
      <c r="F37" s="573">
        <f t="shared" si="0"/>
        <v>3649.2</v>
      </c>
      <c r="G37" s="287"/>
    </row>
    <row r="38" spans="1:7" ht="15" customHeight="1">
      <c r="A38" s="707" t="s">
        <v>1802</v>
      </c>
      <c r="B38" s="645">
        <v>40</v>
      </c>
      <c r="C38" s="645">
        <v>40</v>
      </c>
      <c r="D38" s="646" t="s">
        <v>5276</v>
      </c>
      <c r="E38" s="1000">
        <v>4290</v>
      </c>
      <c r="F38" s="573">
        <f t="shared" si="0"/>
        <v>4290</v>
      </c>
      <c r="G38" s="287"/>
    </row>
    <row r="39" spans="1:7" ht="15" customHeight="1">
      <c r="A39" s="707" t="s">
        <v>1803</v>
      </c>
      <c r="B39" s="645">
        <v>50</v>
      </c>
      <c r="C39" s="645">
        <v>40</v>
      </c>
      <c r="D39" s="646" t="s">
        <v>5276</v>
      </c>
      <c r="E39" s="1000">
        <v>4876.8</v>
      </c>
      <c r="F39" s="573">
        <f t="shared" si="0"/>
        <v>4876.8</v>
      </c>
      <c r="G39" s="287"/>
    </row>
    <row r="40" spans="1:7" ht="15" customHeight="1">
      <c r="A40" s="707" t="s">
        <v>1804</v>
      </c>
      <c r="B40" s="645">
        <v>65</v>
      </c>
      <c r="C40" s="645">
        <v>25</v>
      </c>
      <c r="D40" s="646" t="s">
        <v>5276</v>
      </c>
      <c r="E40" s="1000">
        <v>9600</v>
      </c>
      <c r="F40" s="573">
        <f t="shared" si="0"/>
        <v>9600</v>
      </c>
      <c r="G40" s="287"/>
    </row>
    <row r="41" spans="1:7" ht="15" customHeight="1">
      <c r="A41" s="707" t="s">
        <v>1805</v>
      </c>
      <c r="B41" s="645">
        <v>80</v>
      </c>
      <c r="C41" s="645">
        <v>25</v>
      </c>
      <c r="D41" s="646" t="s">
        <v>5276</v>
      </c>
      <c r="E41" s="1000">
        <v>12019.199999999999</v>
      </c>
      <c r="F41" s="573">
        <f t="shared" si="0"/>
        <v>12019.199999999999</v>
      </c>
      <c r="G41" s="287"/>
    </row>
    <row r="42" spans="1:7" ht="15" customHeight="1">
      <c r="A42" s="707" t="s">
        <v>1806</v>
      </c>
      <c r="B42" s="645">
        <v>100</v>
      </c>
      <c r="C42" s="645">
        <v>25</v>
      </c>
      <c r="D42" s="646" t="s">
        <v>5276</v>
      </c>
      <c r="E42" s="1000">
        <v>16898.399999999998</v>
      </c>
      <c r="F42" s="573">
        <f t="shared" si="0"/>
        <v>16898.399999999998</v>
      </c>
      <c r="G42" s="287"/>
    </row>
    <row r="43" spans="1:7" ht="15" customHeight="1">
      <c r="A43" s="2300" t="s">
        <v>1175</v>
      </c>
      <c r="B43" s="2301"/>
      <c r="C43" s="2301"/>
      <c r="D43" s="2301"/>
      <c r="E43" s="2301"/>
      <c r="F43" s="2301"/>
      <c r="G43" s="287"/>
    </row>
    <row r="44" spans="1:7" ht="30.2" customHeight="1">
      <c r="A44" s="985" t="s">
        <v>5270</v>
      </c>
      <c r="B44" s="985" t="s">
        <v>5271</v>
      </c>
      <c r="C44" s="986" t="s">
        <v>1172</v>
      </c>
      <c r="D44" s="985" t="s">
        <v>5272</v>
      </c>
      <c r="E44" s="985" t="s">
        <v>5273</v>
      </c>
      <c r="F44" s="987" t="s">
        <v>11</v>
      </c>
      <c r="G44" s="287"/>
    </row>
    <row r="45" spans="1:7" ht="15" customHeight="1">
      <c r="A45" s="708" t="s">
        <v>5277</v>
      </c>
      <c r="B45" s="645">
        <v>125</v>
      </c>
      <c r="C45" s="645">
        <v>25</v>
      </c>
      <c r="D45" s="646" t="s">
        <v>5276</v>
      </c>
      <c r="E45" s="1000">
        <v>29092.799999999999</v>
      </c>
      <c r="F45" s="573">
        <f t="shared" si="0"/>
        <v>29092.799999999999</v>
      </c>
      <c r="G45" s="287"/>
    </row>
    <row r="46" spans="1:7" ht="15" customHeight="1">
      <c r="A46" s="708" t="s">
        <v>5278</v>
      </c>
      <c r="B46" s="645">
        <v>150</v>
      </c>
      <c r="C46" s="645">
        <v>25</v>
      </c>
      <c r="D46" s="646" t="s">
        <v>5276</v>
      </c>
      <c r="E46" s="1000">
        <v>49358.400000000001</v>
      </c>
      <c r="F46" s="573">
        <f t="shared" si="0"/>
        <v>49358.400000000001</v>
      </c>
      <c r="G46" s="287"/>
    </row>
    <row r="47" spans="1:7" ht="15" customHeight="1">
      <c r="A47" s="2300" t="s">
        <v>1176</v>
      </c>
      <c r="B47" s="2301"/>
      <c r="C47" s="2301"/>
      <c r="D47" s="2301"/>
      <c r="E47" s="2301"/>
      <c r="F47" s="2301"/>
      <c r="G47" s="287"/>
    </row>
    <row r="48" spans="1:7" ht="15" customHeight="1">
      <c r="A48" s="708" t="s">
        <v>5279</v>
      </c>
      <c r="B48" s="645">
        <v>200</v>
      </c>
      <c r="C48" s="645">
        <v>25</v>
      </c>
      <c r="D48" s="646" t="s">
        <v>5276</v>
      </c>
      <c r="E48" s="1000">
        <v>80482.8</v>
      </c>
      <c r="F48" s="573">
        <f t="shared" si="0"/>
        <v>80482.8</v>
      </c>
      <c r="G48" s="287"/>
    </row>
    <row r="49" spans="1:7" ht="15" customHeight="1">
      <c r="A49" s="708" t="s">
        <v>5280</v>
      </c>
      <c r="B49" s="645">
        <v>250</v>
      </c>
      <c r="C49" s="645">
        <v>25</v>
      </c>
      <c r="D49" s="646" t="s">
        <v>5276</v>
      </c>
      <c r="E49" s="1000">
        <v>165116.4</v>
      </c>
      <c r="F49" s="573">
        <f t="shared" si="0"/>
        <v>165116.4</v>
      </c>
      <c r="G49" s="287"/>
    </row>
    <row r="50" spans="1:7" ht="15" customHeight="1">
      <c r="A50" s="708" t="s">
        <v>5281</v>
      </c>
      <c r="B50" s="645">
        <v>300</v>
      </c>
      <c r="C50" s="645">
        <v>25</v>
      </c>
      <c r="D50" s="646" t="s">
        <v>5276</v>
      </c>
      <c r="E50" s="1000">
        <v>360891.6</v>
      </c>
      <c r="F50" s="573">
        <f t="shared" si="0"/>
        <v>360891.6</v>
      </c>
      <c r="G50" s="287"/>
    </row>
    <row r="51" spans="1:7" ht="15" customHeight="1">
      <c r="A51" s="708" t="s">
        <v>5282</v>
      </c>
      <c r="B51" s="645">
        <v>350</v>
      </c>
      <c r="C51" s="645">
        <v>25</v>
      </c>
      <c r="D51" s="646" t="s">
        <v>5276</v>
      </c>
      <c r="E51" s="1000">
        <v>583123.19999999995</v>
      </c>
      <c r="F51" s="573">
        <f t="shared" si="0"/>
        <v>583123.19999999995</v>
      </c>
      <c r="G51" s="287"/>
    </row>
    <row r="52" spans="1:7" ht="15" customHeight="1">
      <c r="A52" s="708" t="s">
        <v>5283</v>
      </c>
      <c r="B52" s="645">
        <v>400</v>
      </c>
      <c r="C52" s="645">
        <v>25</v>
      </c>
      <c r="D52" s="646" t="s">
        <v>5276</v>
      </c>
      <c r="E52" s="1000">
        <v>870224.4</v>
      </c>
      <c r="F52" s="573">
        <f t="shared" si="0"/>
        <v>870224.4</v>
      </c>
      <c r="G52" s="287"/>
    </row>
    <row r="53" spans="1:7" ht="15" customHeight="1">
      <c r="A53" s="708" t="s">
        <v>5284</v>
      </c>
      <c r="B53" s="645">
        <v>500</v>
      </c>
      <c r="C53" s="645">
        <v>25</v>
      </c>
      <c r="D53" s="646" t="s">
        <v>5276</v>
      </c>
      <c r="E53" s="1000">
        <v>1737709.2</v>
      </c>
      <c r="F53" s="573">
        <f t="shared" si="0"/>
        <v>1737709.2</v>
      </c>
      <c r="G53" s="287"/>
    </row>
    <row r="54" spans="1:7" ht="15" customHeight="1">
      <c r="A54" s="708" t="s">
        <v>5285</v>
      </c>
      <c r="B54" s="645">
        <v>250</v>
      </c>
      <c r="C54" s="645">
        <v>40</v>
      </c>
      <c r="D54" s="646" t="s">
        <v>5276</v>
      </c>
      <c r="E54" s="647" t="s">
        <v>5286</v>
      </c>
      <c r="F54" s="573" t="str">
        <f>E54</f>
        <v>По запросу</v>
      </c>
      <c r="G54" s="287"/>
    </row>
    <row r="55" spans="1:7" ht="15" customHeight="1">
      <c r="A55" s="708" t="s">
        <v>5287</v>
      </c>
      <c r="B55" s="645">
        <v>300</v>
      </c>
      <c r="C55" s="645">
        <v>40</v>
      </c>
      <c r="D55" s="646" t="s">
        <v>5276</v>
      </c>
      <c r="E55" s="647" t="s">
        <v>5286</v>
      </c>
      <c r="F55" s="573" t="str">
        <f t="shared" ref="F55:F64" si="1">E55</f>
        <v>По запросу</v>
      </c>
      <c r="G55" s="287"/>
    </row>
    <row r="56" spans="1:7" ht="15" customHeight="1">
      <c r="A56" s="708" t="s">
        <v>5288</v>
      </c>
      <c r="B56" s="645">
        <v>350</v>
      </c>
      <c r="C56" s="645">
        <v>40</v>
      </c>
      <c r="D56" s="646" t="s">
        <v>5276</v>
      </c>
      <c r="E56" s="647" t="s">
        <v>5286</v>
      </c>
      <c r="F56" s="573" t="str">
        <f t="shared" si="1"/>
        <v>По запросу</v>
      </c>
      <c r="G56" s="287"/>
    </row>
    <row r="57" spans="1:7" ht="15" customHeight="1">
      <c r="A57" s="708" t="s">
        <v>5289</v>
      </c>
      <c r="B57" s="645">
        <v>400</v>
      </c>
      <c r="C57" s="645">
        <v>40</v>
      </c>
      <c r="D57" s="646" t="s">
        <v>5276</v>
      </c>
      <c r="E57" s="647" t="s">
        <v>5286</v>
      </c>
      <c r="F57" s="573" t="str">
        <f t="shared" si="1"/>
        <v>По запросу</v>
      </c>
      <c r="G57" s="287"/>
    </row>
    <row r="58" spans="1:7" ht="15" customHeight="1">
      <c r="A58" s="708" t="s">
        <v>5290</v>
      </c>
      <c r="B58" s="645">
        <v>500</v>
      </c>
      <c r="C58" s="645">
        <v>40</v>
      </c>
      <c r="D58" s="646" t="s">
        <v>5276</v>
      </c>
      <c r="E58" s="647" t="s">
        <v>5286</v>
      </c>
      <c r="F58" s="573" t="str">
        <f t="shared" si="1"/>
        <v>По запросу</v>
      </c>
      <c r="G58" s="287"/>
    </row>
    <row r="59" spans="1:7" ht="15" customHeight="1">
      <c r="A59" s="708" t="s">
        <v>5291</v>
      </c>
      <c r="B59" s="645">
        <v>600</v>
      </c>
      <c r="C59" s="645">
        <v>40</v>
      </c>
      <c r="D59" s="646" t="s">
        <v>5276</v>
      </c>
      <c r="E59" s="647" t="s">
        <v>5286</v>
      </c>
      <c r="F59" s="573" t="str">
        <f t="shared" si="1"/>
        <v>По запросу</v>
      </c>
      <c r="G59" s="287"/>
    </row>
    <row r="60" spans="1:7" ht="15" customHeight="1">
      <c r="A60" s="708" t="s">
        <v>5292</v>
      </c>
      <c r="B60" s="645">
        <v>700</v>
      </c>
      <c r="C60" s="645">
        <v>40</v>
      </c>
      <c r="D60" s="646" t="s">
        <v>5276</v>
      </c>
      <c r="E60" s="647" t="s">
        <v>5286</v>
      </c>
      <c r="F60" s="573" t="str">
        <f t="shared" si="1"/>
        <v>По запросу</v>
      </c>
      <c r="G60" s="287"/>
    </row>
    <row r="61" spans="1:7" ht="15" customHeight="1">
      <c r="A61" s="708" t="s">
        <v>5293</v>
      </c>
      <c r="B61" s="645">
        <v>800</v>
      </c>
      <c r="C61" s="645">
        <v>40</v>
      </c>
      <c r="D61" s="646" t="s">
        <v>5276</v>
      </c>
      <c r="E61" s="647" t="s">
        <v>5286</v>
      </c>
      <c r="F61" s="573" t="str">
        <f t="shared" si="1"/>
        <v>По запросу</v>
      </c>
      <c r="G61" s="287"/>
    </row>
    <row r="62" spans="1:7" ht="15" customHeight="1">
      <c r="A62" s="708" t="s">
        <v>5294</v>
      </c>
      <c r="B62" s="645">
        <v>900</v>
      </c>
      <c r="C62" s="645">
        <v>40</v>
      </c>
      <c r="D62" s="646" t="s">
        <v>5276</v>
      </c>
      <c r="E62" s="647" t="s">
        <v>5286</v>
      </c>
      <c r="F62" s="573" t="str">
        <f t="shared" si="1"/>
        <v>По запросу</v>
      </c>
      <c r="G62" s="287"/>
    </row>
    <row r="63" spans="1:7" ht="15" customHeight="1">
      <c r="A63" s="708" t="s">
        <v>5295</v>
      </c>
      <c r="B63" s="645">
        <v>1000</v>
      </c>
      <c r="C63" s="645">
        <v>40</v>
      </c>
      <c r="D63" s="646" t="s">
        <v>5276</v>
      </c>
      <c r="E63" s="647" t="s">
        <v>5286</v>
      </c>
      <c r="F63" s="573" t="str">
        <f t="shared" si="1"/>
        <v>По запросу</v>
      </c>
      <c r="G63" s="287"/>
    </row>
    <row r="64" spans="1:7" ht="15" customHeight="1">
      <c r="A64" s="708" t="s">
        <v>5296</v>
      </c>
      <c r="B64" s="645">
        <v>1200</v>
      </c>
      <c r="C64" s="645">
        <v>40</v>
      </c>
      <c r="D64" s="646" t="s">
        <v>5276</v>
      </c>
      <c r="E64" s="647" t="s">
        <v>5286</v>
      </c>
      <c r="F64" s="573" t="str">
        <f t="shared" si="1"/>
        <v>По запросу</v>
      </c>
      <c r="G64" s="287"/>
    </row>
    <row r="65" spans="1:7" ht="15" customHeight="1">
      <c r="A65" s="2300" t="s">
        <v>1177</v>
      </c>
      <c r="B65" s="2301"/>
      <c r="C65" s="2301"/>
      <c r="D65" s="2301"/>
      <c r="E65" s="2301"/>
      <c r="F65" s="2301"/>
      <c r="G65" s="287"/>
    </row>
    <row r="66" spans="1:7" ht="31.7" customHeight="1">
      <c r="A66" s="985" t="s">
        <v>5270</v>
      </c>
      <c r="B66" s="985" t="s">
        <v>5271</v>
      </c>
      <c r="C66" s="986" t="s">
        <v>1172</v>
      </c>
      <c r="D66" s="985" t="s">
        <v>5272</v>
      </c>
      <c r="E66" s="985" t="s">
        <v>5273</v>
      </c>
      <c r="F66" s="987" t="s">
        <v>11</v>
      </c>
      <c r="G66" s="287"/>
    </row>
    <row r="67" spans="1:7" ht="15" customHeight="1">
      <c r="A67" s="708" t="s">
        <v>5297</v>
      </c>
      <c r="B67" s="645">
        <v>125</v>
      </c>
      <c r="C67" s="645">
        <v>25</v>
      </c>
      <c r="D67" s="646" t="s">
        <v>5276</v>
      </c>
      <c r="E67" s="1000">
        <v>54400.799999999996</v>
      </c>
      <c r="F67" s="573">
        <f t="shared" si="0"/>
        <v>54400.799999999996</v>
      </c>
      <c r="G67" s="287"/>
    </row>
    <row r="68" spans="1:7" ht="15" customHeight="1">
      <c r="A68" s="708" t="s">
        <v>5298</v>
      </c>
      <c r="B68" s="645">
        <v>150</v>
      </c>
      <c r="C68" s="645">
        <v>25</v>
      </c>
      <c r="D68" s="646" t="s">
        <v>5276</v>
      </c>
      <c r="E68" s="1000">
        <v>92088</v>
      </c>
      <c r="F68" s="573">
        <f t="shared" si="0"/>
        <v>92088</v>
      </c>
      <c r="G68" s="287"/>
    </row>
    <row r="69" spans="1:7" ht="15" customHeight="1">
      <c r="A69" s="708" t="s">
        <v>5299</v>
      </c>
      <c r="B69" s="645">
        <v>200</v>
      </c>
      <c r="C69" s="645">
        <v>25</v>
      </c>
      <c r="D69" s="646" t="s">
        <v>5276</v>
      </c>
      <c r="E69" s="1000">
        <v>129817.2</v>
      </c>
      <c r="F69" s="573">
        <f t="shared" si="0"/>
        <v>129817.2</v>
      </c>
      <c r="G69" s="287"/>
    </row>
    <row r="70" spans="1:7" ht="15" customHeight="1">
      <c r="A70" s="708" t="s">
        <v>5300</v>
      </c>
      <c r="B70" s="645">
        <v>250</v>
      </c>
      <c r="C70" s="645">
        <v>25</v>
      </c>
      <c r="D70" s="646" t="s">
        <v>5276</v>
      </c>
      <c r="E70" s="1000">
        <v>203626.5</v>
      </c>
      <c r="F70" s="573">
        <f t="shared" si="0"/>
        <v>203626.5</v>
      </c>
      <c r="G70" s="287"/>
    </row>
    <row r="71" spans="1:7" ht="15" customHeight="1">
      <c r="A71" s="708" t="s">
        <v>5301</v>
      </c>
      <c r="B71" s="645">
        <v>300</v>
      </c>
      <c r="C71" s="645">
        <v>25</v>
      </c>
      <c r="D71" s="646" t="s">
        <v>5276</v>
      </c>
      <c r="E71" s="1000">
        <v>427736.39999999997</v>
      </c>
      <c r="F71" s="573">
        <f t="shared" si="0"/>
        <v>427736.39999999997</v>
      </c>
      <c r="G71" s="287"/>
    </row>
    <row r="72" spans="1:7" ht="15" customHeight="1">
      <c r="A72" s="708" t="s">
        <v>5302</v>
      </c>
      <c r="B72" s="645">
        <v>350</v>
      </c>
      <c r="C72" s="645">
        <v>25</v>
      </c>
      <c r="D72" s="646" t="s">
        <v>5276</v>
      </c>
      <c r="E72" s="1000">
        <v>649968</v>
      </c>
      <c r="F72" s="573">
        <f>E72-E72*$B$3/100</f>
        <v>649968</v>
      </c>
      <c r="G72" s="287"/>
    </row>
    <row r="73" spans="1:7" ht="15" customHeight="1">
      <c r="A73" s="708" t="s">
        <v>5303</v>
      </c>
      <c r="B73" s="645">
        <v>400</v>
      </c>
      <c r="C73" s="645">
        <v>25</v>
      </c>
      <c r="D73" s="646" t="s">
        <v>5276</v>
      </c>
      <c r="E73" s="1000">
        <v>1024730.0399999999</v>
      </c>
      <c r="F73" s="573">
        <f>E73-E73*$B$3/100</f>
        <v>1024730.0399999999</v>
      </c>
      <c r="G73" s="287"/>
    </row>
    <row r="74" spans="1:7" ht="15" customHeight="1">
      <c r="A74" s="708" t="s">
        <v>5304</v>
      </c>
      <c r="B74" s="645">
        <v>500</v>
      </c>
      <c r="C74" s="645">
        <v>25</v>
      </c>
      <c r="D74" s="646" t="s">
        <v>5276</v>
      </c>
      <c r="E74" s="1000">
        <v>2103121.1999999997</v>
      </c>
      <c r="F74" s="573">
        <f>E74-E74*$B$3/100</f>
        <v>2103121.1999999997</v>
      </c>
      <c r="G74" s="287"/>
    </row>
    <row r="75" spans="1:7" ht="15" customHeight="1">
      <c r="A75" s="708" t="s">
        <v>5305</v>
      </c>
      <c r="B75" s="645">
        <v>600</v>
      </c>
      <c r="C75" s="645">
        <v>40</v>
      </c>
      <c r="D75" s="646" t="s">
        <v>5276</v>
      </c>
      <c r="E75" s="647" t="s">
        <v>5286</v>
      </c>
      <c r="F75" s="573" t="str">
        <f t="shared" ref="F75:F80" si="2">E75</f>
        <v>По запросу</v>
      </c>
      <c r="G75" s="287"/>
    </row>
    <row r="76" spans="1:7" ht="15" customHeight="1">
      <c r="A76" s="708" t="s">
        <v>5306</v>
      </c>
      <c r="B76" s="645">
        <v>700</v>
      </c>
      <c r="C76" s="645">
        <v>40</v>
      </c>
      <c r="D76" s="646" t="s">
        <v>5276</v>
      </c>
      <c r="E76" s="647" t="s">
        <v>5286</v>
      </c>
      <c r="F76" s="573" t="str">
        <f t="shared" si="2"/>
        <v>По запросу</v>
      </c>
      <c r="G76" s="287"/>
    </row>
    <row r="77" spans="1:7" ht="15" customHeight="1">
      <c r="A77" s="708" t="s">
        <v>5307</v>
      </c>
      <c r="B77" s="645">
        <v>800</v>
      </c>
      <c r="C77" s="645">
        <v>40</v>
      </c>
      <c r="D77" s="646" t="s">
        <v>5276</v>
      </c>
      <c r="E77" s="647" t="s">
        <v>5286</v>
      </c>
      <c r="F77" s="573" t="str">
        <f t="shared" si="2"/>
        <v>По запросу</v>
      </c>
      <c r="G77" s="287"/>
    </row>
    <row r="78" spans="1:7" ht="15" customHeight="1">
      <c r="A78" s="708" t="s">
        <v>5308</v>
      </c>
      <c r="B78" s="645">
        <v>900</v>
      </c>
      <c r="C78" s="645">
        <v>40</v>
      </c>
      <c r="D78" s="646" t="s">
        <v>5276</v>
      </c>
      <c r="E78" s="647" t="s">
        <v>5286</v>
      </c>
      <c r="F78" s="573" t="str">
        <f t="shared" si="2"/>
        <v>По запросу</v>
      </c>
      <c r="G78" s="287"/>
    </row>
    <row r="79" spans="1:7" ht="15" customHeight="1">
      <c r="A79" s="708" t="s">
        <v>5309</v>
      </c>
      <c r="B79" s="645">
        <v>1000</v>
      </c>
      <c r="C79" s="645">
        <v>40</v>
      </c>
      <c r="D79" s="646" t="s">
        <v>5276</v>
      </c>
      <c r="E79" s="647" t="s">
        <v>5286</v>
      </c>
      <c r="F79" s="573" t="str">
        <f t="shared" si="2"/>
        <v>По запросу</v>
      </c>
      <c r="G79" s="287"/>
    </row>
    <row r="80" spans="1:7" ht="15" customHeight="1">
      <c r="A80" s="708" t="s">
        <v>5310</v>
      </c>
      <c r="B80" s="645">
        <v>1200</v>
      </c>
      <c r="C80" s="645">
        <v>40</v>
      </c>
      <c r="D80" s="646" t="s">
        <v>5276</v>
      </c>
      <c r="E80" s="647" t="s">
        <v>5286</v>
      </c>
      <c r="F80" s="573" t="str">
        <f t="shared" si="2"/>
        <v>По запросу</v>
      </c>
      <c r="G80" s="287"/>
    </row>
    <row r="81" spans="1:7" ht="15" customHeight="1">
      <c r="A81" s="2300" t="s">
        <v>1178</v>
      </c>
      <c r="B81" s="2301"/>
      <c r="C81" s="2301"/>
      <c r="D81" s="2301"/>
      <c r="E81" s="2301"/>
      <c r="F81" s="2301"/>
      <c r="G81" s="287"/>
    </row>
    <row r="82" spans="1:7" ht="31.7" customHeight="1">
      <c r="A82" s="985" t="s">
        <v>5270</v>
      </c>
      <c r="B82" s="985" t="s">
        <v>5271</v>
      </c>
      <c r="C82" s="986" t="s">
        <v>1172</v>
      </c>
      <c r="D82" s="985" t="s">
        <v>5272</v>
      </c>
      <c r="E82" s="985" t="s">
        <v>5273</v>
      </c>
      <c r="F82" s="987" t="s">
        <v>11</v>
      </c>
      <c r="G82" s="287"/>
    </row>
    <row r="83" spans="1:7" ht="15" customHeight="1">
      <c r="A83" s="708" t="s">
        <v>5311</v>
      </c>
      <c r="B83" s="645">
        <v>15</v>
      </c>
      <c r="C83" s="645">
        <v>40</v>
      </c>
      <c r="D83" s="646" t="s">
        <v>5312</v>
      </c>
      <c r="E83" s="1000">
        <v>4046.3999999999996</v>
      </c>
      <c r="F83" s="573">
        <f t="shared" ref="F83:F102" si="3">E83-E83*$B$3/100</f>
        <v>4046.3999999999996</v>
      </c>
      <c r="G83" s="287"/>
    </row>
    <row r="84" spans="1:7" ht="15" customHeight="1">
      <c r="A84" s="708" t="s">
        <v>5313</v>
      </c>
      <c r="B84" s="645">
        <v>20</v>
      </c>
      <c r="C84" s="645">
        <v>40</v>
      </c>
      <c r="D84" s="646" t="s">
        <v>5312</v>
      </c>
      <c r="E84" s="1000">
        <v>4320</v>
      </c>
      <c r="F84" s="573">
        <f t="shared" si="3"/>
        <v>4320</v>
      </c>
      <c r="G84" s="287"/>
    </row>
    <row r="85" spans="1:7" ht="15" customHeight="1">
      <c r="A85" s="708" t="s">
        <v>5314</v>
      </c>
      <c r="B85" s="645">
        <v>25</v>
      </c>
      <c r="C85" s="645">
        <v>40</v>
      </c>
      <c r="D85" s="646" t="s">
        <v>5312</v>
      </c>
      <c r="E85" s="1000">
        <v>4698</v>
      </c>
      <c r="F85" s="573">
        <f t="shared" si="3"/>
        <v>4698</v>
      </c>
      <c r="G85" s="287"/>
    </row>
    <row r="86" spans="1:7" ht="15" customHeight="1">
      <c r="A86" s="708" t="s">
        <v>5315</v>
      </c>
      <c r="B86" s="645">
        <v>32</v>
      </c>
      <c r="C86" s="645">
        <v>40</v>
      </c>
      <c r="D86" s="646" t="s">
        <v>5312</v>
      </c>
      <c r="E86" s="1000">
        <v>5186.3999999999996</v>
      </c>
      <c r="F86" s="573">
        <f t="shared" si="3"/>
        <v>5186.3999999999996</v>
      </c>
      <c r="G86" s="287"/>
    </row>
    <row r="87" spans="1:7" ht="15" customHeight="1">
      <c r="A87" s="708" t="s">
        <v>5316</v>
      </c>
      <c r="B87" s="645">
        <v>40</v>
      </c>
      <c r="C87" s="645">
        <v>40</v>
      </c>
      <c r="D87" s="646" t="s">
        <v>5312</v>
      </c>
      <c r="E87" s="1000">
        <v>7032</v>
      </c>
      <c r="F87" s="573">
        <f t="shared" si="3"/>
        <v>7032</v>
      </c>
      <c r="G87" s="287"/>
    </row>
    <row r="88" spans="1:7" ht="15" customHeight="1">
      <c r="A88" s="708" t="s">
        <v>5317</v>
      </c>
      <c r="B88" s="645">
        <v>50</v>
      </c>
      <c r="C88" s="645">
        <v>40</v>
      </c>
      <c r="D88" s="646" t="s">
        <v>5312</v>
      </c>
      <c r="E88" s="1000">
        <v>7569.5999999999995</v>
      </c>
      <c r="F88" s="573">
        <f t="shared" si="3"/>
        <v>7569.5999999999995</v>
      </c>
      <c r="G88" s="287"/>
    </row>
    <row r="89" spans="1:7" ht="15" customHeight="1">
      <c r="A89" s="708" t="s">
        <v>5318</v>
      </c>
      <c r="B89" s="645">
        <v>65</v>
      </c>
      <c r="C89" s="645">
        <v>25</v>
      </c>
      <c r="D89" s="646" t="s">
        <v>5312</v>
      </c>
      <c r="E89" s="1000">
        <v>13275.6</v>
      </c>
      <c r="F89" s="573">
        <f t="shared" si="3"/>
        <v>13275.6</v>
      </c>
      <c r="G89" s="287"/>
    </row>
    <row r="90" spans="1:7" ht="15" customHeight="1">
      <c r="A90" s="708" t="s">
        <v>5319</v>
      </c>
      <c r="B90" s="645">
        <v>80</v>
      </c>
      <c r="C90" s="645">
        <v>25</v>
      </c>
      <c r="D90" s="646" t="s">
        <v>5312</v>
      </c>
      <c r="E90" s="1000">
        <v>16828.8</v>
      </c>
      <c r="F90" s="573">
        <f t="shared" si="3"/>
        <v>16828.8</v>
      </c>
      <c r="G90" s="287"/>
    </row>
    <row r="91" spans="1:7" ht="15" customHeight="1">
      <c r="A91" s="708" t="s">
        <v>5320</v>
      </c>
      <c r="B91" s="645">
        <v>100</v>
      </c>
      <c r="C91" s="645">
        <v>25</v>
      </c>
      <c r="D91" s="646" t="s">
        <v>5312</v>
      </c>
      <c r="E91" s="1000">
        <v>23294.399999999998</v>
      </c>
      <c r="F91" s="573">
        <f t="shared" si="3"/>
        <v>23294.399999999998</v>
      </c>
      <c r="G91" s="287"/>
    </row>
    <row r="92" spans="1:7" ht="15" customHeight="1">
      <c r="A92" s="2299" t="s">
        <v>1179</v>
      </c>
      <c r="B92" s="2299"/>
      <c r="C92" s="2299"/>
      <c r="D92" s="2299"/>
      <c r="E92" s="2299"/>
      <c r="F92" s="2300"/>
      <c r="G92" s="287"/>
    </row>
    <row r="93" spans="1:7" ht="30.2" customHeight="1">
      <c r="A93" s="985" t="s">
        <v>5270</v>
      </c>
      <c r="B93" s="985" t="s">
        <v>5271</v>
      </c>
      <c r="C93" s="986" t="s">
        <v>1172</v>
      </c>
      <c r="D93" s="985" t="s">
        <v>5272</v>
      </c>
      <c r="E93" s="985" t="s">
        <v>5273</v>
      </c>
      <c r="F93" s="987" t="s">
        <v>11</v>
      </c>
      <c r="G93" s="287"/>
    </row>
    <row r="94" spans="1:7" ht="15" customHeight="1">
      <c r="A94" s="708" t="s">
        <v>5321</v>
      </c>
      <c r="B94" s="645">
        <v>125</v>
      </c>
      <c r="C94" s="645">
        <v>25</v>
      </c>
      <c r="D94" s="646" t="s">
        <v>5312</v>
      </c>
      <c r="E94" s="1000">
        <v>53100</v>
      </c>
      <c r="F94" s="573">
        <f t="shared" si="3"/>
        <v>53100</v>
      </c>
      <c r="G94" s="287"/>
    </row>
    <row r="95" spans="1:7" ht="15" customHeight="1">
      <c r="A95" s="708" t="s">
        <v>5322</v>
      </c>
      <c r="B95" s="645">
        <v>150</v>
      </c>
      <c r="C95" s="645">
        <v>25</v>
      </c>
      <c r="D95" s="646" t="s">
        <v>5312</v>
      </c>
      <c r="E95" s="1000">
        <v>58722</v>
      </c>
      <c r="F95" s="573">
        <f t="shared" si="3"/>
        <v>58722</v>
      </c>
      <c r="G95" s="287"/>
    </row>
    <row r="96" spans="1:7" ht="15" customHeight="1">
      <c r="A96" s="2300" t="s">
        <v>1180</v>
      </c>
      <c r="B96" s="2301"/>
      <c r="C96" s="2301"/>
      <c r="D96" s="2301"/>
      <c r="E96" s="2301"/>
      <c r="F96" s="2301"/>
      <c r="G96" s="287"/>
    </row>
    <row r="97" spans="1:7" ht="27.75" customHeight="1">
      <c r="A97" s="985" t="s">
        <v>5270</v>
      </c>
      <c r="B97" s="985" t="s">
        <v>5271</v>
      </c>
      <c r="C97" s="986" t="s">
        <v>1172</v>
      </c>
      <c r="D97" s="985" t="s">
        <v>5272</v>
      </c>
      <c r="E97" s="985" t="s">
        <v>5273</v>
      </c>
      <c r="F97" s="987" t="s">
        <v>11</v>
      </c>
      <c r="G97" s="287"/>
    </row>
    <row r="98" spans="1:7" ht="15" customHeight="1">
      <c r="A98" s="708" t="s">
        <v>5323</v>
      </c>
      <c r="B98" s="645">
        <v>200</v>
      </c>
      <c r="C98" s="645">
        <v>25</v>
      </c>
      <c r="D98" s="646" t="s">
        <v>5312</v>
      </c>
      <c r="E98" s="1000">
        <v>94268.4</v>
      </c>
      <c r="F98" s="573">
        <f t="shared" si="3"/>
        <v>94268.4</v>
      </c>
      <c r="G98" s="287"/>
    </row>
    <row r="99" spans="1:7" ht="15" customHeight="1">
      <c r="A99" s="709" t="s">
        <v>5324</v>
      </c>
      <c r="B99" s="645">
        <v>250</v>
      </c>
      <c r="C99" s="645">
        <v>25</v>
      </c>
      <c r="D99" s="646" t="s">
        <v>5312</v>
      </c>
      <c r="E99" s="1000">
        <v>190880.4</v>
      </c>
      <c r="F99" s="573">
        <f t="shared" si="3"/>
        <v>190880.4</v>
      </c>
      <c r="G99" s="287"/>
    </row>
    <row r="100" spans="1:7" ht="15" customHeight="1">
      <c r="A100" s="2299" t="s">
        <v>1181</v>
      </c>
      <c r="B100" s="2299"/>
      <c r="C100" s="2299"/>
      <c r="D100" s="2299"/>
      <c r="E100" s="2299"/>
      <c r="F100" s="2300"/>
      <c r="G100" s="287"/>
    </row>
    <row r="101" spans="1:7" ht="31.7" customHeight="1">
      <c r="A101" s="985" t="s">
        <v>5270</v>
      </c>
      <c r="B101" s="985" t="s">
        <v>5271</v>
      </c>
      <c r="C101" s="986" t="s">
        <v>1172</v>
      </c>
      <c r="D101" s="985" t="s">
        <v>5272</v>
      </c>
      <c r="E101" s="985" t="s">
        <v>5273</v>
      </c>
      <c r="F101" s="987" t="s">
        <v>11</v>
      </c>
      <c r="G101" s="287"/>
    </row>
    <row r="102" spans="1:7" ht="15" customHeight="1">
      <c r="A102" s="710" t="s">
        <v>1807</v>
      </c>
      <c r="B102" s="645">
        <v>15</v>
      </c>
      <c r="C102" s="645">
        <v>40</v>
      </c>
      <c r="D102" s="646" t="s">
        <v>5325</v>
      </c>
      <c r="E102" s="1000">
        <v>5167.2</v>
      </c>
      <c r="F102" s="573">
        <f t="shared" si="3"/>
        <v>5167.2</v>
      </c>
      <c r="G102" s="287"/>
    </row>
    <row r="103" spans="1:7" ht="15" customHeight="1">
      <c r="A103" s="708" t="s">
        <v>1808</v>
      </c>
      <c r="B103" s="645">
        <v>20</v>
      </c>
      <c r="C103" s="645">
        <v>40</v>
      </c>
      <c r="D103" s="646" t="s">
        <v>5325</v>
      </c>
      <c r="E103" s="1000">
        <v>5838</v>
      </c>
      <c r="F103" s="573">
        <f>E103-E103*$B$3/100</f>
        <v>5838</v>
      </c>
      <c r="G103" s="287"/>
    </row>
    <row r="104" spans="1:7" ht="15" customHeight="1">
      <c r="A104" s="708" t="s">
        <v>1809</v>
      </c>
      <c r="B104" s="645">
        <v>25</v>
      </c>
      <c r="C104" s="645">
        <v>40</v>
      </c>
      <c r="D104" s="646" t="s">
        <v>5325</v>
      </c>
      <c r="E104" s="1000">
        <v>5962.8</v>
      </c>
      <c r="F104" s="573">
        <f t="shared" ref="F104:F123" si="4">E104-E104*$B$3/100</f>
        <v>5962.8</v>
      </c>
      <c r="G104" s="287"/>
    </row>
    <row r="105" spans="1:7" ht="15" customHeight="1">
      <c r="A105" s="708" t="s">
        <v>1810</v>
      </c>
      <c r="B105" s="645">
        <v>32</v>
      </c>
      <c r="C105" s="645">
        <v>40</v>
      </c>
      <c r="D105" s="646" t="s">
        <v>5325</v>
      </c>
      <c r="E105" s="1000">
        <v>7962</v>
      </c>
      <c r="F105" s="573">
        <f t="shared" si="4"/>
        <v>7962</v>
      </c>
      <c r="G105" s="287"/>
    </row>
    <row r="106" spans="1:7" ht="15" customHeight="1">
      <c r="A106" s="708" t="s">
        <v>1811</v>
      </c>
      <c r="B106" s="645">
        <v>40</v>
      </c>
      <c r="C106" s="645">
        <v>40</v>
      </c>
      <c r="D106" s="646" t="s">
        <v>5325</v>
      </c>
      <c r="E106" s="1000">
        <v>9630</v>
      </c>
      <c r="F106" s="573">
        <f t="shared" si="4"/>
        <v>9630</v>
      </c>
      <c r="G106" s="287"/>
    </row>
    <row r="107" spans="1:7" ht="15" customHeight="1">
      <c r="A107" s="708" t="s">
        <v>1812</v>
      </c>
      <c r="B107" s="645">
        <v>50</v>
      </c>
      <c r="C107" s="645">
        <v>40</v>
      </c>
      <c r="D107" s="646" t="s">
        <v>5325</v>
      </c>
      <c r="E107" s="1000">
        <v>12078</v>
      </c>
      <c r="F107" s="573">
        <f t="shared" si="4"/>
        <v>12078</v>
      </c>
      <c r="G107" s="287"/>
    </row>
    <row r="108" spans="1:7" ht="15" customHeight="1">
      <c r="A108" s="708" t="s">
        <v>1813</v>
      </c>
      <c r="B108" s="645">
        <v>65</v>
      </c>
      <c r="C108" s="645">
        <v>16</v>
      </c>
      <c r="D108" s="646" t="s">
        <v>5325</v>
      </c>
      <c r="E108" s="1000">
        <v>16586.399999999998</v>
      </c>
      <c r="F108" s="573">
        <f t="shared" si="4"/>
        <v>16586.399999999998</v>
      </c>
      <c r="G108" s="287"/>
    </row>
    <row r="109" spans="1:7" ht="15" customHeight="1">
      <c r="A109" s="708" t="s">
        <v>1814</v>
      </c>
      <c r="B109" s="645">
        <v>80</v>
      </c>
      <c r="C109" s="645">
        <v>16</v>
      </c>
      <c r="D109" s="646" t="s">
        <v>5325</v>
      </c>
      <c r="E109" s="1000">
        <v>19982.399999999998</v>
      </c>
      <c r="F109" s="573">
        <f t="shared" si="4"/>
        <v>19982.399999999998</v>
      </c>
      <c r="G109" s="287"/>
    </row>
    <row r="110" spans="1:7" ht="15" customHeight="1">
      <c r="A110" s="708" t="s">
        <v>1815</v>
      </c>
      <c r="B110" s="645">
        <v>100</v>
      </c>
      <c r="C110" s="645">
        <v>16</v>
      </c>
      <c r="D110" s="646" t="s">
        <v>5325</v>
      </c>
      <c r="E110" s="1000">
        <v>27537.599999999999</v>
      </c>
      <c r="F110" s="573">
        <f t="shared" si="4"/>
        <v>27537.599999999999</v>
      </c>
      <c r="G110" s="287"/>
    </row>
    <row r="111" spans="1:7" ht="15" customHeight="1">
      <c r="A111" s="708" t="s">
        <v>1816</v>
      </c>
      <c r="B111" s="645">
        <v>65</v>
      </c>
      <c r="C111" s="645">
        <v>25</v>
      </c>
      <c r="D111" s="646" t="s">
        <v>5325</v>
      </c>
      <c r="E111" s="1000">
        <v>18894</v>
      </c>
      <c r="F111" s="573">
        <f t="shared" si="4"/>
        <v>18894</v>
      </c>
      <c r="G111" s="287"/>
    </row>
    <row r="112" spans="1:7" ht="15" customHeight="1">
      <c r="A112" s="708" t="s">
        <v>1817</v>
      </c>
      <c r="B112" s="645">
        <v>80</v>
      </c>
      <c r="C112" s="645">
        <v>25</v>
      </c>
      <c r="D112" s="646" t="s">
        <v>5325</v>
      </c>
      <c r="E112" s="1000">
        <v>22741.200000000001</v>
      </c>
      <c r="F112" s="573">
        <f t="shared" si="4"/>
        <v>22741.200000000001</v>
      </c>
      <c r="G112" s="287"/>
    </row>
    <row r="113" spans="1:7" ht="15" customHeight="1">
      <c r="A113" s="708" t="s">
        <v>1818</v>
      </c>
      <c r="B113" s="645">
        <v>100</v>
      </c>
      <c r="C113" s="645">
        <v>25</v>
      </c>
      <c r="D113" s="646" t="s">
        <v>5325</v>
      </c>
      <c r="E113" s="1000">
        <v>31209.599999999999</v>
      </c>
      <c r="F113" s="573">
        <f t="shared" si="4"/>
        <v>31209.599999999999</v>
      </c>
      <c r="G113" s="287"/>
    </row>
    <row r="114" spans="1:7" ht="15" customHeight="1">
      <c r="A114" s="2300" t="s">
        <v>1182</v>
      </c>
      <c r="B114" s="2301"/>
      <c r="C114" s="2301"/>
      <c r="D114" s="2301"/>
      <c r="E114" s="2301"/>
      <c r="F114" s="2301"/>
      <c r="G114" s="287"/>
    </row>
    <row r="115" spans="1:7" ht="35.450000000000003" customHeight="1">
      <c r="A115" s="985" t="s">
        <v>5270</v>
      </c>
      <c r="B115" s="985" t="s">
        <v>5271</v>
      </c>
      <c r="C115" s="986" t="s">
        <v>1172</v>
      </c>
      <c r="D115" s="985" t="s">
        <v>5272</v>
      </c>
      <c r="E115" s="985" t="s">
        <v>5273</v>
      </c>
      <c r="F115" s="987" t="s">
        <v>11</v>
      </c>
      <c r="G115" s="287"/>
    </row>
    <row r="116" spans="1:7" ht="15" customHeight="1">
      <c r="A116" s="708" t="s">
        <v>1819</v>
      </c>
      <c r="B116" s="645">
        <v>125</v>
      </c>
      <c r="C116" s="645">
        <v>16</v>
      </c>
      <c r="D116" s="646" t="s">
        <v>1183</v>
      </c>
      <c r="E116" s="1000">
        <v>42200.4</v>
      </c>
      <c r="F116" s="573">
        <f t="shared" si="4"/>
        <v>42200.4</v>
      </c>
      <c r="G116" s="287"/>
    </row>
    <row r="117" spans="1:7" ht="15" customHeight="1">
      <c r="A117" s="708" t="s">
        <v>1820</v>
      </c>
      <c r="B117" s="645">
        <v>150</v>
      </c>
      <c r="C117" s="645">
        <v>16</v>
      </c>
      <c r="D117" s="646" t="s">
        <v>1183</v>
      </c>
      <c r="E117" s="1000">
        <v>66074.399999999994</v>
      </c>
      <c r="F117" s="573">
        <f t="shared" si="4"/>
        <v>66074.399999999994</v>
      </c>
      <c r="G117" s="287"/>
    </row>
    <row r="118" spans="1:7" ht="15" customHeight="1">
      <c r="A118" s="708" t="s">
        <v>5326</v>
      </c>
      <c r="B118" s="645">
        <v>125</v>
      </c>
      <c r="C118" s="645">
        <v>25</v>
      </c>
      <c r="D118" s="646" t="s">
        <v>1183</v>
      </c>
      <c r="E118" s="1000">
        <v>49801.2</v>
      </c>
      <c r="F118" s="573">
        <f t="shared" si="4"/>
        <v>49801.2</v>
      </c>
      <c r="G118" s="287"/>
    </row>
    <row r="119" spans="1:7" ht="15" customHeight="1">
      <c r="A119" s="708" t="s">
        <v>5327</v>
      </c>
      <c r="B119" s="645">
        <v>150</v>
      </c>
      <c r="C119" s="645">
        <v>25</v>
      </c>
      <c r="D119" s="646" t="s">
        <v>1183</v>
      </c>
      <c r="E119" s="1000">
        <v>76369.2</v>
      </c>
      <c r="F119" s="573">
        <f t="shared" si="4"/>
        <v>76369.2</v>
      </c>
      <c r="G119" s="287"/>
    </row>
    <row r="120" spans="1:7" ht="15" customHeight="1">
      <c r="A120" s="2300" t="s">
        <v>1184</v>
      </c>
      <c r="B120" s="2301"/>
      <c r="C120" s="2301"/>
      <c r="D120" s="2301"/>
      <c r="E120" s="2301"/>
      <c r="F120" s="2301"/>
      <c r="G120" s="287"/>
    </row>
    <row r="121" spans="1:7" ht="32.25" customHeight="1">
      <c r="A121" s="985" t="s">
        <v>5270</v>
      </c>
      <c r="B121" s="985" t="s">
        <v>5271</v>
      </c>
      <c r="C121" s="986" t="s">
        <v>1172</v>
      </c>
      <c r="D121" s="985" t="s">
        <v>5272</v>
      </c>
      <c r="E121" s="985" t="s">
        <v>5273</v>
      </c>
      <c r="F121" s="987" t="s">
        <v>11</v>
      </c>
      <c r="G121" s="287"/>
    </row>
    <row r="122" spans="1:7" ht="15" customHeight="1">
      <c r="A122" s="708" t="s">
        <v>5328</v>
      </c>
      <c r="B122" s="645">
        <v>200</v>
      </c>
      <c r="C122" s="645">
        <v>16</v>
      </c>
      <c r="D122" s="646" t="s">
        <v>5325</v>
      </c>
      <c r="E122" s="1000">
        <v>102826.8</v>
      </c>
      <c r="F122" s="573">
        <f t="shared" si="4"/>
        <v>102826.8</v>
      </c>
      <c r="G122" s="287"/>
    </row>
    <row r="123" spans="1:7" ht="15" customHeight="1">
      <c r="A123" s="708" t="s">
        <v>5329</v>
      </c>
      <c r="B123" s="645">
        <v>250</v>
      </c>
      <c r="C123" s="645">
        <v>16</v>
      </c>
      <c r="D123" s="646" t="s">
        <v>5325</v>
      </c>
      <c r="E123" s="1000">
        <v>225652.8</v>
      </c>
      <c r="F123" s="573">
        <f t="shared" si="4"/>
        <v>225652.8</v>
      </c>
      <c r="G123" s="287"/>
    </row>
    <row r="124" spans="1:7" ht="15" customHeight="1">
      <c r="A124" s="708" t="s">
        <v>5330</v>
      </c>
      <c r="B124" s="645">
        <v>300</v>
      </c>
      <c r="C124" s="645">
        <v>16</v>
      </c>
      <c r="D124" s="646" t="s">
        <v>5325</v>
      </c>
      <c r="E124" s="1000">
        <v>413911.2</v>
      </c>
      <c r="F124" s="573">
        <f>E124-E124*$B$3/100</f>
        <v>413911.2</v>
      </c>
      <c r="G124" s="287"/>
    </row>
    <row r="125" spans="1:7" ht="15" customHeight="1">
      <c r="A125" s="708" t="s">
        <v>5331</v>
      </c>
      <c r="B125" s="645">
        <v>350</v>
      </c>
      <c r="C125" s="645">
        <v>16</v>
      </c>
      <c r="D125" s="646" t="s">
        <v>5325</v>
      </c>
      <c r="E125" s="1000">
        <v>703191.6</v>
      </c>
      <c r="F125" s="573">
        <f t="shared" ref="F125:F147" si="5">E125-E125*$B$3/100</f>
        <v>703191.6</v>
      </c>
      <c r="G125" s="287"/>
    </row>
    <row r="126" spans="1:7" ht="15" customHeight="1">
      <c r="A126" s="708" t="s">
        <v>5332</v>
      </c>
      <c r="B126" s="645">
        <v>400</v>
      </c>
      <c r="C126" s="645">
        <v>16</v>
      </c>
      <c r="D126" s="646" t="s">
        <v>5325</v>
      </c>
      <c r="E126" s="1000">
        <v>1045452</v>
      </c>
      <c r="F126" s="573">
        <f t="shared" si="5"/>
        <v>1045452</v>
      </c>
      <c r="G126" s="287"/>
    </row>
    <row r="127" spans="1:7" ht="15" customHeight="1">
      <c r="A127" s="708" t="s">
        <v>5333</v>
      </c>
      <c r="B127" s="645">
        <v>500</v>
      </c>
      <c r="C127" s="645">
        <v>16</v>
      </c>
      <c r="D127" s="646" t="s">
        <v>5325</v>
      </c>
      <c r="E127" s="1000">
        <v>2026834.7999999998</v>
      </c>
      <c r="F127" s="573">
        <f t="shared" si="5"/>
        <v>2026834.7999999998</v>
      </c>
      <c r="G127" s="287"/>
    </row>
    <row r="128" spans="1:7" ht="15" customHeight="1">
      <c r="A128" s="708" t="s">
        <v>5334</v>
      </c>
      <c r="B128" s="645">
        <v>200</v>
      </c>
      <c r="C128" s="645">
        <v>25</v>
      </c>
      <c r="D128" s="646" t="s">
        <v>5325</v>
      </c>
      <c r="E128" s="1000">
        <v>113949.59999999999</v>
      </c>
      <c r="F128" s="573">
        <f t="shared" si="5"/>
        <v>113949.59999999999</v>
      </c>
      <c r="G128" s="287"/>
    </row>
    <row r="129" spans="1:7" ht="15" customHeight="1">
      <c r="A129" s="708" t="s">
        <v>5335</v>
      </c>
      <c r="B129" s="645">
        <v>250</v>
      </c>
      <c r="C129" s="645">
        <v>25</v>
      </c>
      <c r="D129" s="646" t="s">
        <v>5325</v>
      </c>
      <c r="E129" s="1000">
        <v>243792</v>
      </c>
      <c r="F129" s="573">
        <f t="shared" si="5"/>
        <v>243792</v>
      </c>
      <c r="G129" s="287"/>
    </row>
    <row r="130" spans="1:7" ht="15" customHeight="1">
      <c r="A130" s="708" t="s">
        <v>5336</v>
      </c>
      <c r="B130" s="645">
        <v>300</v>
      </c>
      <c r="C130" s="645">
        <v>25</v>
      </c>
      <c r="D130" s="646" t="s">
        <v>5325</v>
      </c>
      <c r="E130" s="1000">
        <v>456136.8</v>
      </c>
      <c r="F130" s="573">
        <f t="shared" si="5"/>
        <v>456136.8</v>
      </c>
      <c r="G130" s="287"/>
    </row>
    <row r="131" spans="1:7" ht="15" customHeight="1">
      <c r="A131" s="708" t="s">
        <v>5337</v>
      </c>
      <c r="B131" s="645">
        <v>350</v>
      </c>
      <c r="C131" s="645">
        <v>25</v>
      </c>
      <c r="D131" s="646" t="s">
        <v>5325</v>
      </c>
      <c r="E131" s="1000">
        <v>726724.79999999993</v>
      </c>
      <c r="F131" s="573">
        <f t="shared" si="5"/>
        <v>726724.79999999993</v>
      </c>
      <c r="G131" s="287"/>
    </row>
    <row r="132" spans="1:7" ht="15" customHeight="1">
      <c r="A132" s="708" t="s">
        <v>5338</v>
      </c>
      <c r="B132" s="645">
        <v>400</v>
      </c>
      <c r="C132" s="645">
        <v>25</v>
      </c>
      <c r="D132" s="646" t="s">
        <v>5325</v>
      </c>
      <c r="E132" s="1000">
        <v>1194726</v>
      </c>
      <c r="F132" s="573">
        <f t="shared" si="5"/>
        <v>1194726</v>
      </c>
      <c r="G132" s="287"/>
    </row>
    <row r="133" spans="1:7" ht="15" customHeight="1">
      <c r="A133" s="708" t="s">
        <v>5339</v>
      </c>
      <c r="B133" s="645">
        <v>500</v>
      </c>
      <c r="C133" s="645">
        <v>25</v>
      </c>
      <c r="D133" s="646" t="s">
        <v>5325</v>
      </c>
      <c r="E133" s="1000">
        <v>2182905.6</v>
      </c>
      <c r="F133" s="573">
        <f t="shared" si="5"/>
        <v>2182905.6</v>
      </c>
      <c r="G133" s="287"/>
    </row>
    <row r="134" spans="1:7" ht="15" customHeight="1">
      <c r="A134" s="2299" t="s">
        <v>1185</v>
      </c>
      <c r="B134" s="2299"/>
      <c r="C134" s="2299"/>
      <c r="D134" s="2299"/>
      <c r="E134" s="2299"/>
      <c r="F134" s="2300"/>
      <c r="G134" s="287"/>
    </row>
    <row r="135" spans="1:7" ht="30.75" customHeight="1">
      <c r="A135" s="985" t="s">
        <v>5270</v>
      </c>
      <c r="B135" s="985" t="s">
        <v>5271</v>
      </c>
      <c r="C135" s="986" t="s">
        <v>1172</v>
      </c>
      <c r="D135" s="985" t="s">
        <v>5272</v>
      </c>
      <c r="E135" s="985" t="s">
        <v>5273</v>
      </c>
      <c r="F135" s="987" t="s">
        <v>11</v>
      </c>
      <c r="G135" s="287"/>
    </row>
    <row r="136" spans="1:7" ht="15" customHeight="1">
      <c r="A136" s="708" t="s">
        <v>5340</v>
      </c>
      <c r="B136" s="645">
        <v>125</v>
      </c>
      <c r="C136" s="645">
        <v>16</v>
      </c>
      <c r="D136" s="646" t="s">
        <v>5325</v>
      </c>
      <c r="E136" s="1000">
        <v>61218</v>
      </c>
      <c r="F136" s="573">
        <f t="shared" si="5"/>
        <v>61218</v>
      </c>
      <c r="G136" s="287"/>
    </row>
    <row r="137" spans="1:7" ht="15" customHeight="1">
      <c r="A137" s="708" t="s">
        <v>5341</v>
      </c>
      <c r="B137" s="645">
        <v>150</v>
      </c>
      <c r="C137" s="645">
        <v>16</v>
      </c>
      <c r="D137" s="646" t="s">
        <v>5325</v>
      </c>
      <c r="E137" s="1000">
        <v>112909.2</v>
      </c>
      <c r="F137" s="573">
        <f t="shared" si="5"/>
        <v>112909.2</v>
      </c>
      <c r="G137" s="287"/>
    </row>
    <row r="138" spans="1:7" ht="15" customHeight="1">
      <c r="A138" s="708" t="s">
        <v>5342</v>
      </c>
      <c r="B138" s="645">
        <v>200</v>
      </c>
      <c r="C138" s="645">
        <v>16</v>
      </c>
      <c r="D138" s="646" t="s">
        <v>5325</v>
      </c>
      <c r="E138" s="1000">
        <v>152161.19999999998</v>
      </c>
      <c r="F138" s="573">
        <f t="shared" si="5"/>
        <v>152161.19999999998</v>
      </c>
      <c r="G138" s="287"/>
    </row>
    <row r="139" spans="1:7" ht="15" customHeight="1">
      <c r="A139" s="708" t="s">
        <v>5343</v>
      </c>
      <c r="B139" s="645">
        <v>250</v>
      </c>
      <c r="C139" s="645">
        <v>16</v>
      </c>
      <c r="D139" s="646" t="s">
        <v>5325</v>
      </c>
      <c r="E139" s="1000">
        <v>264162.89999999997</v>
      </c>
      <c r="F139" s="573">
        <f t="shared" si="5"/>
        <v>264162.89999999997</v>
      </c>
      <c r="G139" s="287"/>
    </row>
    <row r="140" spans="1:7" ht="15" customHeight="1">
      <c r="A140" s="708" t="s">
        <v>5344</v>
      </c>
      <c r="B140" s="645">
        <v>300</v>
      </c>
      <c r="C140" s="645">
        <v>16</v>
      </c>
      <c r="D140" s="646" t="s">
        <v>5325</v>
      </c>
      <c r="E140" s="1000">
        <v>480756</v>
      </c>
      <c r="F140" s="573">
        <f t="shared" si="5"/>
        <v>480756</v>
      </c>
      <c r="G140" s="287"/>
    </row>
    <row r="141" spans="1:7" ht="15" customHeight="1">
      <c r="A141" s="708" t="s">
        <v>5345</v>
      </c>
      <c r="B141" s="645">
        <v>350</v>
      </c>
      <c r="C141" s="645">
        <v>16</v>
      </c>
      <c r="D141" s="646" t="s">
        <v>5325</v>
      </c>
      <c r="E141" s="1000">
        <v>770036.4</v>
      </c>
      <c r="F141" s="573">
        <f t="shared" si="5"/>
        <v>770036.4</v>
      </c>
      <c r="G141" s="287"/>
    </row>
    <row r="142" spans="1:7" ht="15" customHeight="1">
      <c r="A142" s="708" t="s">
        <v>5346</v>
      </c>
      <c r="B142" s="645">
        <v>400</v>
      </c>
      <c r="C142" s="645">
        <v>16</v>
      </c>
      <c r="D142" s="646" t="s">
        <v>5325</v>
      </c>
      <c r="E142" s="1000">
        <v>1199957.6399999999</v>
      </c>
      <c r="F142" s="573">
        <f t="shared" si="5"/>
        <v>1199957.6399999999</v>
      </c>
      <c r="G142" s="287"/>
    </row>
    <row r="143" spans="1:7" ht="15" customHeight="1">
      <c r="A143" s="708" t="s">
        <v>5347</v>
      </c>
      <c r="B143" s="645">
        <v>500</v>
      </c>
      <c r="C143" s="645">
        <v>16</v>
      </c>
      <c r="D143" s="646" t="s">
        <v>1183</v>
      </c>
      <c r="E143" s="1000">
        <v>2392246.7999999998</v>
      </c>
      <c r="F143" s="573">
        <f t="shared" si="5"/>
        <v>2392246.7999999998</v>
      </c>
      <c r="G143" s="287"/>
    </row>
    <row r="144" spans="1:7" ht="15" customHeight="1">
      <c r="A144" s="708" t="s">
        <v>5348</v>
      </c>
      <c r="B144" s="645">
        <v>600</v>
      </c>
      <c r="C144" s="645">
        <v>16</v>
      </c>
      <c r="D144" s="646" t="s">
        <v>1183</v>
      </c>
      <c r="E144" s="647" t="s">
        <v>5286</v>
      </c>
      <c r="F144" s="573" t="str">
        <f>E144</f>
        <v>По запросу</v>
      </c>
      <c r="G144" s="287"/>
    </row>
    <row r="145" spans="1:7" ht="15" customHeight="1">
      <c r="A145" s="708" t="s">
        <v>5349</v>
      </c>
      <c r="B145" s="645">
        <v>700</v>
      </c>
      <c r="C145" s="645">
        <v>16</v>
      </c>
      <c r="D145" s="646" t="s">
        <v>1183</v>
      </c>
      <c r="E145" s="647" t="s">
        <v>5286</v>
      </c>
      <c r="F145" s="573" t="str">
        <f>E145</f>
        <v>По запросу</v>
      </c>
      <c r="G145" s="287"/>
    </row>
    <row r="146" spans="1:7" ht="15" customHeight="1">
      <c r="A146" s="708" t="s">
        <v>5350</v>
      </c>
      <c r="B146" s="645">
        <v>125</v>
      </c>
      <c r="C146" s="645">
        <v>25</v>
      </c>
      <c r="D146" s="646" t="s">
        <v>5325</v>
      </c>
      <c r="E146" s="1000">
        <v>65299.199999999997</v>
      </c>
      <c r="F146" s="573">
        <f t="shared" si="5"/>
        <v>65299.199999999997</v>
      </c>
      <c r="G146" s="287"/>
    </row>
    <row r="147" spans="1:7" ht="15" customHeight="1">
      <c r="A147" s="708" t="s">
        <v>5351</v>
      </c>
      <c r="B147" s="645">
        <v>150</v>
      </c>
      <c r="C147" s="645">
        <v>25</v>
      </c>
      <c r="D147" s="646" t="s">
        <v>5325</v>
      </c>
      <c r="E147" s="1000">
        <v>122956.79999999999</v>
      </c>
      <c r="F147" s="573">
        <f t="shared" si="5"/>
        <v>122956.79999999999</v>
      </c>
      <c r="G147" s="287"/>
    </row>
    <row r="148" spans="1:7" ht="15" customHeight="1">
      <c r="A148" s="708" t="s">
        <v>5352</v>
      </c>
      <c r="B148" s="645">
        <v>200</v>
      </c>
      <c r="C148" s="645">
        <v>25</v>
      </c>
      <c r="D148" s="646" t="s">
        <v>5325</v>
      </c>
      <c r="E148" s="1000">
        <v>163284</v>
      </c>
      <c r="F148" s="573">
        <f>E148-E148*$B$3/100</f>
        <v>163284</v>
      </c>
      <c r="G148" s="287"/>
    </row>
    <row r="149" spans="1:7" ht="15" customHeight="1">
      <c r="A149" s="708" t="s">
        <v>5353</v>
      </c>
      <c r="B149" s="645">
        <v>250</v>
      </c>
      <c r="C149" s="645">
        <v>25</v>
      </c>
      <c r="D149" s="646" t="s">
        <v>5325</v>
      </c>
      <c r="E149" s="1000">
        <v>282302.09999999998</v>
      </c>
      <c r="F149" s="573">
        <f t="shared" ref="F149:F171" si="6">E149-E149*$B$3/100</f>
        <v>282302.09999999998</v>
      </c>
      <c r="G149" s="287"/>
    </row>
    <row r="150" spans="1:7" ht="15" customHeight="1">
      <c r="A150" s="708" t="s">
        <v>5354</v>
      </c>
      <c r="B150" s="645">
        <v>300</v>
      </c>
      <c r="C150" s="645">
        <v>25</v>
      </c>
      <c r="D150" s="646" t="s">
        <v>5325</v>
      </c>
      <c r="E150" s="1000">
        <v>522981.6</v>
      </c>
      <c r="F150" s="573">
        <f t="shared" si="6"/>
        <v>522981.6</v>
      </c>
      <c r="G150" s="287"/>
    </row>
    <row r="151" spans="1:7" ht="15" customHeight="1">
      <c r="A151" s="708" t="s">
        <v>5355</v>
      </c>
      <c r="B151" s="645">
        <v>350</v>
      </c>
      <c r="C151" s="645">
        <v>25</v>
      </c>
      <c r="D151" s="646" t="s">
        <v>5325</v>
      </c>
      <c r="E151" s="1000">
        <v>793569.6</v>
      </c>
      <c r="F151" s="573">
        <f t="shared" si="6"/>
        <v>793569.6</v>
      </c>
      <c r="G151" s="287"/>
    </row>
    <row r="152" spans="1:7" ht="15" customHeight="1">
      <c r="A152" s="708" t="s">
        <v>5356</v>
      </c>
      <c r="B152" s="645">
        <v>400</v>
      </c>
      <c r="C152" s="645">
        <v>25</v>
      </c>
      <c r="D152" s="646" t="s">
        <v>5325</v>
      </c>
      <c r="E152" s="1000">
        <v>1349231.64</v>
      </c>
      <c r="F152" s="573">
        <f t="shared" si="6"/>
        <v>1349231.64</v>
      </c>
      <c r="G152" s="287"/>
    </row>
    <row r="153" spans="1:7" ht="15" customHeight="1">
      <c r="A153" s="708" t="s">
        <v>5357</v>
      </c>
      <c r="B153" s="645">
        <v>500</v>
      </c>
      <c r="C153" s="645">
        <v>25</v>
      </c>
      <c r="D153" s="646" t="s">
        <v>5325</v>
      </c>
      <c r="E153" s="1000">
        <v>2548317.6</v>
      </c>
      <c r="F153" s="573">
        <f t="shared" si="6"/>
        <v>2548317.6</v>
      </c>
      <c r="G153" s="287"/>
    </row>
    <row r="154" spans="1:7" ht="15" customHeight="1">
      <c r="A154" s="708" t="s">
        <v>5358</v>
      </c>
      <c r="B154" s="645">
        <v>600</v>
      </c>
      <c r="C154" s="645">
        <v>25</v>
      </c>
      <c r="D154" s="646" t="s">
        <v>1183</v>
      </c>
      <c r="E154" s="647" t="s">
        <v>5286</v>
      </c>
      <c r="F154" s="573" t="str">
        <f>E154</f>
        <v>По запросу</v>
      </c>
      <c r="G154" s="287"/>
    </row>
    <row r="155" spans="1:7" ht="15" customHeight="1">
      <c r="A155" s="708" t="s">
        <v>5359</v>
      </c>
      <c r="B155" s="645">
        <v>700</v>
      </c>
      <c r="C155" s="645">
        <v>25</v>
      </c>
      <c r="D155" s="646" t="s">
        <v>1183</v>
      </c>
      <c r="E155" s="647" t="s">
        <v>5286</v>
      </c>
      <c r="F155" s="573" t="str">
        <f>E155</f>
        <v>По запросу</v>
      </c>
      <c r="G155" s="287"/>
    </row>
    <row r="156" spans="1:7" ht="15" customHeight="1">
      <c r="A156" s="2299" t="s">
        <v>1186</v>
      </c>
      <c r="B156" s="2299"/>
      <c r="C156" s="2299"/>
      <c r="D156" s="2299"/>
      <c r="E156" s="2299"/>
      <c r="F156" s="2300"/>
      <c r="G156" s="287"/>
    </row>
    <row r="157" spans="1:7" ht="30">
      <c r="A157" s="988" t="s">
        <v>5270</v>
      </c>
      <c r="B157" s="988" t="s">
        <v>5271</v>
      </c>
      <c r="C157" s="989" t="s">
        <v>1172</v>
      </c>
      <c r="D157" s="988" t="s">
        <v>5272</v>
      </c>
      <c r="E157" s="985" t="s">
        <v>5273</v>
      </c>
      <c r="F157" s="987" t="s">
        <v>11</v>
      </c>
      <c r="G157" s="287"/>
    </row>
    <row r="158" spans="1:7" ht="15" customHeight="1">
      <c r="A158" s="708" t="s">
        <v>5360</v>
      </c>
      <c r="B158" s="645">
        <v>10</v>
      </c>
      <c r="C158" s="645">
        <v>40</v>
      </c>
      <c r="D158" s="646" t="s">
        <v>5361</v>
      </c>
      <c r="E158" s="1000">
        <v>3518.4</v>
      </c>
      <c r="F158" s="573">
        <f t="shared" si="6"/>
        <v>3518.4</v>
      </c>
      <c r="G158" s="287"/>
    </row>
    <row r="159" spans="1:7" ht="15" customHeight="1">
      <c r="A159" s="708" t="s">
        <v>5362</v>
      </c>
      <c r="B159" s="645">
        <v>15</v>
      </c>
      <c r="C159" s="645">
        <v>40</v>
      </c>
      <c r="D159" s="646" t="s">
        <v>5361</v>
      </c>
      <c r="E159" s="1000">
        <v>4016.3999999999996</v>
      </c>
      <c r="F159" s="573">
        <f t="shared" si="6"/>
        <v>4016.3999999999996</v>
      </c>
      <c r="G159" s="287"/>
    </row>
    <row r="160" spans="1:7" ht="15" customHeight="1">
      <c r="A160" s="708" t="s">
        <v>5363</v>
      </c>
      <c r="B160" s="645">
        <v>20</v>
      </c>
      <c r="C160" s="645">
        <v>40</v>
      </c>
      <c r="D160" s="646" t="s">
        <v>5361</v>
      </c>
      <c r="E160" s="1000">
        <v>4033.2</v>
      </c>
      <c r="F160" s="573">
        <f t="shared" si="6"/>
        <v>4033.2</v>
      </c>
      <c r="G160" s="287"/>
    </row>
    <row r="161" spans="1:7" ht="15" customHeight="1">
      <c r="A161" s="708" t="s">
        <v>5364</v>
      </c>
      <c r="B161" s="645">
        <v>25</v>
      </c>
      <c r="C161" s="645">
        <v>40</v>
      </c>
      <c r="D161" s="646" t="s">
        <v>5361</v>
      </c>
      <c r="E161" s="1000">
        <v>4153.2</v>
      </c>
      <c r="F161" s="573">
        <f t="shared" si="6"/>
        <v>4153.2</v>
      </c>
      <c r="G161" s="287"/>
    </row>
    <row r="162" spans="1:7" ht="15" customHeight="1">
      <c r="A162" s="708" t="s">
        <v>5365</v>
      </c>
      <c r="B162" s="645">
        <v>32</v>
      </c>
      <c r="C162" s="645">
        <v>40</v>
      </c>
      <c r="D162" s="646" t="s">
        <v>5361</v>
      </c>
      <c r="E162" s="1000">
        <v>4612.8</v>
      </c>
      <c r="F162" s="573">
        <f t="shared" si="6"/>
        <v>4612.8</v>
      </c>
      <c r="G162" s="287"/>
    </row>
    <row r="163" spans="1:7" ht="15" customHeight="1">
      <c r="A163" s="708" t="s">
        <v>5366</v>
      </c>
      <c r="B163" s="645">
        <v>40</v>
      </c>
      <c r="C163" s="645">
        <v>40</v>
      </c>
      <c r="D163" s="646" t="s">
        <v>5361</v>
      </c>
      <c r="E163" s="1000">
        <v>6688.8</v>
      </c>
      <c r="F163" s="573">
        <f t="shared" si="6"/>
        <v>6688.8</v>
      </c>
      <c r="G163" s="287"/>
    </row>
    <row r="164" spans="1:7" ht="15" customHeight="1">
      <c r="A164" s="708" t="s">
        <v>5367</v>
      </c>
      <c r="B164" s="645">
        <v>50</v>
      </c>
      <c r="C164" s="645">
        <v>40</v>
      </c>
      <c r="D164" s="646" t="s">
        <v>5361</v>
      </c>
      <c r="E164" s="1000">
        <v>8529.6</v>
      </c>
      <c r="F164" s="573">
        <f t="shared" si="6"/>
        <v>8529.6</v>
      </c>
      <c r="G164" s="287"/>
    </row>
    <row r="165" spans="1:7" ht="15" customHeight="1">
      <c r="A165" s="2300" t="s">
        <v>1187</v>
      </c>
      <c r="B165" s="2301"/>
      <c r="C165" s="2301"/>
      <c r="D165" s="2301"/>
      <c r="E165" s="2301"/>
      <c r="F165" s="2301"/>
      <c r="G165" s="287"/>
    </row>
    <row r="166" spans="1:7" ht="30">
      <c r="A166" s="988" t="s">
        <v>5270</v>
      </c>
      <c r="B166" s="988" t="s">
        <v>5271</v>
      </c>
      <c r="C166" s="989" t="s">
        <v>1172</v>
      </c>
      <c r="D166" s="988" t="s">
        <v>5272</v>
      </c>
      <c r="E166" s="985" t="s">
        <v>5273</v>
      </c>
      <c r="F166" s="987" t="s">
        <v>11</v>
      </c>
      <c r="G166" s="287"/>
    </row>
    <row r="167" spans="1:7" ht="15" customHeight="1">
      <c r="A167" s="708" t="s">
        <v>5368</v>
      </c>
      <c r="B167" s="645">
        <v>10</v>
      </c>
      <c r="C167" s="645">
        <v>40</v>
      </c>
      <c r="D167" s="646" t="s">
        <v>5369</v>
      </c>
      <c r="E167" s="1000">
        <v>3506.4</v>
      </c>
      <c r="F167" s="573">
        <f t="shared" si="6"/>
        <v>3506.4</v>
      </c>
      <c r="G167" s="287"/>
    </row>
    <row r="168" spans="1:7" ht="15" customHeight="1">
      <c r="A168" s="708" t="s">
        <v>5370</v>
      </c>
      <c r="B168" s="645">
        <v>15</v>
      </c>
      <c r="C168" s="645">
        <v>40</v>
      </c>
      <c r="D168" s="646" t="s">
        <v>5369</v>
      </c>
      <c r="E168" s="1000">
        <v>3680.4</v>
      </c>
      <c r="F168" s="573">
        <f t="shared" si="6"/>
        <v>3680.4</v>
      </c>
      <c r="G168" s="287"/>
    </row>
    <row r="169" spans="1:7" ht="15" customHeight="1">
      <c r="A169" s="708" t="s">
        <v>5371</v>
      </c>
      <c r="B169" s="645">
        <v>20</v>
      </c>
      <c r="C169" s="645">
        <v>40</v>
      </c>
      <c r="D169" s="646" t="s">
        <v>5369</v>
      </c>
      <c r="E169" s="1000">
        <v>3878.3999999999996</v>
      </c>
      <c r="F169" s="573">
        <f t="shared" si="6"/>
        <v>3878.3999999999996</v>
      </c>
      <c r="G169" s="287"/>
    </row>
    <row r="170" spans="1:7" ht="15" customHeight="1">
      <c r="A170" s="708" t="s">
        <v>5372</v>
      </c>
      <c r="B170" s="645">
        <v>25</v>
      </c>
      <c r="C170" s="645">
        <v>40</v>
      </c>
      <c r="D170" s="646" t="s">
        <v>5369</v>
      </c>
      <c r="E170" s="1000">
        <v>4202.3999999999996</v>
      </c>
      <c r="F170" s="573">
        <f t="shared" si="6"/>
        <v>4202.3999999999996</v>
      </c>
      <c r="G170" s="287"/>
    </row>
    <row r="171" spans="1:7" ht="15" customHeight="1">
      <c r="A171" s="708" t="s">
        <v>5373</v>
      </c>
      <c r="B171" s="645">
        <v>32</v>
      </c>
      <c r="C171" s="645">
        <v>40</v>
      </c>
      <c r="D171" s="646" t="s">
        <v>5369</v>
      </c>
      <c r="E171" s="1000">
        <v>4794</v>
      </c>
      <c r="F171" s="573">
        <f t="shared" si="6"/>
        <v>4794</v>
      </c>
      <c r="G171" s="287"/>
    </row>
    <row r="172" spans="1:7" ht="15" customHeight="1">
      <c r="A172" s="711" t="s">
        <v>5374</v>
      </c>
      <c r="B172" s="645">
        <v>40</v>
      </c>
      <c r="C172" s="645">
        <v>40</v>
      </c>
      <c r="D172" s="646" t="s">
        <v>1188</v>
      </c>
      <c r="E172" s="1000">
        <v>6259.2</v>
      </c>
      <c r="F172" s="573">
        <f>E172-E172*$B$3/100</f>
        <v>6259.2</v>
      </c>
      <c r="G172" s="287"/>
    </row>
    <row r="173" spans="1:7" ht="15" customHeight="1">
      <c r="A173" s="711" t="s">
        <v>5375</v>
      </c>
      <c r="B173" s="645">
        <v>50</v>
      </c>
      <c r="C173" s="645">
        <v>40</v>
      </c>
      <c r="D173" s="646" t="s">
        <v>1188</v>
      </c>
      <c r="E173" s="1000">
        <v>10167.6</v>
      </c>
      <c r="F173" s="573">
        <f t="shared" ref="F173:F191" si="7">E173-E173*$B$3/100</f>
        <v>10167.6</v>
      </c>
      <c r="G173" s="287"/>
    </row>
    <row r="174" spans="1:7" ht="15" customHeight="1">
      <c r="A174" s="2300" t="s">
        <v>1189</v>
      </c>
      <c r="B174" s="2301"/>
      <c r="C174" s="2301"/>
      <c r="D174" s="2301"/>
      <c r="E174" s="2301"/>
      <c r="F174" s="2301"/>
      <c r="G174" s="287"/>
    </row>
    <row r="175" spans="1:7" ht="30">
      <c r="A175" s="988" t="s">
        <v>5270</v>
      </c>
      <c r="B175" s="988" t="s">
        <v>5271</v>
      </c>
      <c r="C175" s="989" t="s">
        <v>1172</v>
      </c>
      <c r="D175" s="988" t="s">
        <v>5272</v>
      </c>
      <c r="E175" s="985" t="s">
        <v>5273</v>
      </c>
      <c r="F175" s="987" t="s">
        <v>11</v>
      </c>
      <c r="G175" s="287"/>
    </row>
    <row r="176" spans="1:7" ht="15" customHeight="1">
      <c r="A176" s="708" t="s">
        <v>5376</v>
      </c>
      <c r="B176" s="645">
        <v>15</v>
      </c>
      <c r="C176" s="645">
        <v>40</v>
      </c>
      <c r="D176" s="646" t="s">
        <v>5276</v>
      </c>
      <c r="E176" s="1000">
        <v>4366.8</v>
      </c>
      <c r="F176" s="573">
        <f t="shared" si="7"/>
        <v>4366.8</v>
      </c>
      <c r="G176" s="287"/>
    </row>
    <row r="177" spans="1:7" ht="15" customHeight="1">
      <c r="A177" s="708" t="s">
        <v>5377</v>
      </c>
      <c r="B177" s="645">
        <v>20</v>
      </c>
      <c r="C177" s="645">
        <v>40</v>
      </c>
      <c r="D177" s="646" t="s">
        <v>5276</v>
      </c>
      <c r="E177" s="1000">
        <v>4563.5999999999995</v>
      </c>
      <c r="F177" s="573">
        <f t="shared" si="7"/>
        <v>4563.5999999999995</v>
      </c>
      <c r="G177" s="287"/>
    </row>
    <row r="178" spans="1:7" ht="15" customHeight="1">
      <c r="A178" s="708" t="s">
        <v>5378</v>
      </c>
      <c r="B178" s="645">
        <v>25</v>
      </c>
      <c r="C178" s="645">
        <v>40</v>
      </c>
      <c r="D178" s="646" t="s">
        <v>5276</v>
      </c>
      <c r="E178" s="1000">
        <v>5330.4</v>
      </c>
      <c r="F178" s="573">
        <f t="shared" si="7"/>
        <v>5330.4</v>
      </c>
      <c r="G178" s="287"/>
    </row>
    <row r="179" spans="1:7" ht="15" customHeight="1">
      <c r="A179" s="708" t="s">
        <v>5379</v>
      </c>
      <c r="B179" s="645">
        <v>32</v>
      </c>
      <c r="C179" s="645">
        <v>40</v>
      </c>
      <c r="D179" s="646" t="s">
        <v>5276</v>
      </c>
      <c r="E179" s="1000">
        <v>6097.2</v>
      </c>
      <c r="F179" s="573">
        <f t="shared" si="7"/>
        <v>6097.2</v>
      </c>
      <c r="G179" s="287"/>
    </row>
    <row r="180" spans="1:7" ht="15" customHeight="1">
      <c r="A180" s="708" t="s">
        <v>5380</v>
      </c>
      <c r="B180" s="645">
        <v>40</v>
      </c>
      <c r="C180" s="645">
        <v>40</v>
      </c>
      <c r="D180" s="646" t="s">
        <v>5276</v>
      </c>
      <c r="E180" s="1000">
        <v>6985.2</v>
      </c>
      <c r="F180" s="573">
        <f t="shared" si="7"/>
        <v>6985.2</v>
      </c>
      <c r="G180" s="287"/>
    </row>
    <row r="181" spans="1:7" ht="15" customHeight="1">
      <c r="A181" s="708" t="s">
        <v>5381</v>
      </c>
      <c r="B181" s="645">
        <v>50</v>
      </c>
      <c r="C181" s="645">
        <v>25</v>
      </c>
      <c r="D181" s="646" t="s">
        <v>5276</v>
      </c>
      <c r="E181" s="1000">
        <v>10551.6</v>
      </c>
      <c r="F181" s="573">
        <f t="shared" si="7"/>
        <v>10551.6</v>
      </c>
      <c r="G181" s="287"/>
    </row>
    <row r="182" spans="1:7" ht="15" customHeight="1">
      <c r="A182" s="708" t="s">
        <v>5382</v>
      </c>
      <c r="B182" s="645">
        <v>65</v>
      </c>
      <c r="C182" s="645">
        <v>25</v>
      </c>
      <c r="D182" s="646" t="s">
        <v>5276</v>
      </c>
      <c r="E182" s="1000">
        <v>17490</v>
      </c>
      <c r="F182" s="573">
        <f t="shared" si="7"/>
        <v>17490</v>
      </c>
      <c r="G182" s="287"/>
    </row>
    <row r="183" spans="1:7" ht="15" customHeight="1">
      <c r="A183" s="708" t="s">
        <v>5383</v>
      </c>
      <c r="B183" s="645">
        <v>80</v>
      </c>
      <c r="C183" s="645">
        <v>25</v>
      </c>
      <c r="D183" s="646" t="s">
        <v>5276</v>
      </c>
      <c r="E183" s="1000">
        <v>21139.200000000001</v>
      </c>
      <c r="F183" s="573">
        <f t="shared" si="7"/>
        <v>21139.200000000001</v>
      </c>
      <c r="G183" s="287"/>
    </row>
    <row r="184" spans="1:7" ht="15" customHeight="1">
      <c r="A184" s="2300" t="s">
        <v>1175</v>
      </c>
      <c r="B184" s="2301"/>
      <c r="C184" s="2301"/>
      <c r="D184" s="2301"/>
      <c r="E184" s="2301"/>
      <c r="F184" s="2301"/>
      <c r="G184" s="287"/>
    </row>
    <row r="185" spans="1:7" ht="30">
      <c r="A185" s="988" t="s">
        <v>5270</v>
      </c>
      <c r="B185" s="988" t="s">
        <v>5271</v>
      </c>
      <c r="C185" s="989" t="s">
        <v>1172</v>
      </c>
      <c r="D185" s="988" t="s">
        <v>5272</v>
      </c>
      <c r="E185" s="985" t="s">
        <v>5273</v>
      </c>
      <c r="F185" s="987" t="s">
        <v>11</v>
      </c>
      <c r="G185" s="287"/>
    </row>
    <row r="186" spans="1:7" ht="15" customHeight="1">
      <c r="A186" s="708" t="s">
        <v>5384</v>
      </c>
      <c r="B186" s="645">
        <v>100</v>
      </c>
      <c r="C186" s="645">
        <v>25</v>
      </c>
      <c r="D186" s="646" t="s">
        <v>5276</v>
      </c>
      <c r="E186" s="1000">
        <v>28243.200000000001</v>
      </c>
      <c r="F186" s="573">
        <f t="shared" si="7"/>
        <v>28243.200000000001</v>
      </c>
      <c r="G186" s="287"/>
    </row>
    <row r="187" spans="1:7" ht="15" customHeight="1">
      <c r="A187" s="708" t="s">
        <v>5385</v>
      </c>
      <c r="B187" s="645">
        <v>125</v>
      </c>
      <c r="C187" s="645">
        <v>25</v>
      </c>
      <c r="D187" s="646" t="s">
        <v>5276</v>
      </c>
      <c r="E187" s="1000">
        <v>56041.2</v>
      </c>
      <c r="F187" s="573">
        <f t="shared" si="7"/>
        <v>56041.2</v>
      </c>
      <c r="G187" s="287"/>
    </row>
    <row r="188" spans="1:7" ht="15" customHeight="1">
      <c r="A188" s="708" t="s">
        <v>5386</v>
      </c>
      <c r="B188" s="645">
        <v>150</v>
      </c>
      <c r="C188" s="645">
        <v>25</v>
      </c>
      <c r="D188" s="646" t="s">
        <v>5276</v>
      </c>
      <c r="E188" s="1000">
        <v>75049.2</v>
      </c>
      <c r="F188" s="573">
        <f t="shared" si="7"/>
        <v>75049.2</v>
      </c>
      <c r="G188" s="287"/>
    </row>
    <row r="189" spans="1:7" ht="15" customHeight="1">
      <c r="A189" s="2299" t="s">
        <v>1176</v>
      </c>
      <c r="B189" s="2299"/>
      <c r="C189" s="2299"/>
      <c r="D189" s="2299"/>
      <c r="E189" s="2299"/>
      <c r="F189" s="2300"/>
      <c r="G189" s="287"/>
    </row>
    <row r="190" spans="1:7" ht="30">
      <c r="A190" s="988" t="s">
        <v>5270</v>
      </c>
      <c r="B190" s="988" t="s">
        <v>5271</v>
      </c>
      <c r="C190" s="989" t="s">
        <v>1172</v>
      </c>
      <c r="D190" s="988" t="s">
        <v>5272</v>
      </c>
      <c r="E190" s="985" t="s">
        <v>5273</v>
      </c>
      <c r="F190" s="987" t="s">
        <v>11</v>
      </c>
      <c r="G190" s="287"/>
    </row>
    <row r="191" spans="1:7" ht="15" customHeight="1">
      <c r="A191" s="708" t="s">
        <v>5387</v>
      </c>
      <c r="B191" s="645">
        <v>200</v>
      </c>
      <c r="C191" s="645">
        <v>25</v>
      </c>
      <c r="D191" s="646" t="s">
        <v>5276</v>
      </c>
      <c r="E191" s="1000">
        <v>156817.19999999998</v>
      </c>
      <c r="F191" s="573">
        <f t="shared" si="7"/>
        <v>156817.19999999998</v>
      </c>
      <c r="G191" s="287"/>
    </row>
    <row r="192" spans="1:7" ht="15" customHeight="1">
      <c r="A192" s="708" t="s">
        <v>5388</v>
      </c>
      <c r="B192" s="645">
        <v>250</v>
      </c>
      <c r="C192" s="645">
        <v>25</v>
      </c>
      <c r="D192" s="646" t="s">
        <v>5276</v>
      </c>
      <c r="E192" s="647" t="s">
        <v>5286</v>
      </c>
      <c r="F192" s="573" t="str">
        <f>E192</f>
        <v>По запросу</v>
      </c>
      <c r="G192" s="287"/>
    </row>
    <row r="193" spans="1:7" ht="15" customHeight="1">
      <c r="A193" s="708" t="s">
        <v>5389</v>
      </c>
      <c r="B193" s="645">
        <v>300</v>
      </c>
      <c r="C193" s="645">
        <v>25</v>
      </c>
      <c r="D193" s="646" t="s">
        <v>5276</v>
      </c>
      <c r="E193" s="647" t="s">
        <v>5286</v>
      </c>
      <c r="F193" s="573" t="str">
        <f>E193</f>
        <v>По запросу</v>
      </c>
      <c r="G193" s="287"/>
    </row>
    <row r="194" spans="1:7" ht="15" customHeight="1">
      <c r="A194" s="708" t="s">
        <v>5390</v>
      </c>
      <c r="B194" s="645">
        <v>400</v>
      </c>
      <c r="C194" s="645">
        <v>25</v>
      </c>
      <c r="D194" s="646" t="s">
        <v>5276</v>
      </c>
      <c r="E194" s="647" t="s">
        <v>5286</v>
      </c>
      <c r="F194" s="573" t="str">
        <f t="shared" ref="F194:F201" si="8">E194</f>
        <v>По запросу</v>
      </c>
      <c r="G194" s="287"/>
    </row>
    <row r="195" spans="1:7" ht="15" customHeight="1">
      <c r="A195" s="708" t="s">
        <v>5391</v>
      </c>
      <c r="B195" s="645">
        <v>500</v>
      </c>
      <c r="C195" s="645">
        <v>40</v>
      </c>
      <c r="D195" s="646" t="s">
        <v>5276</v>
      </c>
      <c r="E195" s="647" t="s">
        <v>5286</v>
      </c>
      <c r="F195" s="573" t="str">
        <f t="shared" si="8"/>
        <v>По запросу</v>
      </c>
      <c r="G195" s="287"/>
    </row>
    <row r="196" spans="1:7" ht="15" customHeight="1">
      <c r="A196" s="708" t="s">
        <v>5392</v>
      </c>
      <c r="B196" s="645">
        <v>600</v>
      </c>
      <c r="C196" s="645">
        <v>40</v>
      </c>
      <c r="D196" s="646" t="s">
        <v>5276</v>
      </c>
      <c r="E196" s="647" t="s">
        <v>5286</v>
      </c>
      <c r="F196" s="573" t="str">
        <f t="shared" si="8"/>
        <v>По запросу</v>
      </c>
      <c r="G196" s="287"/>
    </row>
    <row r="197" spans="1:7" ht="15" customHeight="1">
      <c r="A197" s="708" t="s">
        <v>5393</v>
      </c>
      <c r="B197" s="645">
        <v>700</v>
      </c>
      <c r="C197" s="645">
        <v>40</v>
      </c>
      <c r="D197" s="646" t="s">
        <v>5276</v>
      </c>
      <c r="E197" s="647" t="s">
        <v>5286</v>
      </c>
      <c r="F197" s="573" t="str">
        <f t="shared" si="8"/>
        <v>По запросу</v>
      </c>
      <c r="G197" s="287"/>
    </row>
    <row r="198" spans="1:7" ht="15" customHeight="1">
      <c r="A198" s="708" t="s">
        <v>5394</v>
      </c>
      <c r="B198" s="645">
        <v>800</v>
      </c>
      <c r="C198" s="645">
        <v>40</v>
      </c>
      <c r="D198" s="646" t="s">
        <v>5276</v>
      </c>
      <c r="E198" s="647" t="s">
        <v>5286</v>
      </c>
      <c r="F198" s="573" t="str">
        <f t="shared" si="8"/>
        <v>По запросу</v>
      </c>
      <c r="G198" s="287"/>
    </row>
    <row r="199" spans="1:7" ht="15" customHeight="1">
      <c r="A199" s="708" t="s">
        <v>5395</v>
      </c>
      <c r="B199" s="645">
        <v>900</v>
      </c>
      <c r="C199" s="645">
        <v>40</v>
      </c>
      <c r="D199" s="646" t="s">
        <v>5276</v>
      </c>
      <c r="E199" s="647" t="s">
        <v>5286</v>
      </c>
      <c r="F199" s="573" t="str">
        <f t="shared" si="8"/>
        <v>По запросу</v>
      </c>
      <c r="G199" s="287"/>
    </row>
    <row r="200" spans="1:7" ht="15" customHeight="1">
      <c r="A200" s="708" t="s">
        <v>5396</v>
      </c>
      <c r="B200" s="645">
        <v>1000</v>
      </c>
      <c r="C200" s="645">
        <v>40</v>
      </c>
      <c r="D200" s="646" t="s">
        <v>5276</v>
      </c>
      <c r="E200" s="647" t="s">
        <v>5286</v>
      </c>
      <c r="F200" s="573" t="str">
        <f t="shared" si="8"/>
        <v>По запросу</v>
      </c>
      <c r="G200" s="287"/>
    </row>
    <row r="201" spans="1:7" ht="15" customHeight="1">
      <c r="A201" s="709" t="s">
        <v>5397</v>
      </c>
      <c r="B201" s="645">
        <v>1200</v>
      </c>
      <c r="C201" s="645">
        <v>40</v>
      </c>
      <c r="D201" s="646" t="s">
        <v>5276</v>
      </c>
      <c r="E201" s="647" t="s">
        <v>5286</v>
      </c>
      <c r="F201" s="573" t="str">
        <f t="shared" si="8"/>
        <v>По запросу</v>
      </c>
      <c r="G201" s="287"/>
    </row>
    <row r="202" spans="1:7" ht="15.75" customHeight="1">
      <c r="A202" s="2300" t="s">
        <v>1177</v>
      </c>
      <c r="B202" s="2301"/>
      <c r="C202" s="2301"/>
      <c r="D202" s="2301"/>
      <c r="E202" s="2301"/>
      <c r="F202" s="2301"/>
      <c r="G202" s="287"/>
    </row>
    <row r="203" spans="1:7" ht="15" customHeight="1">
      <c r="A203" s="710" t="s">
        <v>5398</v>
      </c>
      <c r="B203" s="645">
        <v>100</v>
      </c>
      <c r="C203" s="645">
        <v>25</v>
      </c>
      <c r="D203" s="646" t="s">
        <v>5276</v>
      </c>
      <c r="E203" s="1000">
        <v>53551.199999999997</v>
      </c>
      <c r="F203" s="573">
        <f>E203-E203*$B$3/100</f>
        <v>53551.199999999997</v>
      </c>
      <c r="G203" s="287"/>
    </row>
    <row r="204" spans="1:7" ht="15" customHeight="1">
      <c r="A204" s="708" t="s">
        <v>5399</v>
      </c>
      <c r="B204" s="645">
        <v>125</v>
      </c>
      <c r="C204" s="645">
        <v>25</v>
      </c>
      <c r="D204" s="646" t="s">
        <v>5276</v>
      </c>
      <c r="E204" s="1000">
        <v>103431.59999999999</v>
      </c>
      <c r="F204" s="573">
        <f>E204-E204*$B$3/100</f>
        <v>103431.59999999999</v>
      </c>
      <c r="G204" s="287"/>
    </row>
    <row r="205" spans="1:7" ht="15" customHeight="1">
      <c r="A205" s="708" t="s">
        <v>5400</v>
      </c>
      <c r="B205" s="645">
        <v>150</v>
      </c>
      <c r="C205" s="645">
        <v>25</v>
      </c>
      <c r="D205" s="646" t="s">
        <v>5276</v>
      </c>
      <c r="E205" s="1000">
        <v>122196</v>
      </c>
      <c r="F205" s="573">
        <f>E205-E205*$B$3/100</f>
        <v>122196</v>
      </c>
      <c r="G205" s="287"/>
    </row>
    <row r="206" spans="1:7" ht="15" customHeight="1">
      <c r="A206" s="708" t="s">
        <v>5401</v>
      </c>
      <c r="B206" s="645">
        <v>200</v>
      </c>
      <c r="C206" s="645">
        <v>25</v>
      </c>
      <c r="D206" s="646" t="s">
        <v>5276</v>
      </c>
      <c r="E206" s="1000">
        <v>195327.3</v>
      </c>
      <c r="F206" s="573">
        <f>E206-E206*$B$3/100</f>
        <v>195327.3</v>
      </c>
      <c r="G206" s="287"/>
    </row>
    <row r="207" spans="1:7" ht="15" customHeight="1">
      <c r="A207" s="708" t="s">
        <v>5402</v>
      </c>
      <c r="B207" s="645">
        <v>250</v>
      </c>
      <c r="C207" s="645">
        <v>25</v>
      </c>
      <c r="D207" s="646" t="s">
        <v>5276</v>
      </c>
      <c r="E207" s="647" t="s">
        <v>5286</v>
      </c>
      <c r="F207" s="573" t="str">
        <f>E207</f>
        <v>По запросу</v>
      </c>
      <c r="G207" s="287"/>
    </row>
    <row r="208" spans="1:7" ht="15" customHeight="1">
      <c r="A208" s="708" t="s">
        <v>5403</v>
      </c>
      <c r="B208" s="645">
        <v>300</v>
      </c>
      <c r="C208" s="645">
        <v>25</v>
      </c>
      <c r="D208" s="646" t="s">
        <v>5276</v>
      </c>
      <c r="E208" s="647" t="s">
        <v>5286</v>
      </c>
      <c r="F208" s="573" t="str">
        <f>E208</f>
        <v>По запросу</v>
      </c>
      <c r="G208" s="287"/>
    </row>
    <row r="209" spans="1:7" ht="15" customHeight="1">
      <c r="A209" s="708" t="s">
        <v>5404</v>
      </c>
      <c r="B209" s="645">
        <v>350</v>
      </c>
      <c r="C209" s="645">
        <v>25</v>
      </c>
      <c r="D209" s="646" t="s">
        <v>5276</v>
      </c>
      <c r="E209" s="647" t="s">
        <v>5286</v>
      </c>
      <c r="F209" s="573" t="str">
        <f t="shared" ref="F209:F217" si="9">E209</f>
        <v>По запросу</v>
      </c>
      <c r="G209" s="287"/>
    </row>
    <row r="210" spans="1:7" ht="15" customHeight="1">
      <c r="A210" s="708" t="s">
        <v>5405</v>
      </c>
      <c r="B210" s="645">
        <v>400</v>
      </c>
      <c r="C210" s="645">
        <v>25</v>
      </c>
      <c r="D210" s="646" t="s">
        <v>5276</v>
      </c>
      <c r="E210" s="647" t="s">
        <v>5286</v>
      </c>
      <c r="F210" s="573" t="str">
        <f t="shared" si="9"/>
        <v>По запросу</v>
      </c>
      <c r="G210" s="287"/>
    </row>
    <row r="211" spans="1:7" ht="15" customHeight="1">
      <c r="A211" s="708" t="s">
        <v>5406</v>
      </c>
      <c r="B211" s="645">
        <v>500</v>
      </c>
      <c r="C211" s="645">
        <v>40</v>
      </c>
      <c r="D211" s="646" t="s">
        <v>5276</v>
      </c>
      <c r="E211" s="984" t="s">
        <v>1258</v>
      </c>
      <c r="F211" s="573" t="str">
        <f t="shared" si="9"/>
        <v>По запросу</v>
      </c>
      <c r="G211" s="287"/>
    </row>
    <row r="212" spans="1:7" ht="15" customHeight="1">
      <c r="A212" s="708" t="s">
        <v>5407</v>
      </c>
      <c r="B212" s="645">
        <v>600</v>
      </c>
      <c r="C212" s="645">
        <v>40</v>
      </c>
      <c r="D212" s="646" t="s">
        <v>5276</v>
      </c>
      <c r="E212" s="647" t="s">
        <v>5286</v>
      </c>
      <c r="F212" s="573" t="str">
        <f t="shared" si="9"/>
        <v>По запросу</v>
      </c>
      <c r="G212" s="287"/>
    </row>
    <row r="213" spans="1:7" ht="15" customHeight="1">
      <c r="A213" s="708" t="s">
        <v>5408</v>
      </c>
      <c r="B213" s="645">
        <v>700</v>
      </c>
      <c r="C213" s="645">
        <v>40</v>
      </c>
      <c r="D213" s="646" t="s">
        <v>5276</v>
      </c>
      <c r="E213" s="647" t="s">
        <v>5286</v>
      </c>
      <c r="F213" s="573" t="str">
        <f t="shared" si="9"/>
        <v>По запросу</v>
      </c>
      <c r="G213" s="287"/>
    </row>
    <row r="214" spans="1:7" ht="15" customHeight="1">
      <c r="A214" s="708" t="s">
        <v>5409</v>
      </c>
      <c r="B214" s="645">
        <v>800</v>
      </c>
      <c r="C214" s="645">
        <v>40</v>
      </c>
      <c r="D214" s="646" t="s">
        <v>5276</v>
      </c>
      <c r="E214" s="647" t="s">
        <v>5286</v>
      </c>
      <c r="F214" s="573" t="str">
        <f t="shared" si="9"/>
        <v>По запросу</v>
      </c>
      <c r="G214" s="287"/>
    </row>
    <row r="215" spans="1:7" ht="15" customHeight="1">
      <c r="A215" s="708" t="s">
        <v>5410</v>
      </c>
      <c r="B215" s="645">
        <v>900</v>
      </c>
      <c r="C215" s="645">
        <v>40</v>
      </c>
      <c r="D215" s="646" t="s">
        <v>5276</v>
      </c>
      <c r="E215" s="647" t="s">
        <v>5286</v>
      </c>
      <c r="F215" s="573" t="str">
        <f t="shared" si="9"/>
        <v>По запросу</v>
      </c>
      <c r="G215" s="287"/>
    </row>
    <row r="216" spans="1:7" ht="15" customHeight="1">
      <c r="A216" s="708" t="s">
        <v>5411</v>
      </c>
      <c r="B216" s="645">
        <v>1000</v>
      </c>
      <c r="C216" s="645">
        <v>40</v>
      </c>
      <c r="D216" s="646" t="s">
        <v>5276</v>
      </c>
      <c r="E216" s="647" t="s">
        <v>5286</v>
      </c>
      <c r="F216" s="573" t="str">
        <f t="shared" si="9"/>
        <v>По запросу</v>
      </c>
      <c r="G216" s="287"/>
    </row>
    <row r="217" spans="1:7" ht="15" customHeight="1">
      <c r="A217" s="708" t="s">
        <v>5412</v>
      </c>
      <c r="B217" s="645">
        <v>1200</v>
      </c>
      <c r="C217" s="645">
        <v>40</v>
      </c>
      <c r="D217" s="646" t="s">
        <v>5276</v>
      </c>
      <c r="E217" s="647" t="s">
        <v>5286</v>
      </c>
      <c r="F217" s="573" t="str">
        <f t="shared" si="9"/>
        <v>По запросу</v>
      </c>
      <c r="G217" s="287"/>
    </row>
    <row r="218" spans="1:7" ht="15" customHeight="1">
      <c r="A218" s="2300" t="s">
        <v>1190</v>
      </c>
      <c r="B218" s="2301"/>
      <c r="C218" s="2301"/>
      <c r="D218" s="2301"/>
      <c r="E218" s="2301"/>
      <c r="F218" s="2301"/>
      <c r="G218" s="287"/>
    </row>
    <row r="219" spans="1:7" ht="30">
      <c r="A219" s="988" t="s">
        <v>5270</v>
      </c>
      <c r="B219" s="988" t="s">
        <v>5271</v>
      </c>
      <c r="C219" s="989" t="s">
        <v>1172</v>
      </c>
      <c r="D219" s="988" t="s">
        <v>5272</v>
      </c>
      <c r="E219" s="985" t="s">
        <v>5273</v>
      </c>
      <c r="F219" s="987" t="s">
        <v>11</v>
      </c>
      <c r="G219" s="287"/>
    </row>
    <row r="220" spans="1:7" ht="15" customHeight="1">
      <c r="A220" s="708" t="s">
        <v>1821</v>
      </c>
      <c r="B220" s="645">
        <v>15</v>
      </c>
      <c r="C220" s="645">
        <v>40</v>
      </c>
      <c r="D220" s="646" t="s">
        <v>5325</v>
      </c>
      <c r="E220" s="1000">
        <v>7888.7999999999993</v>
      </c>
      <c r="F220" s="573">
        <f t="shared" ref="F220:F240" si="10">E220-E220*$B$3/100</f>
        <v>7888.7999999999993</v>
      </c>
      <c r="G220" s="287"/>
    </row>
    <row r="221" spans="1:7" ht="15" customHeight="1">
      <c r="A221" s="708" t="s">
        <v>1822</v>
      </c>
      <c r="B221" s="645">
        <v>20</v>
      </c>
      <c r="C221" s="645">
        <v>40</v>
      </c>
      <c r="D221" s="646" t="s">
        <v>5325</v>
      </c>
      <c r="E221" s="1000">
        <v>8714.4</v>
      </c>
      <c r="F221" s="573">
        <f t="shared" si="10"/>
        <v>8714.4</v>
      </c>
      <c r="G221" s="287"/>
    </row>
    <row r="222" spans="1:7" ht="15" customHeight="1">
      <c r="A222" s="708" t="s">
        <v>1823</v>
      </c>
      <c r="B222" s="645">
        <v>25</v>
      </c>
      <c r="C222" s="645">
        <v>40</v>
      </c>
      <c r="D222" s="646" t="s">
        <v>5325</v>
      </c>
      <c r="E222" s="1000">
        <v>9285.6</v>
      </c>
      <c r="F222" s="573">
        <f t="shared" si="10"/>
        <v>9285.6</v>
      </c>
      <c r="G222" s="287"/>
    </row>
    <row r="223" spans="1:7" ht="15" customHeight="1">
      <c r="A223" s="708" t="s">
        <v>1824</v>
      </c>
      <c r="B223" s="645">
        <v>32</v>
      </c>
      <c r="C223" s="645">
        <v>40</v>
      </c>
      <c r="D223" s="646" t="s">
        <v>5325</v>
      </c>
      <c r="E223" s="1000">
        <v>9610.7999999999993</v>
      </c>
      <c r="F223" s="573">
        <f t="shared" si="10"/>
        <v>9610.7999999999993</v>
      </c>
      <c r="G223" s="287"/>
    </row>
    <row r="224" spans="1:7" ht="15" customHeight="1">
      <c r="A224" s="708" t="s">
        <v>1825</v>
      </c>
      <c r="B224" s="645">
        <v>40</v>
      </c>
      <c r="C224" s="645">
        <v>40</v>
      </c>
      <c r="D224" s="646" t="s">
        <v>5325</v>
      </c>
      <c r="E224" s="1000">
        <v>12867.6</v>
      </c>
      <c r="F224" s="573">
        <f t="shared" si="10"/>
        <v>12867.6</v>
      </c>
      <c r="G224" s="287"/>
    </row>
    <row r="225" spans="1:7" ht="15" customHeight="1">
      <c r="A225" s="708" t="s">
        <v>1826</v>
      </c>
      <c r="B225" s="645">
        <v>50</v>
      </c>
      <c r="C225" s="645">
        <v>16</v>
      </c>
      <c r="D225" s="646" t="s">
        <v>5325</v>
      </c>
      <c r="E225" s="1000">
        <v>16000.8</v>
      </c>
      <c r="F225" s="573">
        <f t="shared" si="10"/>
        <v>16000.8</v>
      </c>
      <c r="G225" s="287"/>
    </row>
    <row r="226" spans="1:7" ht="15" customHeight="1">
      <c r="A226" s="708" t="s">
        <v>1827</v>
      </c>
      <c r="B226" s="645">
        <v>65</v>
      </c>
      <c r="C226" s="645">
        <v>16</v>
      </c>
      <c r="D226" s="646" t="s">
        <v>5325</v>
      </c>
      <c r="E226" s="1000">
        <v>22537.200000000001</v>
      </c>
      <c r="F226" s="573">
        <f t="shared" si="10"/>
        <v>22537.200000000001</v>
      </c>
      <c r="G226" s="287"/>
    </row>
    <row r="227" spans="1:7" ht="15" customHeight="1">
      <c r="A227" s="708" t="s">
        <v>1828</v>
      </c>
      <c r="B227" s="645">
        <v>80</v>
      </c>
      <c r="C227" s="645">
        <v>16</v>
      </c>
      <c r="D227" s="646" t="s">
        <v>5325</v>
      </c>
      <c r="E227" s="1000">
        <v>29996.399999999998</v>
      </c>
      <c r="F227" s="573">
        <f t="shared" si="10"/>
        <v>29996.399999999998</v>
      </c>
      <c r="G227" s="287"/>
    </row>
    <row r="228" spans="1:7" ht="15" customHeight="1">
      <c r="A228" s="708" t="s">
        <v>1829</v>
      </c>
      <c r="B228" s="645">
        <v>50</v>
      </c>
      <c r="C228" s="645">
        <v>25</v>
      </c>
      <c r="D228" s="646" t="s">
        <v>5325</v>
      </c>
      <c r="E228" s="1000">
        <v>16832.399999999998</v>
      </c>
      <c r="F228" s="573">
        <f t="shared" si="10"/>
        <v>16832.399999999998</v>
      </c>
      <c r="G228" s="287"/>
    </row>
    <row r="229" spans="1:7" ht="15" customHeight="1">
      <c r="A229" s="708" t="s">
        <v>1830</v>
      </c>
      <c r="B229" s="645">
        <v>65</v>
      </c>
      <c r="C229" s="645">
        <v>25</v>
      </c>
      <c r="D229" s="646" t="s">
        <v>5325</v>
      </c>
      <c r="E229" s="1000">
        <v>23320.799999999999</v>
      </c>
      <c r="F229" s="573">
        <f t="shared" si="10"/>
        <v>23320.799999999999</v>
      </c>
      <c r="G229" s="287"/>
    </row>
    <row r="230" spans="1:7" ht="15" customHeight="1">
      <c r="A230" s="708" t="s">
        <v>1831</v>
      </c>
      <c r="B230" s="645">
        <v>80</v>
      </c>
      <c r="C230" s="645">
        <v>25</v>
      </c>
      <c r="D230" s="646" t="s">
        <v>5325</v>
      </c>
      <c r="E230" s="1000">
        <v>30190.799999999999</v>
      </c>
      <c r="F230" s="573">
        <f t="shared" si="10"/>
        <v>30190.799999999999</v>
      </c>
      <c r="G230" s="287"/>
    </row>
    <row r="231" spans="1:7" ht="15" customHeight="1">
      <c r="A231" s="2300" t="s">
        <v>1184</v>
      </c>
      <c r="B231" s="2301"/>
      <c r="C231" s="2301"/>
      <c r="D231" s="2301"/>
      <c r="E231" s="2301"/>
      <c r="F231" s="2301"/>
      <c r="G231" s="287"/>
    </row>
    <row r="232" spans="1:7" ht="30">
      <c r="A232" s="988" t="s">
        <v>5270</v>
      </c>
      <c r="B232" s="988" t="s">
        <v>5271</v>
      </c>
      <c r="C232" s="989" t="s">
        <v>1172</v>
      </c>
      <c r="D232" s="988" t="s">
        <v>5272</v>
      </c>
      <c r="E232" s="985" t="s">
        <v>5273</v>
      </c>
      <c r="F232" s="987" t="s">
        <v>11</v>
      </c>
      <c r="G232" s="287"/>
    </row>
    <row r="233" spans="1:7" ht="15" customHeight="1">
      <c r="A233" s="708" t="s">
        <v>5413</v>
      </c>
      <c r="B233" s="645">
        <v>100</v>
      </c>
      <c r="C233" s="645">
        <v>16</v>
      </c>
      <c r="D233" s="646" t="s">
        <v>5325</v>
      </c>
      <c r="E233" s="1000">
        <v>40837.199999999997</v>
      </c>
      <c r="F233" s="573">
        <f t="shared" si="10"/>
        <v>40837.199999999997</v>
      </c>
      <c r="G233" s="287"/>
    </row>
    <row r="234" spans="1:7" ht="15" customHeight="1">
      <c r="A234" s="708" t="s">
        <v>5414</v>
      </c>
      <c r="B234" s="645">
        <v>125</v>
      </c>
      <c r="C234" s="645">
        <v>16</v>
      </c>
      <c r="D234" s="646" t="s">
        <v>5325</v>
      </c>
      <c r="E234" s="1000">
        <v>75567.599999999991</v>
      </c>
      <c r="F234" s="573">
        <f t="shared" si="10"/>
        <v>75567.599999999991</v>
      </c>
      <c r="G234" s="287"/>
    </row>
    <row r="235" spans="1:7" ht="15" customHeight="1">
      <c r="A235" s="708" t="s">
        <v>5415</v>
      </c>
      <c r="B235" s="645">
        <v>150</v>
      </c>
      <c r="C235" s="645">
        <v>16</v>
      </c>
      <c r="D235" s="646" t="s">
        <v>5325</v>
      </c>
      <c r="E235" s="1000">
        <v>100276.8</v>
      </c>
      <c r="F235" s="573">
        <f t="shared" si="10"/>
        <v>100276.8</v>
      </c>
      <c r="G235" s="287"/>
    </row>
    <row r="236" spans="1:7" ht="15" customHeight="1">
      <c r="A236" s="708" t="s">
        <v>1832</v>
      </c>
      <c r="B236" s="645">
        <v>200</v>
      </c>
      <c r="C236" s="645">
        <v>16</v>
      </c>
      <c r="D236" s="646" t="s">
        <v>5325</v>
      </c>
      <c r="E236" s="1000">
        <v>175387.19999999998</v>
      </c>
      <c r="F236" s="573">
        <f t="shared" si="10"/>
        <v>175387.19999999998</v>
      </c>
      <c r="G236" s="287"/>
    </row>
    <row r="237" spans="1:7" ht="15" customHeight="1">
      <c r="A237" s="708" t="s">
        <v>5416</v>
      </c>
      <c r="B237" s="645">
        <v>100</v>
      </c>
      <c r="C237" s="645">
        <v>25</v>
      </c>
      <c r="D237" s="646" t="s">
        <v>5325</v>
      </c>
      <c r="E237" s="1000">
        <v>42987.6</v>
      </c>
      <c r="F237" s="573">
        <f t="shared" si="10"/>
        <v>42987.6</v>
      </c>
      <c r="G237" s="287"/>
    </row>
    <row r="238" spans="1:7" ht="15" customHeight="1">
      <c r="A238" s="708" t="s">
        <v>5417</v>
      </c>
      <c r="B238" s="645">
        <v>125</v>
      </c>
      <c r="C238" s="645">
        <v>25</v>
      </c>
      <c r="D238" s="646" t="s">
        <v>5325</v>
      </c>
      <c r="E238" s="1000">
        <v>76984.800000000003</v>
      </c>
      <c r="F238" s="573">
        <f t="shared" si="10"/>
        <v>76984.800000000003</v>
      </c>
      <c r="G238" s="287"/>
    </row>
    <row r="239" spans="1:7" ht="15" customHeight="1">
      <c r="A239" s="708" t="s">
        <v>5418</v>
      </c>
      <c r="B239" s="645">
        <v>150</v>
      </c>
      <c r="C239" s="645">
        <v>25</v>
      </c>
      <c r="D239" s="646" t="s">
        <v>5325</v>
      </c>
      <c r="E239" s="1000">
        <v>111922.8</v>
      </c>
      <c r="F239" s="573">
        <f t="shared" si="10"/>
        <v>111922.8</v>
      </c>
      <c r="G239" s="287"/>
    </row>
    <row r="240" spans="1:7" ht="15" customHeight="1">
      <c r="A240" s="708" t="s">
        <v>5419</v>
      </c>
      <c r="B240" s="645">
        <v>200</v>
      </c>
      <c r="C240" s="645">
        <v>25</v>
      </c>
      <c r="D240" s="646" t="s">
        <v>5325</v>
      </c>
      <c r="E240" s="1000">
        <v>183129.60000000001</v>
      </c>
      <c r="F240" s="573">
        <f t="shared" si="10"/>
        <v>183129.60000000001</v>
      </c>
      <c r="G240" s="287"/>
    </row>
    <row r="241" spans="1:7" ht="15.75" customHeight="1">
      <c r="A241" s="2300" t="s">
        <v>1191</v>
      </c>
      <c r="B241" s="2301"/>
      <c r="C241" s="2301"/>
      <c r="D241" s="2301"/>
      <c r="E241" s="2301"/>
      <c r="F241" s="2301"/>
      <c r="G241" s="287"/>
    </row>
    <row r="242" spans="1:7" ht="15" customHeight="1">
      <c r="A242" s="712" t="s">
        <v>5420</v>
      </c>
      <c r="B242" s="645">
        <v>100</v>
      </c>
      <c r="C242" s="645">
        <v>16</v>
      </c>
      <c r="D242" s="646" t="s">
        <v>5325</v>
      </c>
      <c r="E242" s="1000">
        <v>66145.2</v>
      </c>
      <c r="F242" s="573">
        <f>E242-E242*$B$3/100</f>
        <v>66145.2</v>
      </c>
      <c r="G242" s="287"/>
    </row>
    <row r="243" spans="1:7" ht="15" customHeight="1">
      <c r="A243" s="710" t="s">
        <v>5421</v>
      </c>
      <c r="B243" s="645">
        <v>125</v>
      </c>
      <c r="C243" s="645">
        <v>16</v>
      </c>
      <c r="D243" s="646" t="s">
        <v>5325</v>
      </c>
      <c r="E243" s="1000">
        <v>122470.79999999999</v>
      </c>
      <c r="F243" s="573">
        <f>E243-E243*$B$3/100</f>
        <v>122470.79999999999</v>
      </c>
      <c r="G243" s="287"/>
    </row>
    <row r="244" spans="1:7" ht="15" customHeight="1">
      <c r="A244" s="708" t="s">
        <v>5422</v>
      </c>
      <c r="B244" s="645">
        <v>150</v>
      </c>
      <c r="C244" s="645">
        <v>16</v>
      </c>
      <c r="D244" s="646" t="s">
        <v>5325</v>
      </c>
      <c r="E244" s="1000">
        <v>149611.19999999998</v>
      </c>
      <c r="F244" s="573">
        <f>E244-E244*$B$3/100</f>
        <v>149611.19999999998</v>
      </c>
      <c r="G244" s="287"/>
    </row>
    <row r="245" spans="1:7" ht="15" customHeight="1">
      <c r="A245" s="708" t="s">
        <v>5423</v>
      </c>
      <c r="B245" s="645">
        <v>200</v>
      </c>
      <c r="C245" s="645">
        <v>16</v>
      </c>
      <c r="D245" s="646" t="s">
        <v>5325</v>
      </c>
      <c r="E245" s="1000">
        <v>213897.3</v>
      </c>
      <c r="F245" s="573">
        <f>E245-E245*$B$3/100</f>
        <v>213897.3</v>
      </c>
      <c r="G245" s="287"/>
    </row>
    <row r="246" spans="1:7" ht="15" customHeight="1">
      <c r="A246" s="708" t="s">
        <v>5424</v>
      </c>
      <c r="B246" s="645">
        <v>100</v>
      </c>
      <c r="C246" s="645">
        <v>25</v>
      </c>
      <c r="D246" s="646" t="s">
        <v>5325</v>
      </c>
      <c r="E246" s="1002" t="s">
        <v>1258</v>
      </c>
      <c r="F246" s="573" t="str">
        <f>E246</f>
        <v>По запросу</v>
      </c>
      <c r="G246" s="287"/>
    </row>
    <row r="247" spans="1:7" ht="15" customHeight="1">
      <c r="A247" s="708" t="s">
        <v>5425</v>
      </c>
      <c r="B247" s="645">
        <v>125</v>
      </c>
      <c r="C247" s="645">
        <v>25</v>
      </c>
      <c r="D247" s="646" t="s">
        <v>5325</v>
      </c>
      <c r="E247" s="1002" t="s">
        <v>1258</v>
      </c>
      <c r="F247" s="573" t="str">
        <f>E247</f>
        <v>По запросу</v>
      </c>
      <c r="G247" s="287"/>
    </row>
    <row r="248" spans="1:7" ht="15" customHeight="1">
      <c r="A248" s="708" t="s">
        <v>5426</v>
      </c>
      <c r="B248" s="645">
        <v>150</v>
      </c>
      <c r="C248" s="645">
        <v>25</v>
      </c>
      <c r="D248" s="646" t="s">
        <v>5325</v>
      </c>
      <c r="E248" s="1002" t="s">
        <v>1258</v>
      </c>
      <c r="F248" s="573" t="str">
        <f>E248</f>
        <v>По запросу</v>
      </c>
      <c r="G248" s="287"/>
    </row>
    <row r="249" spans="1:7" ht="15" customHeight="1">
      <c r="A249" s="708" t="s">
        <v>5427</v>
      </c>
      <c r="B249" s="645">
        <v>200</v>
      </c>
      <c r="C249" s="645">
        <v>25</v>
      </c>
      <c r="D249" s="646" t="s">
        <v>5325</v>
      </c>
      <c r="E249" s="1002" t="s">
        <v>1258</v>
      </c>
      <c r="F249" s="573" t="str">
        <f>E249</f>
        <v>По запросу</v>
      </c>
      <c r="G249" s="287"/>
    </row>
    <row r="250" spans="1:7">
      <c r="A250" s="2331" t="s">
        <v>1543</v>
      </c>
      <c r="B250" s="2331"/>
      <c r="C250" s="2331"/>
      <c r="D250" s="2331"/>
      <c r="E250" s="2331"/>
      <c r="F250" s="2331"/>
      <c r="G250" s="287"/>
    </row>
    <row r="251" spans="1:7">
      <c r="A251" s="2306" t="s">
        <v>5428</v>
      </c>
      <c r="B251" s="2306"/>
      <c r="C251" s="2306"/>
      <c r="D251" s="2306"/>
      <c r="E251" s="2306"/>
      <c r="G251" s="287"/>
    </row>
    <row r="252" spans="1:7">
      <c r="A252" s="2307" t="s">
        <v>1192</v>
      </c>
      <c r="B252" s="2307"/>
      <c r="C252" s="2307"/>
      <c r="D252" s="2307"/>
      <c r="E252" s="2307"/>
      <c r="G252" s="287"/>
    </row>
    <row r="253" spans="1:7" ht="13.7" customHeight="1">
      <c r="A253" s="2305" t="s">
        <v>1193</v>
      </c>
      <c r="B253" s="2305"/>
      <c r="C253" s="2305"/>
      <c r="D253" s="2305"/>
      <c r="E253" s="2305"/>
      <c r="G253" s="287"/>
    </row>
    <row r="254" spans="1:7">
      <c r="A254" s="2308" t="s">
        <v>1194</v>
      </c>
      <c r="B254" s="2308"/>
      <c r="C254" s="2308"/>
      <c r="D254" s="2308"/>
      <c r="E254" s="2308"/>
      <c r="G254" s="287"/>
    </row>
    <row r="255" spans="1:7">
      <c r="A255" s="2308" t="s">
        <v>1195</v>
      </c>
      <c r="B255" s="2308"/>
      <c r="C255" s="2308"/>
      <c r="D255" s="2308"/>
      <c r="E255" s="2308"/>
      <c r="G255" s="287"/>
    </row>
    <row r="256" spans="1:7">
      <c r="A256" s="2309" t="s">
        <v>1196</v>
      </c>
      <c r="B256" s="2309"/>
      <c r="C256" s="2309"/>
      <c r="D256" s="2309"/>
      <c r="E256" s="2309"/>
      <c r="G256" s="287"/>
    </row>
    <row r="257" spans="1:7" ht="30">
      <c r="A257" s="990" t="s">
        <v>5429</v>
      </c>
      <c r="B257" s="991" t="s">
        <v>1197</v>
      </c>
      <c r="C257" s="991" t="s">
        <v>5430</v>
      </c>
      <c r="D257" s="992" t="s">
        <v>5431</v>
      </c>
      <c r="E257" s="985" t="s">
        <v>1198</v>
      </c>
      <c r="F257" s="987" t="s">
        <v>11</v>
      </c>
      <c r="G257" s="287"/>
    </row>
    <row r="258" spans="1:7" ht="15" customHeight="1">
      <c r="A258" s="2303" t="s">
        <v>5432</v>
      </c>
      <c r="B258" s="2304"/>
      <c r="C258" s="2304"/>
      <c r="D258" s="2304"/>
      <c r="E258" s="2304"/>
      <c r="F258" s="2304"/>
      <c r="G258" s="287"/>
    </row>
    <row r="259" spans="1:7">
      <c r="A259" s="706" t="s">
        <v>1199</v>
      </c>
      <c r="B259" s="645">
        <v>15</v>
      </c>
      <c r="C259" s="645" t="s">
        <v>5361</v>
      </c>
      <c r="D259" s="646">
        <v>1.8</v>
      </c>
      <c r="E259" s="1000">
        <v>5727.5999999999995</v>
      </c>
      <c r="F259" s="573">
        <f t="shared" ref="F259:F264" si="11">E259-E259*$B$3/100</f>
        <v>5727.5999999999995</v>
      </c>
      <c r="G259" s="287"/>
    </row>
    <row r="260" spans="1:7">
      <c r="A260" s="706" t="s">
        <v>1200</v>
      </c>
      <c r="B260" s="645">
        <v>20</v>
      </c>
      <c r="C260" s="645" t="s">
        <v>5361</v>
      </c>
      <c r="D260" s="646">
        <v>4.6500000000000004</v>
      </c>
      <c r="E260" s="1000">
        <v>6566.4</v>
      </c>
      <c r="F260" s="573">
        <f t="shared" si="11"/>
        <v>6566.4</v>
      </c>
      <c r="G260" s="287"/>
    </row>
    <row r="261" spans="1:7">
      <c r="A261" s="706" t="s">
        <v>1201</v>
      </c>
      <c r="B261" s="645">
        <v>25</v>
      </c>
      <c r="C261" s="645" t="s">
        <v>5361</v>
      </c>
      <c r="D261" s="646">
        <v>7.4</v>
      </c>
      <c r="E261" s="1000">
        <v>8418</v>
      </c>
      <c r="F261" s="573">
        <f t="shared" si="11"/>
        <v>8418</v>
      </c>
      <c r="G261" s="287"/>
    </row>
    <row r="262" spans="1:7">
      <c r="A262" s="706" t="s">
        <v>1202</v>
      </c>
      <c r="B262" s="645">
        <v>32</v>
      </c>
      <c r="C262" s="645" t="s">
        <v>5361</v>
      </c>
      <c r="D262" s="646">
        <v>15.5</v>
      </c>
      <c r="E262" s="1000">
        <v>12356.4</v>
      </c>
      <c r="F262" s="573">
        <f t="shared" si="11"/>
        <v>12356.4</v>
      </c>
      <c r="G262" s="287"/>
    </row>
    <row r="263" spans="1:7">
      <c r="A263" s="706" t="s">
        <v>1203</v>
      </c>
      <c r="B263" s="645">
        <v>40</v>
      </c>
      <c r="C263" s="645" t="s">
        <v>5361</v>
      </c>
      <c r="D263" s="646">
        <v>25.7</v>
      </c>
      <c r="E263" s="1000">
        <v>13033.199999999999</v>
      </c>
      <c r="F263" s="573">
        <f t="shared" si="11"/>
        <v>13033.199999999999</v>
      </c>
      <c r="G263" s="287"/>
    </row>
    <row r="264" spans="1:7">
      <c r="A264" s="706" t="s">
        <v>1204</v>
      </c>
      <c r="B264" s="645">
        <v>50</v>
      </c>
      <c r="C264" s="645" t="s">
        <v>5361</v>
      </c>
      <c r="D264" s="646">
        <v>44</v>
      </c>
      <c r="E264" s="1000">
        <v>21138</v>
      </c>
      <c r="F264" s="573">
        <f t="shared" si="11"/>
        <v>21138</v>
      </c>
      <c r="G264" s="287"/>
    </row>
    <row r="265" spans="1:7">
      <c r="A265" s="2314" t="s">
        <v>1205</v>
      </c>
      <c r="B265" s="2314"/>
      <c r="C265" s="2314"/>
      <c r="D265" s="2314"/>
      <c r="E265" s="2314"/>
      <c r="G265" s="287"/>
    </row>
    <row r="266" spans="1:7" ht="25.5" customHeight="1">
      <c r="A266" s="2305" t="s">
        <v>1206</v>
      </c>
      <c r="B266" s="2305"/>
      <c r="C266" s="2305"/>
      <c r="D266" s="2305"/>
      <c r="E266" s="2305"/>
      <c r="F266" s="2305"/>
      <c r="G266" s="287"/>
    </row>
    <row r="267" spans="1:7">
      <c r="A267" s="2308" t="s">
        <v>1194</v>
      </c>
      <c r="B267" s="2308"/>
      <c r="C267" s="2308"/>
      <c r="D267" s="2308"/>
      <c r="E267" s="2308"/>
      <c r="G267" s="287"/>
    </row>
    <row r="268" spans="1:7">
      <c r="A268" s="2308" t="s">
        <v>1207</v>
      </c>
      <c r="B268" s="2308"/>
      <c r="C268" s="2308"/>
      <c r="D268" s="2308"/>
      <c r="E268" s="2308"/>
      <c r="G268" s="287"/>
    </row>
    <row r="269" spans="1:7">
      <c r="A269" s="2308" t="s">
        <v>1222</v>
      </c>
      <c r="B269" s="2308"/>
      <c r="C269" s="2308"/>
      <c r="D269" s="2308"/>
      <c r="E269" s="2308"/>
      <c r="G269" s="287"/>
    </row>
    <row r="270" spans="1:7" ht="18.75" customHeight="1">
      <c r="A270" s="2309" t="s">
        <v>1209</v>
      </c>
      <c r="B270" s="2309"/>
      <c r="C270" s="2309"/>
      <c r="D270" s="2309"/>
      <c r="E270" s="2309"/>
      <c r="F270" s="2309"/>
      <c r="G270" s="287"/>
    </row>
    <row r="271" spans="1:7" ht="30">
      <c r="A271" s="990" t="s">
        <v>5429</v>
      </c>
      <c r="B271" s="991" t="s">
        <v>1197</v>
      </c>
      <c r="C271" s="991" t="s">
        <v>5430</v>
      </c>
      <c r="D271" s="992" t="s">
        <v>5431</v>
      </c>
      <c r="E271" s="985" t="s">
        <v>1198</v>
      </c>
      <c r="F271" s="987" t="s">
        <v>11</v>
      </c>
      <c r="G271" s="287"/>
    </row>
    <row r="272" spans="1:7" ht="15" customHeight="1">
      <c r="A272" s="2310" t="s">
        <v>5432</v>
      </c>
      <c r="B272" s="2310"/>
      <c r="C272" s="2310"/>
      <c r="D272" s="2310"/>
      <c r="E272" s="2310"/>
      <c r="F272" s="2311"/>
      <c r="G272" s="287"/>
    </row>
    <row r="273" spans="1:7">
      <c r="A273" s="706" t="s">
        <v>5433</v>
      </c>
      <c r="B273" s="645">
        <v>15</v>
      </c>
      <c r="C273" s="645" t="s">
        <v>5361</v>
      </c>
      <c r="D273" s="646">
        <v>1.71</v>
      </c>
      <c r="E273" s="1000">
        <v>8526</v>
      </c>
      <c r="F273" s="573">
        <f t="shared" ref="F273:F278" si="12">E273-E273*$B$3/100</f>
        <v>8526</v>
      </c>
      <c r="G273" s="287"/>
    </row>
    <row r="274" spans="1:7">
      <c r="A274" s="706" t="s">
        <v>5434</v>
      </c>
      <c r="B274" s="645">
        <v>20</v>
      </c>
      <c r="C274" s="645" t="s">
        <v>5361</v>
      </c>
      <c r="D274" s="646">
        <v>4.4000000000000004</v>
      </c>
      <c r="E274" s="1000">
        <v>9363.6</v>
      </c>
      <c r="F274" s="573">
        <f t="shared" si="12"/>
        <v>9363.6</v>
      </c>
      <c r="G274" s="287"/>
    </row>
    <row r="275" spans="1:7">
      <c r="A275" s="706" t="s">
        <v>5435</v>
      </c>
      <c r="B275" s="645">
        <v>25</v>
      </c>
      <c r="C275" s="645" t="s">
        <v>5361</v>
      </c>
      <c r="D275" s="646">
        <v>7.46</v>
      </c>
      <c r="E275" s="1000">
        <v>12153.6</v>
      </c>
      <c r="F275" s="573">
        <f t="shared" si="12"/>
        <v>12153.6</v>
      </c>
      <c r="G275" s="287"/>
    </row>
    <row r="276" spans="1:7">
      <c r="A276" s="706" t="s">
        <v>5436</v>
      </c>
      <c r="B276" s="645">
        <v>32</v>
      </c>
      <c r="C276" s="645" t="s">
        <v>5361</v>
      </c>
      <c r="D276" s="646">
        <v>13.48</v>
      </c>
      <c r="E276" s="1000">
        <v>15811.199999999999</v>
      </c>
      <c r="F276" s="573">
        <f t="shared" si="12"/>
        <v>15811.199999999999</v>
      </c>
      <c r="G276" s="287"/>
    </row>
    <row r="277" spans="1:7">
      <c r="A277" s="706" t="s">
        <v>5437</v>
      </c>
      <c r="B277" s="645">
        <v>40</v>
      </c>
      <c r="C277" s="645" t="s">
        <v>5361</v>
      </c>
      <c r="D277" s="646">
        <v>23.68</v>
      </c>
      <c r="E277" s="1000">
        <v>17923.2</v>
      </c>
      <c r="F277" s="573">
        <f t="shared" si="12"/>
        <v>17923.2</v>
      </c>
      <c r="G277" s="287"/>
    </row>
    <row r="278" spans="1:7">
      <c r="A278" s="706" t="s">
        <v>5438</v>
      </c>
      <c r="B278" s="645">
        <v>50</v>
      </c>
      <c r="C278" s="645" t="s">
        <v>5361</v>
      </c>
      <c r="D278" s="646">
        <v>34.520000000000003</v>
      </c>
      <c r="E278" s="1000">
        <v>23761.200000000001</v>
      </c>
      <c r="F278" s="573">
        <f t="shared" si="12"/>
        <v>23761.200000000001</v>
      </c>
      <c r="G278" s="287"/>
    </row>
    <row r="279" spans="1:7">
      <c r="A279" s="2307" t="s">
        <v>1208</v>
      </c>
      <c r="B279" s="2307"/>
      <c r="C279" s="2307"/>
      <c r="D279" s="2307"/>
      <c r="E279" s="2307"/>
      <c r="G279" s="287"/>
    </row>
    <row r="280" spans="1:7">
      <c r="A280" s="721" t="s">
        <v>1209</v>
      </c>
      <c r="B280" s="648"/>
      <c r="C280" s="648"/>
      <c r="D280" s="648"/>
      <c r="E280" s="724"/>
      <c r="F280" s="724"/>
      <c r="G280" s="287"/>
    </row>
    <row r="281" spans="1:7" ht="30">
      <c r="A281" s="990" t="s">
        <v>5429</v>
      </c>
      <c r="B281" s="991" t="s">
        <v>1197</v>
      </c>
      <c r="C281" s="991" t="s">
        <v>5430</v>
      </c>
      <c r="D281" s="992" t="s">
        <v>5431</v>
      </c>
      <c r="E281" s="985" t="s">
        <v>1198</v>
      </c>
      <c r="F281" s="987" t="s">
        <v>11</v>
      </c>
      <c r="G281" s="287"/>
    </row>
    <row r="282" spans="1:7" ht="15" customHeight="1">
      <c r="A282" s="2312" t="s">
        <v>5439</v>
      </c>
      <c r="B282" s="2312"/>
      <c r="C282" s="2312"/>
      <c r="D282" s="2312"/>
      <c r="E282" s="2312"/>
      <c r="F282" s="2313"/>
      <c r="G282" s="287"/>
    </row>
    <row r="283" spans="1:7">
      <c r="A283" s="560" t="s">
        <v>1210</v>
      </c>
      <c r="B283" s="596">
        <v>15</v>
      </c>
      <c r="C283" s="596" t="s">
        <v>1211</v>
      </c>
      <c r="D283" s="649">
        <v>1.71</v>
      </c>
      <c r="E283" s="1000">
        <v>6248.4</v>
      </c>
      <c r="F283" s="573">
        <f t="shared" ref="F283:F288" si="13">E283-E283*$B$3/100</f>
        <v>6248.4</v>
      </c>
      <c r="G283" s="287"/>
    </row>
    <row r="284" spans="1:7">
      <c r="A284" s="560" t="s">
        <v>1212</v>
      </c>
      <c r="B284" s="596">
        <v>20</v>
      </c>
      <c r="C284" s="596" t="s">
        <v>1211</v>
      </c>
      <c r="D284" s="649">
        <v>4.4000000000000004</v>
      </c>
      <c r="E284" s="1000">
        <v>7407.5999999999995</v>
      </c>
      <c r="F284" s="573">
        <f t="shared" si="13"/>
        <v>7407.5999999999995</v>
      </c>
      <c r="G284" s="287"/>
    </row>
    <row r="285" spans="1:7">
      <c r="A285" s="560" t="s">
        <v>1213</v>
      </c>
      <c r="B285" s="596">
        <v>25</v>
      </c>
      <c r="C285" s="596" t="s">
        <v>1211</v>
      </c>
      <c r="D285" s="649">
        <v>7.46</v>
      </c>
      <c r="E285" s="1000">
        <v>10344</v>
      </c>
      <c r="F285" s="573">
        <f t="shared" si="13"/>
        <v>10344</v>
      </c>
      <c r="G285" s="287"/>
    </row>
    <row r="286" spans="1:7">
      <c r="A286" s="560" t="s">
        <v>1214</v>
      </c>
      <c r="B286" s="596">
        <v>32</v>
      </c>
      <c r="C286" s="596" t="s">
        <v>1211</v>
      </c>
      <c r="D286" s="649">
        <v>13.48</v>
      </c>
      <c r="E286" s="1000">
        <v>12490.8</v>
      </c>
      <c r="F286" s="573">
        <f t="shared" si="13"/>
        <v>12490.8</v>
      </c>
      <c r="G286" s="287"/>
    </row>
    <row r="287" spans="1:7">
      <c r="A287" s="560" t="s">
        <v>1215</v>
      </c>
      <c r="B287" s="596">
        <v>40</v>
      </c>
      <c r="C287" s="596" t="s">
        <v>1211</v>
      </c>
      <c r="D287" s="649">
        <v>23.68</v>
      </c>
      <c r="E287" s="1000">
        <v>15374.4</v>
      </c>
      <c r="F287" s="573">
        <f t="shared" si="13"/>
        <v>15374.4</v>
      </c>
      <c r="G287" s="287"/>
    </row>
    <row r="288" spans="1:7">
      <c r="A288" s="560" t="s">
        <v>1216</v>
      </c>
      <c r="B288" s="596">
        <v>50</v>
      </c>
      <c r="C288" s="596" t="s">
        <v>1211</v>
      </c>
      <c r="D288" s="649">
        <v>34.520000000000003</v>
      </c>
      <c r="E288" s="1000">
        <v>21243.599999999999</v>
      </c>
      <c r="F288" s="573">
        <f t="shared" si="13"/>
        <v>21243.599999999999</v>
      </c>
      <c r="G288" s="287"/>
    </row>
    <row r="289" spans="1:7">
      <c r="A289" s="2319" t="s">
        <v>1209</v>
      </c>
      <c r="B289" s="2319"/>
      <c r="C289" s="2319"/>
      <c r="D289" s="2319"/>
      <c r="E289" s="2319"/>
      <c r="F289" s="2320"/>
      <c r="G289" s="287"/>
    </row>
    <row r="290" spans="1:7" ht="30">
      <c r="A290" s="990" t="s">
        <v>5429</v>
      </c>
      <c r="B290" s="991" t="s">
        <v>1197</v>
      </c>
      <c r="C290" s="991" t="s">
        <v>5430</v>
      </c>
      <c r="D290" s="992" t="s">
        <v>5431</v>
      </c>
      <c r="E290" s="985" t="s">
        <v>1198</v>
      </c>
      <c r="F290" s="987" t="s">
        <v>11</v>
      </c>
      <c r="G290" s="287"/>
    </row>
    <row r="291" spans="1:7" ht="15" customHeight="1">
      <c r="A291" s="2310" t="s">
        <v>5440</v>
      </c>
      <c r="B291" s="2310"/>
      <c r="C291" s="2310"/>
      <c r="D291" s="2310"/>
      <c r="E291" s="2310"/>
      <c r="F291" s="2311"/>
      <c r="G291" s="287"/>
    </row>
    <row r="292" spans="1:7">
      <c r="A292" s="713" t="s">
        <v>5441</v>
      </c>
      <c r="B292" s="645">
        <v>15</v>
      </c>
      <c r="C292" s="714" t="s">
        <v>1183</v>
      </c>
      <c r="D292" s="646">
        <v>1.71</v>
      </c>
      <c r="E292" s="1000">
        <v>11336.4</v>
      </c>
      <c r="F292" s="573">
        <f t="shared" ref="F292:F297" si="14">E292-E292*$B$3/100</f>
        <v>11336.4</v>
      </c>
      <c r="G292" s="287"/>
    </row>
    <row r="293" spans="1:7">
      <c r="A293" s="713" t="s">
        <v>5442</v>
      </c>
      <c r="B293" s="645">
        <v>20</v>
      </c>
      <c r="C293" s="714" t="s">
        <v>1183</v>
      </c>
      <c r="D293" s="646">
        <v>4.4000000000000004</v>
      </c>
      <c r="E293" s="1000">
        <v>12259.199999999999</v>
      </c>
      <c r="F293" s="573">
        <f t="shared" si="14"/>
        <v>12259.199999999999</v>
      </c>
      <c r="G293" s="287"/>
    </row>
    <row r="294" spans="1:7">
      <c r="A294" s="713" t="s">
        <v>5443</v>
      </c>
      <c r="B294" s="645">
        <v>25</v>
      </c>
      <c r="C294" s="714" t="s">
        <v>1183</v>
      </c>
      <c r="D294" s="646">
        <v>7.46</v>
      </c>
      <c r="E294" s="1000">
        <v>15270</v>
      </c>
      <c r="F294" s="573">
        <f t="shared" si="14"/>
        <v>15270</v>
      </c>
      <c r="G294" s="287"/>
    </row>
    <row r="295" spans="1:7">
      <c r="A295" s="713" t="s">
        <v>5444</v>
      </c>
      <c r="B295" s="645">
        <v>32</v>
      </c>
      <c r="C295" s="714" t="s">
        <v>1183</v>
      </c>
      <c r="D295" s="646">
        <v>13.48</v>
      </c>
      <c r="E295" s="1000">
        <v>26582.399999999998</v>
      </c>
      <c r="F295" s="573">
        <f t="shared" si="14"/>
        <v>26582.399999999998</v>
      </c>
      <c r="G295" s="287"/>
    </row>
    <row r="296" spans="1:7">
      <c r="A296" s="713" t="s">
        <v>5445</v>
      </c>
      <c r="B296" s="645">
        <v>40</v>
      </c>
      <c r="C296" s="714" t="s">
        <v>1183</v>
      </c>
      <c r="D296" s="646">
        <v>23.68</v>
      </c>
      <c r="E296" s="1000">
        <v>27765.599999999999</v>
      </c>
      <c r="F296" s="573">
        <f t="shared" si="14"/>
        <v>27765.599999999999</v>
      </c>
      <c r="G296" s="287"/>
    </row>
    <row r="297" spans="1:7">
      <c r="A297" s="713" t="s">
        <v>5446</v>
      </c>
      <c r="B297" s="645">
        <v>50</v>
      </c>
      <c r="C297" s="714" t="s">
        <v>1183</v>
      </c>
      <c r="D297" s="646">
        <v>34.520000000000003</v>
      </c>
      <c r="E297" s="1000">
        <v>35826</v>
      </c>
      <c r="F297" s="573">
        <f t="shared" si="14"/>
        <v>35826</v>
      </c>
      <c r="G297" s="287"/>
    </row>
    <row r="298" spans="1:7">
      <c r="A298" s="2315" t="s">
        <v>1217</v>
      </c>
      <c r="B298" s="2315"/>
      <c r="C298" s="2315"/>
      <c r="D298" s="2315"/>
      <c r="E298" s="2315"/>
      <c r="G298" s="287"/>
    </row>
    <row r="299" spans="1:7" ht="27" customHeight="1">
      <c r="A299" s="2305" t="s">
        <v>1218</v>
      </c>
      <c r="B299" s="2305"/>
      <c r="C299" s="2305"/>
      <c r="D299" s="2305"/>
      <c r="E299" s="2305"/>
      <c r="F299" s="2305"/>
      <c r="G299" s="287"/>
    </row>
    <row r="300" spans="1:7" ht="15" customHeight="1">
      <c r="A300" s="2305" t="s">
        <v>1219</v>
      </c>
      <c r="B300" s="2305"/>
      <c r="C300" s="2305"/>
      <c r="D300" s="2305"/>
      <c r="E300" s="2305"/>
      <c r="G300" s="287"/>
    </row>
    <row r="301" spans="1:7" ht="15" customHeight="1">
      <c r="A301" s="2305" t="s">
        <v>1220</v>
      </c>
      <c r="B301" s="2305"/>
      <c r="C301" s="2305"/>
      <c r="D301" s="2305"/>
      <c r="E301" s="2305"/>
      <c r="G301" s="287"/>
    </row>
    <row r="302" spans="1:7" ht="15" customHeight="1">
      <c r="A302" s="2305" t="s">
        <v>1221</v>
      </c>
      <c r="B302" s="2305"/>
      <c r="C302" s="2305"/>
      <c r="D302" s="2305"/>
      <c r="E302" s="2305"/>
      <c r="G302" s="287"/>
    </row>
    <row r="303" spans="1:7">
      <c r="A303" s="2305" t="s">
        <v>1222</v>
      </c>
      <c r="B303" s="2305"/>
      <c r="C303" s="2305"/>
      <c r="D303" s="2305"/>
      <c r="E303" s="2305"/>
      <c r="G303" s="287"/>
    </row>
    <row r="304" spans="1:7">
      <c r="A304" s="2332" t="s">
        <v>5447</v>
      </c>
      <c r="B304" s="2332"/>
      <c r="C304" s="2332"/>
      <c r="D304" s="2332"/>
      <c r="E304" s="2332"/>
      <c r="G304" s="287"/>
    </row>
    <row r="305" spans="1:7" ht="30">
      <c r="A305" s="990" t="s">
        <v>5429</v>
      </c>
      <c r="B305" s="991" t="s">
        <v>1197</v>
      </c>
      <c r="C305" s="991" t="s">
        <v>5430</v>
      </c>
      <c r="D305" s="992" t="s">
        <v>5431</v>
      </c>
      <c r="E305" s="985" t="s">
        <v>1198</v>
      </c>
      <c r="F305" s="987" t="s">
        <v>11</v>
      </c>
      <c r="G305" s="287"/>
    </row>
    <row r="306" spans="1:7" ht="15" customHeight="1">
      <c r="A306" s="2325" t="s">
        <v>5432</v>
      </c>
      <c r="B306" s="2325"/>
      <c r="C306" s="2325"/>
      <c r="D306" s="2325"/>
      <c r="E306" s="2325"/>
      <c r="F306" s="2326"/>
      <c r="G306" s="287"/>
    </row>
    <row r="307" spans="1:7">
      <c r="A307" s="715" t="s">
        <v>5448</v>
      </c>
      <c r="B307" s="655" t="s">
        <v>5449</v>
      </c>
      <c r="C307" s="655" t="s">
        <v>5361</v>
      </c>
      <c r="D307" s="651">
        <v>1.62</v>
      </c>
      <c r="E307" s="1000">
        <v>5126.3999999999996</v>
      </c>
      <c r="F307" s="573">
        <f t="shared" ref="F307:F314" si="15">E307-E307*$B$3/100</f>
        <v>5126.3999999999996</v>
      </c>
      <c r="G307" s="287"/>
    </row>
    <row r="308" spans="1:7">
      <c r="A308" s="715" t="s">
        <v>5450</v>
      </c>
      <c r="B308" s="655" t="s">
        <v>5451</v>
      </c>
      <c r="C308" s="655" t="s">
        <v>5361</v>
      </c>
      <c r="D308" s="651">
        <v>2.11</v>
      </c>
      <c r="E308" s="1000">
        <v>5030.3999999999996</v>
      </c>
      <c r="F308" s="573">
        <f t="shared" si="15"/>
        <v>5030.3999999999996</v>
      </c>
      <c r="G308" s="287"/>
    </row>
    <row r="309" spans="1:7">
      <c r="A309" s="715" t="s">
        <v>5452</v>
      </c>
      <c r="B309" s="655" t="s">
        <v>5453</v>
      </c>
      <c r="C309" s="655" t="s">
        <v>5361</v>
      </c>
      <c r="D309" s="651">
        <v>4.26</v>
      </c>
      <c r="E309" s="1000">
        <v>5697.5999999999995</v>
      </c>
      <c r="F309" s="573">
        <f t="shared" si="15"/>
        <v>5697.5999999999995</v>
      </c>
      <c r="G309" s="287"/>
    </row>
    <row r="310" spans="1:7">
      <c r="A310" s="715" t="s">
        <v>5454</v>
      </c>
      <c r="B310" s="655" t="s">
        <v>5455</v>
      </c>
      <c r="C310" s="655" t="s">
        <v>5361</v>
      </c>
      <c r="D310" s="651">
        <v>4.8099999999999996</v>
      </c>
      <c r="E310" s="1000">
        <v>5728.8</v>
      </c>
      <c r="F310" s="573">
        <f t="shared" si="15"/>
        <v>5728.8</v>
      </c>
      <c r="G310" s="287"/>
    </row>
    <row r="311" spans="1:7">
      <c r="A311" s="715" t="s">
        <v>5456</v>
      </c>
      <c r="B311" s="655" t="s">
        <v>5457</v>
      </c>
      <c r="C311" s="655" t="s">
        <v>5361</v>
      </c>
      <c r="D311" s="651">
        <v>9.94</v>
      </c>
      <c r="E311" s="1000">
        <v>6710.4</v>
      </c>
      <c r="F311" s="573">
        <f t="shared" si="15"/>
        <v>6710.4</v>
      </c>
      <c r="G311" s="287"/>
    </row>
    <row r="312" spans="1:7">
      <c r="A312" s="715" t="s">
        <v>5458</v>
      </c>
      <c r="B312" s="655" t="s">
        <v>5459</v>
      </c>
      <c r="C312" s="655" t="s">
        <v>5361</v>
      </c>
      <c r="D312" s="651">
        <v>13.3</v>
      </c>
      <c r="E312" s="1000">
        <v>11252.4</v>
      </c>
      <c r="F312" s="573">
        <f t="shared" si="15"/>
        <v>11252.4</v>
      </c>
      <c r="G312" s="287"/>
    </row>
    <row r="313" spans="1:7">
      <c r="A313" s="715" t="s">
        <v>5460</v>
      </c>
      <c r="B313" s="655" t="s">
        <v>5461</v>
      </c>
      <c r="C313" s="655" t="s">
        <v>5361</v>
      </c>
      <c r="D313" s="651">
        <v>23.3</v>
      </c>
      <c r="E313" s="1000">
        <v>12998.4</v>
      </c>
      <c r="F313" s="573">
        <f t="shared" si="15"/>
        <v>12998.4</v>
      </c>
      <c r="G313" s="287"/>
    </row>
    <row r="314" spans="1:7">
      <c r="A314" s="715" t="s">
        <v>5462</v>
      </c>
      <c r="B314" s="655" t="s">
        <v>5463</v>
      </c>
      <c r="C314" s="655" t="s">
        <v>5361</v>
      </c>
      <c r="D314" s="651">
        <v>35.299999999999997</v>
      </c>
      <c r="E314" s="1000">
        <v>18589.2</v>
      </c>
      <c r="F314" s="573">
        <f t="shared" si="15"/>
        <v>18589.2</v>
      </c>
      <c r="G314" s="287"/>
    </row>
    <row r="315" spans="1:7" ht="30">
      <c r="A315" s="990" t="s">
        <v>5429</v>
      </c>
      <c r="B315" s="991" t="s">
        <v>1197</v>
      </c>
      <c r="C315" s="991" t="s">
        <v>5430</v>
      </c>
      <c r="D315" s="992" t="s">
        <v>5431</v>
      </c>
      <c r="E315" s="985" t="s">
        <v>1198</v>
      </c>
      <c r="F315" s="987" t="s">
        <v>11</v>
      </c>
      <c r="G315" s="287"/>
    </row>
    <row r="316" spans="1:7" ht="15" customHeight="1">
      <c r="A316" s="2325" t="s">
        <v>5464</v>
      </c>
      <c r="B316" s="2325"/>
      <c r="C316" s="2325"/>
      <c r="D316" s="2325"/>
      <c r="E316" s="2325"/>
      <c r="F316" s="2326"/>
      <c r="G316" s="287"/>
    </row>
    <row r="317" spans="1:7">
      <c r="A317" s="716" t="s">
        <v>5465</v>
      </c>
      <c r="B317" s="659">
        <v>65</v>
      </c>
      <c r="C317" s="655" t="s">
        <v>5276</v>
      </c>
      <c r="D317" s="651">
        <v>49.11</v>
      </c>
      <c r="E317" s="1000">
        <v>24489.599999999999</v>
      </c>
      <c r="F317" s="573">
        <f t="shared" ref="F317:F322" si="16">E317-E317*$B$3/100</f>
        <v>24489.599999999999</v>
      </c>
      <c r="G317" s="287"/>
    </row>
    <row r="318" spans="1:7">
      <c r="A318" s="715" t="s">
        <v>5466</v>
      </c>
      <c r="B318" s="659">
        <v>80</v>
      </c>
      <c r="C318" s="655" t="s">
        <v>5276</v>
      </c>
      <c r="D318" s="651">
        <v>70.94</v>
      </c>
      <c r="E318" s="1000">
        <v>35078.400000000001</v>
      </c>
      <c r="F318" s="573">
        <f t="shared" si="16"/>
        <v>35078.400000000001</v>
      </c>
      <c r="G318" s="287"/>
    </row>
    <row r="319" spans="1:7">
      <c r="A319" s="715" t="s">
        <v>5467</v>
      </c>
      <c r="B319" s="659">
        <v>100</v>
      </c>
      <c r="C319" s="655" t="s">
        <v>5276</v>
      </c>
      <c r="D319" s="651">
        <v>116.22</v>
      </c>
      <c r="E319" s="1000">
        <v>45805.2</v>
      </c>
      <c r="F319" s="573">
        <f t="shared" si="16"/>
        <v>45805.2</v>
      </c>
      <c r="G319" s="287"/>
    </row>
    <row r="320" spans="1:7">
      <c r="A320" s="715" t="s">
        <v>5468</v>
      </c>
      <c r="B320" s="659">
        <v>125</v>
      </c>
      <c r="C320" s="655" t="s">
        <v>5276</v>
      </c>
      <c r="D320" s="651">
        <v>116.22</v>
      </c>
      <c r="E320" s="1000">
        <v>52306.799999999996</v>
      </c>
      <c r="F320" s="573">
        <f t="shared" si="16"/>
        <v>52306.799999999996</v>
      </c>
      <c r="G320" s="287"/>
    </row>
    <row r="321" spans="1:7">
      <c r="A321" s="715" t="s">
        <v>5469</v>
      </c>
      <c r="B321" s="659">
        <v>150</v>
      </c>
      <c r="C321" s="655" t="s">
        <v>5276</v>
      </c>
      <c r="D321" s="651">
        <v>317</v>
      </c>
      <c r="E321" s="1000">
        <v>121064.4</v>
      </c>
      <c r="F321" s="573">
        <f t="shared" si="16"/>
        <v>121064.4</v>
      </c>
      <c r="G321" s="287"/>
    </row>
    <row r="322" spans="1:7">
      <c r="A322" s="715" t="s">
        <v>5470</v>
      </c>
      <c r="B322" s="659">
        <v>200</v>
      </c>
      <c r="C322" s="655" t="s">
        <v>5276</v>
      </c>
      <c r="D322" s="651">
        <v>422</v>
      </c>
      <c r="E322" s="1000">
        <v>209473.19999999998</v>
      </c>
      <c r="F322" s="573">
        <f t="shared" si="16"/>
        <v>209473.19999999998</v>
      </c>
      <c r="G322" s="287"/>
    </row>
    <row r="323" spans="1:7" ht="30">
      <c r="A323" s="990" t="s">
        <v>5429</v>
      </c>
      <c r="B323" s="991" t="s">
        <v>1197</v>
      </c>
      <c r="C323" s="991" t="s">
        <v>5430</v>
      </c>
      <c r="D323" s="992" t="s">
        <v>5431</v>
      </c>
      <c r="E323" s="985" t="s">
        <v>1198</v>
      </c>
      <c r="F323" s="987" t="s">
        <v>11</v>
      </c>
      <c r="G323" s="287"/>
    </row>
    <row r="324" spans="1:7" ht="15" customHeight="1">
      <c r="A324" s="2325" t="s">
        <v>5440</v>
      </c>
      <c r="B324" s="2325"/>
      <c r="C324" s="2325"/>
      <c r="D324" s="2325"/>
      <c r="E324" s="2325"/>
      <c r="F324" s="2326"/>
      <c r="G324" s="287"/>
    </row>
    <row r="325" spans="1:7">
      <c r="A325" s="715" t="s">
        <v>5471</v>
      </c>
      <c r="B325" s="655" t="s">
        <v>5449</v>
      </c>
      <c r="C325" s="655" t="s">
        <v>5325</v>
      </c>
      <c r="D325" s="651">
        <v>1.62</v>
      </c>
      <c r="E325" s="1000">
        <v>10597.199999999999</v>
      </c>
      <c r="F325" s="573">
        <f t="shared" ref="F325:F332" si="17">E325-E325*$B$3/100</f>
        <v>10597.199999999999</v>
      </c>
      <c r="G325" s="287"/>
    </row>
    <row r="326" spans="1:7">
      <c r="A326" s="715" t="s">
        <v>5472</v>
      </c>
      <c r="B326" s="655" t="s">
        <v>5451</v>
      </c>
      <c r="C326" s="655" t="s">
        <v>5325</v>
      </c>
      <c r="D326" s="651">
        <v>2.11</v>
      </c>
      <c r="E326" s="1000">
        <v>10597.199999999999</v>
      </c>
      <c r="F326" s="573">
        <f t="shared" si="17"/>
        <v>10597.199999999999</v>
      </c>
      <c r="G326" s="287"/>
    </row>
    <row r="327" spans="1:7">
      <c r="A327" s="715" t="s">
        <v>5473</v>
      </c>
      <c r="B327" s="655" t="s">
        <v>5453</v>
      </c>
      <c r="C327" s="655" t="s">
        <v>5325</v>
      </c>
      <c r="D327" s="651">
        <v>4.26</v>
      </c>
      <c r="E327" s="1000">
        <v>11961.6</v>
      </c>
      <c r="F327" s="573">
        <f t="shared" si="17"/>
        <v>11961.6</v>
      </c>
      <c r="G327" s="287"/>
    </row>
    <row r="328" spans="1:7">
      <c r="A328" s="715" t="s">
        <v>5474</v>
      </c>
      <c r="B328" s="655" t="s">
        <v>5455</v>
      </c>
      <c r="C328" s="655" t="s">
        <v>5325</v>
      </c>
      <c r="D328" s="651">
        <v>4.8099999999999996</v>
      </c>
      <c r="E328" s="1000">
        <v>11961.6</v>
      </c>
      <c r="F328" s="573">
        <f t="shared" si="17"/>
        <v>11961.6</v>
      </c>
      <c r="G328" s="287"/>
    </row>
    <row r="329" spans="1:7">
      <c r="A329" s="715" t="s">
        <v>5475</v>
      </c>
      <c r="B329" s="655" t="s">
        <v>5457</v>
      </c>
      <c r="C329" s="655" t="s">
        <v>5325</v>
      </c>
      <c r="D329" s="651">
        <v>9.94</v>
      </c>
      <c r="E329" s="1000">
        <v>13922.4</v>
      </c>
      <c r="F329" s="573">
        <f t="shared" si="17"/>
        <v>13922.4</v>
      </c>
      <c r="G329" s="287"/>
    </row>
    <row r="330" spans="1:7">
      <c r="A330" s="715" t="s">
        <v>5476</v>
      </c>
      <c r="B330" s="655" t="s">
        <v>5459</v>
      </c>
      <c r="C330" s="655" t="s">
        <v>5325</v>
      </c>
      <c r="D330" s="651">
        <v>13.3</v>
      </c>
      <c r="E330" s="1000">
        <v>20649.599999999999</v>
      </c>
      <c r="F330" s="573">
        <f t="shared" si="17"/>
        <v>20649.599999999999</v>
      </c>
      <c r="G330" s="287"/>
    </row>
    <row r="331" spans="1:7">
      <c r="A331" s="715" t="s">
        <v>5477</v>
      </c>
      <c r="B331" s="655" t="s">
        <v>5461</v>
      </c>
      <c r="C331" s="655" t="s">
        <v>5325</v>
      </c>
      <c r="D331" s="651">
        <v>23.3</v>
      </c>
      <c r="E331" s="1000">
        <v>23049.599999999999</v>
      </c>
      <c r="F331" s="573">
        <f t="shared" si="17"/>
        <v>23049.599999999999</v>
      </c>
      <c r="G331" s="287"/>
    </row>
    <row r="332" spans="1:7">
      <c r="A332" s="715" t="s">
        <v>5478</v>
      </c>
      <c r="B332" s="655" t="s">
        <v>5463</v>
      </c>
      <c r="C332" s="655" t="s">
        <v>5325</v>
      </c>
      <c r="D332" s="651">
        <v>35.299999999999997</v>
      </c>
      <c r="E332" s="1000">
        <v>28945.200000000001</v>
      </c>
      <c r="F332" s="573">
        <f t="shared" si="17"/>
        <v>28945.200000000001</v>
      </c>
      <c r="G332" s="287"/>
    </row>
    <row r="333" spans="1:7" ht="30">
      <c r="A333" s="990" t="s">
        <v>5429</v>
      </c>
      <c r="B333" s="991" t="s">
        <v>1197</v>
      </c>
      <c r="C333" s="991" t="s">
        <v>5430</v>
      </c>
      <c r="D333" s="992" t="s">
        <v>5431</v>
      </c>
      <c r="E333" s="985" t="s">
        <v>1198</v>
      </c>
      <c r="F333" s="987" t="s">
        <v>11</v>
      </c>
      <c r="G333" s="287"/>
    </row>
    <row r="334" spans="1:7" ht="15" customHeight="1">
      <c r="A334" s="2325" t="s">
        <v>5479</v>
      </c>
      <c r="B334" s="2325"/>
      <c r="C334" s="2325"/>
      <c r="D334" s="2325"/>
      <c r="E334" s="2325"/>
      <c r="F334" s="2326"/>
      <c r="G334" s="287"/>
    </row>
    <row r="335" spans="1:7">
      <c r="A335" s="715" t="s">
        <v>5480</v>
      </c>
      <c r="B335" s="659">
        <v>65</v>
      </c>
      <c r="C335" s="655" t="s">
        <v>5325</v>
      </c>
      <c r="D335" s="651">
        <v>49.11</v>
      </c>
      <c r="E335" s="1000">
        <v>35877.599999999999</v>
      </c>
      <c r="F335" s="573">
        <f t="shared" ref="F335:F340" si="18">E335-E335*$B$3/100</f>
        <v>35877.599999999999</v>
      </c>
      <c r="G335" s="287"/>
    </row>
    <row r="336" spans="1:7">
      <c r="A336" s="715" t="s">
        <v>5481</v>
      </c>
      <c r="B336" s="659">
        <v>80</v>
      </c>
      <c r="C336" s="655" t="s">
        <v>5325</v>
      </c>
      <c r="D336" s="651">
        <v>70.94</v>
      </c>
      <c r="E336" s="1000">
        <v>39331.199999999997</v>
      </c>
      <c r="F336" s="573">
        <f t="shared" si="18"/>
        <v>39331.199999999997</v>
      </c>
      <c r="G336" s="287"/>
    </row>
    <row r="337" spans="1:7">
      <c r="A337" s="715" t="s">
        <v>5482</v>
      </c>
      <c r="B337" s="659">
        <v>100</v>
      </c>
      <c r="C337" s="655" t="s">
        <v>5325</v>
      </c>
      <c r="D337" s="651">
        <v>116.22</v>
      </c>
      <c r="E337" s="1000">
        <v>52350</v>
      </c>
      <c r="F337" s="573">
        <f t="shared" si="18"/>
        <v>52350</v>
      </c>
      <c r="G337" s="287"/>
    </row>
    <row r="338" spans="1:7">
      <c r="A338" s="715" t="s">
        <v>5483</v>
      </c>
      <c r="B338" s="659">
        <v>125</v>
      </c>
      <c r="C338" s="655" t="s">
        <v>5325</v>
      </c>
      <c r="D338" s="651">
        <v>116.22</v>
      </c>
      <c r="E338" s="1000">
        <v>63411.6</v>
      </c>
      <c r="F338" s="573">
        <f t="shared" si="18"/>
        <v>63411.6</v>
      </c>
      <c r="G338" s="287"/>
    </row>
    <row r="339" spans="1:7">
      <c r="A339" s="715" t="s">
        <v>5484</v>
      </c>
      <c r="B339" s="659">
        <v>150</v>
      </c>
      <c r="C339" s="655" t="s">
        <v>5325</v>
      </c>
      <c r="D339" s="651">
        <v>317</v>
      </c>
      <c r="E339" s="1000">
        <v>132907.19999999998</v>
      </c>
      <c r="F339" s="573">
        <f t="shared" si="18"/>
        <v>132907.19999999998</v>
      </c>
      <c r="G339" s="287"/>
    </row>
    <row r="340" spans="1:7">
      <c r="A340" s="715" t="s">
        <v>5485</v>
      </c>
      <c r="B340" s="659">
        <v>200</v>
      </c>
      <c r="C340" s="655" t="s">
        <v>5325</v>
      </c>
      <c r="D340" s="651">
        <v>422</v>
      </c>
      <c r="E340" s="1000">
        <v>246222</v>
      </c>
      <c r="F340" s="573">
        <f t="shared" si="18"/>
        <v>246222</v>
      </c>
      <c r="G340" s="287"/>
    </row>
    <row r="341" spans="1:7">
      <c r="A341" s="2315" t="s">
        <v>1223</v>
      </c>
      <c r="B341" s="2315"/>
      <c r="C341" s="2315"/>
      <c r="D341" s="2315"/>
      <c r="E341" s="2315"/>
      <c r="G341" s="287"/>
    </row>
    <row r="342" spans="1:7" ht="29.25" customHeight="1">
      <c r="A342" s="2305" t="s">
        <v>1224</v>
      </c>
      <c r="B342" s="2305"/>
      <c r="C342" s="2305"/>
      <c r="D342" s="2305"/>
      <c r="E342" s="2305"/>
      <c r="F342" s="2305"/>
      <c r="G342" s="287"/>
    </row>
    <row r="343" spans="1:7" ht="15" customHeight="1">
      <c r="A343" s="2305" t="s">
        <v>1225</v>
      </c>
      <c r="B343" s="2305"/>
      <c r="C343" s="2305"/>
      <c r="D343" s="2305"/>
      <c r="E343" s="2305"/>
      <c r="G343" s="287"/>
    </row>
    <row r="344" spans="1:7" ht="15" customHeight="1">
      <c r="A344" s="2305" t="s">
        <v>1226</v>
      </c>
      <c r="B344" s="2305"/>
      <c r="C344" s="2305"/>
      <c r="D344" s="2305"/>
      <c r="E344" s="2305"/>
      <c r="G344" s="287"/>
    </row>
    <row r="345" spans="1:7" ht="15" customHeight="1">
      <c r="A345" s="2305" t="s">
        <v>1227</v>
      </c>
      <c r="B345" s="2305"/>
      <c r="C345" s="2305"/>
      <c r="D345" s="2305"/>
      <c r="E345" s="2305"/>
      <c r="G345" s="287"/>
    </row>
    <row r="346" spans="1:7" ht="15" customHeight="1">
      <c r="A346" s="2305" t="s">
        <v>1228</v>
      </c>
      <c r="B346" s="2305"/>
      <c r="C346" s="2305"/>
      <c r="D346" s="2305"/>
      <c r="E346" s="2305"/>
      <c r="G346" s="287"/>
    </row>
    <row r="347" spans="1:7">
      <c r="A347" s="2305" t="s">
        <v>1222</v>
      </c>
      <c r="B347" s="2305"/>
      <c r="C347" s="2305"/>
      <c r="D347" s="2305"/>
      <c r="E347" s="2305"/>
      <c r="G347" s="287"/>
    </row>
    <row r="348" spans="1:7">
      <c r="A348" s="722" t="s">
        <v>5486</v>
      </c>
      <c r="B348" s="652"/>
      <c r="C348" s="652"/>
      <c r="D348" s="652"/>
      <c r="E348" s="725"/>
      <c r="G348" s="287"/>
    </row>
    <row r="349" spans="1:7" ht="15" customHeight="1">
      <c r="A349" s="2316" t="s">
        <v>1229</v>
      </c>
      <c r="B349" s="2316"/>
      <c r="C349" s="2316"/>
      <c r="D349" s="2316"/>
      <c r="E349" s="2316"/>
      <c r="G349" s="287"/>
    </row>
    <row r="350" spans="1:7" ht="30">
      <c r="A350" s="990" t="s">
        <v>5429</v>
      </c>
      <c r="B350" s="991" t="s">
        <v>1197</v>
      </c>
      <c r="C350" s="991" t="s">
        <v>16</v>
      </c>
      <c r="D350" s="992" t="s">
        <v>1230</v>
      </c>
      <c r="E350" s="985" t="s">
        <v>1198</v>
      </c>
      <c r="F350" s="987" t="s">
        <v>11</v>
      </c>
      <c r="G350" s="287"/>
    </row>
    <row r="351" spans="1:7" ht="15" customHeight="1">
      <c r="A351" s="2317" t="s">
        <v>5432</v>
      </c>
      <c r="B351" s="2317"/>
      <c r="C351" s="2317"/>
      <c r="D351" s="2317"/>
      <c r="E351" s="2317"/>
      <c r="F351" s="2318"/>
      <c r="G351" s="287"/>
    </row>
    <row r="352" spans="1:7">
      <c r="A352" s="717" t="s">
        <v>5487</v>
      </c>
      <c r="B352" s="653" t="s">
        <v>5449</v>
      </c>
      <c r="C352" s="653" t="s">
        <v>5361</v>
      </c>
      <c r="D352" s="654">
        <v>0.63</v>
      </c>
      <c r="E352" s="1000">
        <v>8946</v>
      </c>
      <c r="F352" s="573">
        <f t="shared" ref="F352:F362" si="19">E352-E352*$B$3/100</f>
        <v>8946</v>
      </c>
      <c r="G352" s="287"/>
    </row>
    <row r="353" spans="1:7">
      <c r="A353" s="715" t="s">
        <v>5488</v>
      </c>
      <c r="B353" s="655" t="s">
        <v>5451</v>
      </c>
      <c r="C353" s="655" t="s">
        <v>5361</v>
      </c>
      <c r="D353" s="656">
        <v>1.62</v>
      </c>
      <c r="E353" s="1000">
        <v>10344</v>
      </c>
      <c r="F353" s="573">
        <f t="shared" si="19"/>
        <v>10344</v>
      </c>
      <c r="G353" s="287"/>
    </row>
    <row r="354" spans="1:7">
      <c r="A354" s="715" t="s">
        <v>2078</v>
      </c>
      <c r="B354" s="655" t="s">
        <v>5489</v>
      </c>
      <c r="C354" s="655" t="s">
        <v>5361</v>
      </c>
      <c r="D354" s="656">
        <v>2.4900000000000002</v>
      </c>
      <c r="E354" s="1000">
        <v>9085.1999999999989</v>
      </c>
      <c r="F354" s="573">
        <f t="shared" si="19"/>
        <v>9085.1999999999989</v>
      </c>
      <c r="G354" s="287"/>
    </row>
    <row r="355" spans="1:7">
      <c r="A355" s="715" t="s">
        <v>5490</v>
      </c>
      <c r="B355" s="655" t="s">
        <v>5453</v>
      </c>
      <c r="C355" s="655" t="s">
        <v>5361</v>
      </c>
      <c r="D355" s="656">
        <v>1.43</v>
      </c>
      <c r="E355" s="1000">
        <v>10837.199999999999</v>
      </c>
      <c r="F355" s="573">
        <f t="shared" si="19"/>
        <v>10837.199999999999</v>
      </c>
      <c r="G355" s="287"/>
    </row>
    <row r="356" spans="1:7">
      <c r="A356" s="716" t="s">
        <v>1231</v>
      </c>
      <c r="B356" s="657" t="s">
        <v>1232</v>
      </c>
      <c r="C356" s="657" t="s">
        <v>1211</v>
      </c>
      <c r="D356" s="658">
        <v>2.82</v>
      </c>
      <c r="E356" s="1000">
        <v>11276.4</v>
      </c>
      <c r="F356" s="573">
        <f t="shared" si="19"/>
        <v>11276.4</v>
      </c>
      <c r="G356" s="287"/>
    </row>
    <row r="357" spans="1:7">
      <c r="A357" s="716" t="s">
        <v>1233</v>
      </c>
      <c r="B357" s="657" t="s">
        <v>1234</v>
      </c>
      <c r="C357" s="657" t="s">
        <v>1211</v>
      </c>
      <c r="D357" s="658">
        <v>5.72</v>
      </c>
      <c r="E357" s="1000">
        <v>10622.4</v>
      </c>
      <c r="F357" s="573">
        <f t="shared" si="19"/>
        <v>10622.4</v>
      </c>
      <c r="G357" s="287"/>
    </row>
    <row r="358" spans="1:7">
      <c r="A358" s="716" t="s">
        <v>1235</v>
      </c>
      <c r="B358" s="657" t="s">
        <v>1236</v>
      </c>
      <c r="C358" s="657" t="s">
        <v>1211</v>
      </c>
      <c r="D358" s="658">
        <v>7.54</v>
      </c>
      <c r="E358" s="1000">
        <v>12019.199999999999</v>
      </c>
      <c r="F358" s="573">
        <f t="shared" si="19"/>
        <v>12019.199999999999</v>
      </c>
      <c r="G358" s="287"/>
    </row>
    <row r="359" spans="1:7">
      <c r="A359" s="716" t="s">
        <v>1237</v>
      </c>
      <c r="B359" s="657" t="s">
        <v>1238</v>
      </c>
      <c r="C359" s="657" t="s">
        <v>1211</v>
      </c>
      <c r="D359" s="658">
        <v>12.1</v>
      </c>
      <c r="E359" s="1000">
        <v>12160.8</v>
      </c>
      <c r="F359" s="573">
        <f t="shared" si="19"/>
        <v>12160.8</v>
      </c>
      <c r="G359" s="287"/>
    </row>
    <row r="360" spans="1:7">
      <c r="A360" s="715" t="s">
        <v>5491</v>
      </c>
      <c r="B360" s="659" t="s">
        <v>1239</v>
      </c>
      <c r="C360" s="655" t="s">
        <v>5361</v>
      </c>
      <c r="D360" s="656">
        <v>13.2</v>
      </c>
      <c r="E360" s="1000">
        <v>17192.399999999998</v>
      </c>
      <c r="F360" s="573">
        <f t="shared" si="19"/>
        <v>17192.399999999998</v>
      </c>
      <c r="G360" s="287"/>
    </row>
    <row r="361" spans="1:7">
      <c r="A361" s="715" t="s">
        <v>5492</v>
      </c>
      <c r="B361" s="659" t="s">
        <v>1240</v>
      </c>
      <c r="C361" s="655" t="s">
        <v>5361</v>
      </c>
      <c r="D361" s="656">
        <v>22</v>
      </c>
      <c r="E361" s="1000">
        <v>20688</v>
      </c>
      <c r="F361" s="573">
        <f t="shared" si="19"/>
        <v>20688</v>
      </c>
      <c r="G361" s="287"/>
    </row>
    <row r="362" spans="1:7">
      <c r="A362" s="715" t="s">
        <v>5493</v>
      </c>
      <c r="B362" s="659" t="s">
        <v>1241</v>
      </c>
      <c r="C362" s="655" t="s">
        <v>5361</v>
      </c>
      <c r="D362" s="656">
        <v>36</v>
      </c>
      <c r="E362" s="1000">
        <v>25525.200000000001</v>
      </c>
      <c r="F362" s="573">
        <f t="shared" si="19"/>
        <v>25525.200000000001</v>
      </c>
      <c r="G362" s="287"/>
    </row>
    <row r="363" spans="1:7" ht="30">
      <c r="A363" s="990" t="s">
        <v>5429</v>
      </c>
      <c r="B363" s="991" t="s">
        <v>1197</v>
      </c>
      <c r="C363" s="991" t="s">
        <v>5494</v>
      </c>
      <c r="D363" s="992" t="s">
        <v>1230</v>
      </c>
      <c r="E363" s="985" t="s">
        <v>1198</v>
      </c>
      <c r="F363" s="987" t="s">
        <v>11</v>
      </c>
      <c r="G363" s="287"/>
    </row>
    <row r="364" spans="1:7" ht="15" customHeight="1">
      <c r="A364" s="2317" t="s">
        <v>5440</v>
      </c>
      <c r="B364" s="2317"/>
      <c r="C364" s="2317"/>
      <c r="D364" s="2317"/>
      <c r="E364" s="2317"/>
      <c r="F364" s="2318"/>
      <c r="G364" s="287"/>
    </row>
    <row r="365" spans="1:7">
      <c r="A365" s="716" t="s">
        <v>5495</v>
      </c>
      <c r="B365" s="655" t="s">
        <v>1242</v>
      </c>
      <c r="C365" s="657" t="s">
        <v>1243</v>
      </c>
      <c r="D365" s="660">
        <v>2.4900000000000002</v>
      </c>
      <c r="E365" s="1000">
        <v>14545.199999999999</v>
      </c>
      <c r="F365" s="573">
        <f t="shared" ref="F365:F370" si="20">E365-E365*$B$3/100</f>
        <v>14545.199999999999</v>
      </c>
      <c r="G365" s="287"/>
    </row>
    <row r="366" spans="1:7">
      <c r="A366" s="716" t="s">
        <v>5496</v>
      </c>
      <c r="B366" s="655" t="s">
        <v>1244</v>
      </c>
      <c r="C366" s="657" t="s">
        <v>1243</v>
      </c>
      <c r="D366" s="660">
        <v>5.72</v>
      </c>
      <c r="E366" s="1000">
        <v>16792.8</v>
      </c>
      <c r="F366" s="573">
        <f t="shared" si="20"/>
        <v>16792.8</v>
      </c>
      <c r="G366" s="287"/>
    </row>
    <row r="367" spans="1:7">
      <c r="A367" s="716" t="s">
        <v>5497</v>
      </c>
      <c r="B367" s="655" t="s">
        <v>1245</v>
      </c>
      <c r="C367" s="657" t="s">
        <v>1243</v>
      </c>
      <c r="D367" s="660">
        <v>12.1</v>
      </c>
      <c r="E367" s="1000">
        <v>19142.399999999998</v>
      </c>
      <c r="F367" s="573">
        <f t="shared" si="20"/>
        <v>19142.399999999998</v>
      </c>
      <c r="G367" s="287"/>
    </row>
    <row r="368" spans="1:7">
      <c r="A368" s="716" t="s">
        <v>5498</v>
      </c>
      <c r="B368" s="655" t="s">
        <v>1239</v>
      </c>
      <c r="C368" s="657" t="s">
        <v>1243</v>
      </c>
      <c r="D368" s="660">
        <v>13.2</v>
      </c>
      <c r="E368" s="1000">
        <v>27972</v>
      </c>
      <c r="F368" s="573">
        <f t="shared" si="20"/>
        <v>27972</v>
      </c>
      <c r="G368" s="287"/>
    </row>
    <row r="369" spans="1:7">
      <c r="A369" s="716" t="s">
        <v>5499</v>
      </c>
      <c r="B369" s="655" t="s">
        <v>1240</v>
      </c>
      <c r="C369" s="657" t="s">
        <v>1243</v>
      </c>
      <c r="D369" s="660">
        <v>22</v>
      </c>
      <c r="E369" s="1000">
        <v>28944</v>
      </c>
      <c r="F369" s="573">
        <f t="shared" si="20"/>
        <v>28944</v>
      </c>
      <c r="G369" s="287"/>
    </row>
    <row r="370" spans="1:7">
      <c r="A370" s="716" t="s">
        <v>5500</v>
      </c>
      <c r="B370" s="661" t="s">
        <v>1241</v>
      </c>
      <c r="C370" s="657" t="s">
        <v>1243</v>
      </c>
      <c r="D370" s="660">
        <v>36</v>
      </c>
      <c r="E370" s="1000">
        <v>38070</v>
      </c>
      <c r="F370" s="573">
        <f t="shared" si="20"/>
        <v>38070</v>
      </c>
      <c r="G370" s="287"/>
    </row>
    <row r="371" spans="1:7">
      <c r="A371" s="2319" t="s">
        <v>1246</v>
      </c>
      <c r="B371" s="2319"/>
      <c r="C371" s="2319"/>
      <c r="D371" s="2319"/>
      <c r="E371" s="2319"/>
      <c r="F371" s="2320"/>
      <c r="G371" s="287"/>
    </row>
    <row r="372" spans="1:7" ht="30">
      <c r="A372" s="990" t="s">
        <v>5429</v>
      </c>
      <c r="B372" s="991" t="s">
        <v>1197</v>
      </c>
      <c r="C372" s="991" t="s">
        <v>16</v>
      </c>
      <c r="D372" s="992" t="s">
        <v>1230</v>
      </c>
      <c r="E372" s="985" t="s">
        <v>1198</v>
      </c>
      <c r="F372" s="987" t="s">
        <v>11</v>
      </c>
      <c r="G372" s="287"/>
    </row>
    <row r="373" spans="1:7" ht="15" customHeight="1">
      <c r="A373" s="2317" t="s">
        <v>5432</v>
      </c>
      <c r="B373" s="2317"/>
      <c r="C373" s="2317"/>
      <c r="D373" s="2317"/>
      <c r="E373" s="2317"/>
      <c r="F373" s="2318"/>
      <c r="G373" s="287"/>
    </row>
    <row r="374" spans="1:7">
      <c r="A374" s="718" t="s">
        <v>1247</v>
      </c>
      <c r="B374" s="653" t="s">
        <v>5449</v>
      </c>
      <c r="C374" s="653" t="s">
        <v>5361</v>
      </c>
      <c r="D374" s="654">
        <v>0.63</v>
      </c>
      <c r="E374" s="1000">
        <v>7684.7999999999993</v>
      </c>
      <c r="F374" s="573">
        <f t="shared" ref="F374:F397" si="21">E374-E374*$B$3/100</f>
        <v>7684.7999999999993</v>
      </c>
      <c r="G374" s="287"/>
    </row>
    <row r="375" spans="1:7">
      <c r="A375" s="715" t="s">
        <v>1248</v>
      </c>
      <c r="B375" s="655" t="s">
        <v>5451</v>
      </c>
      <c r="C375" s="655" t="s">
        <v>5361</v>
      </c>
      <c r="D375" s="656">
        <v>1.62</v>
      </c>
      <c r="E375" s="1000">
        <v>7831.2</v>
      </c>
      <c r="F375" s="573">
        <f t="shared" si="21"/>
        <v>7831.2</v>
      </c>
      <c r="G375" s="287"/>
    </row>
    <row r="376" spans="1:7">
      <c r="A376" s="716" t="s">
        <v>1249</v>
      </c>
      <c r="B376" s="655" t="s">
        <v>5489</v>
      </c>
      <c r="C376" s="655" t="s">
        <v>5361</v>
      </c>
      <c r="D376" s="656">
        <v>2.4900000000000002</v>
      </c>
      <c r="E376" s="1000">
        <v>7386</v>
      </c>
      <c r="F376" s="573">
        <f t="shared" si="21"/>
        <v>7386</v>
      </c>
      <c r="G376" s="287"/>
    </row>
    <row r="377" spans="1:7">
      <c r="A377" s="715" t="s">
        <v>1250</v>
      </c>
      <c r="B377" s="655" t="s">
        <v>5453</v>
      </c>
      <c r="C377" s="655" t="s">
        <v>5361</v>
      </c>
      <c r="D377" s="656">
        <v>1.43</v>
      </c>
      <c r="E377" s="1000">
        <v>8802</v>
      </c>
      <c r="F377" s="573">
        <f t="shared" si="21"/>
        <v>8802</v>
      </c>
      <c r="G377" s="287"/>
    </row>
    <row r="378" spans="1:7">
      <c r="A378" s="716" t="s">
        <v>1251</v>
      </c>
      <c r="B378" s="657" t="s">
        <v>1232</v>
      </c>
      <c r="C378" s="657" t="s">
        <v>1211</v>
      </c>
      <c r="D378" s="658">
        <v>2.82</v>
      </c>
      <c r="E378" s="1000">
        <v>8802</v>
      </c>
      <c r="F378" s="573">
        <f t="shared" si="21"/>
        <v>8802</v>
      </c>
      <c r="G378" s="287"/>
    </row>
    <row r="379" spans="1:7">
      <c r="A379" s="716" t="s">
        <v>1252</v>
      </c>
      <c r="B379" s="657" t="s">
        <v>1234</v>
      </c>
      <c r="C379" s="657" t="s">
        <v>1211</v>
      </c>
      <c r="D379" s="658">
        <v>5.72</v>
      </c>
      <c r="E379" s="1000">
        <v>9291.6</v>
      </c>
      <c r="F379" s="573">
        <f t="shared" si="21"/>
        <v>9291.6</v>
      </c>
      <c r="G379" s="287"/>
    </row>
    <row r="380" spans="1:7">
      <c r="A380" s="719" t="s">
        <v>1253</v>
      </c>
      <c r="B380" s="662" t="s">
        <v>1236</v>
      </c>
      <c r="C380" s="662" t="s">
        <v>1211</v>
      </c>
      <c r="D380" s="663">
        <v>7.54</v>
      </c>
      <c r="E380" s="1000">
        <v>11132.4</v>
      </c>
      <c r="F380" s="573">
        <f t="shared" si="21"/>
        <v>11132.4</v>
      </c>
      <c r="G380" s="287"/>
    </row>
    <row r="381" spans="1:7">
      <c r="A381" s="716" t="s">
        <v>1254</v>
      </c>
      <c r="B381" s="657" t="s">
        <v>1238</v>
      </c>
      <c r="C381" s="657" t="s">
        <v>1211</v>
      </c>
      <c r="D381" s="658">
        <v>12.1</v>
      </c>
      <c r="E381" s="1000">
        <v>11242.8</v>
      </c>
      <c r="F381" s="573">
        <f t="shared" si="21"/>
        <v>11242.8</v>
      </c>
      <c r="G381" s="287"/>
    </row>
    <row r="382" spans="1:7">
      <c r="A382" s="715" t="s">
        <v>1255</v>
      </c>
      <c r="B382" s="659" t="s">
        <v>1239</v>
      </c>
      <c r="C382" s="655" t="s">
        <v>5361</v>
      </c>
      <c r="D382" s="656">
        <v>13.2</v>
      </c>
      <c r="E382" s="1000">
        <v>15218.4</v>
      </c>
      <c r="F382" s="573">
        <f t="shared" si="21"/>
        <v>15218.4</v>
      </c>
      <c r="G382" s="287"/>
    </row>
    <row r="383" spans="1:7">
      <c r="A383" s="715" t="s">
        <v>1256</v>
      </c>
      <c r="B383" s="659" t="s">
        <v>1240</v>
      </c>
      <c r="C383" s="655" t="s">
        <v>5361</v>
      </c>
      <c r="D383" s="656">
        <v>22</v>
      </c>
      <c r="E383" s="1000">
        <v>19050</v>
      </c>
      <c r="F383" s="573">
        <f t="shared" si="21"/>
        <v>19050</v>
      </c>
      <c r="G383" s="287"/>
    </row>
    <row r="384" spans="1:7">
      <c r="A384" s="715" t="s">
        <v>1257</v>
      </c>
      <c r="B384" s="659" t="s">
        <v>1241</v>
      </c>
      <c r="C384" s="655" t="s">
        <v>5361</v>
      </c>
      <c r="D384" s="656">
        <v>36</v>
      </c>
      <c r="E384" s="1000">
        <v>25300.799999999999</v>
      </c>
      <c r="F384" s="573">
        <f t="shared" si="21"/>
        <v>25300.799999999999</v>
      </c>
      <c r="G384" s="287"/>
    </row>
    <row r="385" spans="1:7" ht="15" customHeight="1">
      <c r="A385" s="2317" t="s">
        <v>5440</v>
      </c>
      <c r="B385" s="2317"/>
      <c r="C385" s="2317"/>
      <c r="D385" s="2317"/>
      <c r="E385" s="2317"/>
      <c r="F385" s="2318"/>
      <c r="G385" s="287"/>
    </row>
    <row r="386" spans="1:7" ht="30">
      <c r="A386" s="990" t="s">
        <v>5501</v>
      </c>
      <c r="B386" s="991" t="s">
        <v>1197</v>
      </c>
      <c r="C386" s="991" t="s">
        <v>5494</v>
      </c>
      <c r="D386" s="992" t="s">
        <v>1230</v>
      </c>
      <c r="E386" s="985" t="s">
        <v>1198</v>
      </c>
      <c r="F386" s="987" t="s">
        <v>11</v>
      </c>
      <c r="G386" s="287"/>
    </row>
    <row r="387" spans="1:7">
      <c r="A387" s="716" t="s">
        <v>5502</v>
      </c>
      <c r="B387" s="655" t="s">
        <v>5449</v>
      </c>
      <c r="C387" s="657" t="s">
        <v>1243</v>
      </c>
      <c r="D387" s="656">
        <v>0.63</v>
      </c>
      <c r="E387" s="1000">
        <v>13401.6</v>
      </c>
      <c r="F387" s="573">
        <f t="shared" si="21"/>
        <v>13401.6</v>
      </c>
      <c r="G387" s="287"/>
    </row>
    <row r="388" spans="1:7">
      <c r="A388" s="715" t="s">
        <v>5503</v>
      </c>
      <c r="B388" s="655" t="s">
        <v>5451</v>
      </c>
      <c r="C388" s="657" t="s">
        <v>1243</v>
      </c>
      <c r="D388" s="656">
        <v>1.62</v>
      </c>
      <c r="E388" s="1000">
        <v>13401.6</v>
      </c>
      <c r="F388" s="573">
        <f t="shared" si="21"/>
        <v>13401.6</v>
      </c>
      <c r="G388" s="287"/>
    </row>
    <row r="389" spans="1:7">
      <c r="A389" s="716" t="s">
        <v>5504</v>
      </c>
      <c r="B389" s="655" t="s">
        <v>5489</v>
      </c>
      <c r="C389" s="657" t="s">
        <v>1243</v>
      </c>
      <c r="D389" s="656">
        <v>2.4900000000000002</v>
      </c>
      <c r="E389" s="1000">
        <v>13401.6</v>
      </c>
      <c r="F389" s="573">
        <f t="shared" si="21"/>
        <v>13401.6</v>
      </c>
      <c r="G389" s="287"/>
    </row>
    <row r="390" spans="1:7">
      <c r="A390" s="715" t="s">
        <v>5505</v>
      </c>
      <c r="B390" s="655" t="s">
        <v>5453</v>
      </c>
      <c r="C390" s="657" t="s">
        <v>1243</v>
      </c>
      <c r="D390" s="656">
        <v>1.43</v>
      </c>
      <c r="E390" s="1000">
        <v>15169.199999999999</v>
      </c>
      <c r="F390" s="573">
        <f t="shared" si="21"/>
        <v>15169.199999999999</v>
      </c>
      <c r="G390" s="287"/>
    </row>
    <row r="391" spans="1:7">
      <c r="A391" s="716" t="s">
        <v>5506</v>
      </c>
      <c r="B391" s="657" t="s">
        <v>1232</v>
      </c>
      <c r="C391" s="657" t="s">
        <v>1243</v>
      </c>
      <c r="D391" s="658">
        <v>2.82</v>
      </c>
      <c r="E391" s="1000">
        <v>15169.199999999999</v>
      </c>
      <c r="F391" s="573">
        <f t="shared" si="21"/>
        <v>15169.199999999999</v>
      </c>
      <c r="G391" s="287"/>
    </row>
    <row r="392" spans="1:7">
      <c r="A392" s="716" t="s">
        <v>5507</v>
      </c>
      <c r="B392" s="657" t="s">
        <v>1234</v>
      </c>
      <c r="C392" s="657" t="s">
        <v>1243</v>
      </c>
      <c r="D392" s="658">
        <v>5.72</v>
      </c>
      <c r="E392" s="1000">
        <v>16394.399999999998</v>
      </c>
      <c r="F392" s="573">
        <f t="shared" si="21"/>
        <v>16394.399999999998</v>
      </c>
      <c r="G392" s="287"/>
    </row>
    <row r="393" spans="1:7">
      <c r="A393" s="716" t="s">
        <v>5508</v>
      </c>
      <c r="B393" s="657" t="s">
        <v>1236</v>
      </c>
      <c r="C393" s="657" t="s">
        <v>1243</v>
      </c>
      <c r="D393" s="658">
        <v>7.54</v>
      </c>
      <c r="E393" s="1000">
        <v>17743.2</v>
      </c>
      <c r="F393" s="573">
        <f t="shared" si="21"/>
        <v>17743.2</v>
      </c>
      <c r="G393" s="287"/>
    </row>
    <row r="394" spans="1:7">
      <c r="A394" s="716" t="s">
        <v>5509</v>
      </c>
      <c r="B394" s="657" t="s">
        <v>1238</v>
      </c>
      <c r="C394" s="657" t="s">
        <v>1243</v>
      </c>
      <c r="D394" s="658">
        <v>12.1</v>
      </c>
      <c r="E394" s="1000">
        <v>19201.2</v>
      </c>
      <c r="F394" s="573">
        <f t="shared" si="21"/>
        <v>19201.2</v>
      </c>
      <c r="G394" s="287"/>
    </row>
    <row r="395" spans="1:7">
      <c r="A395" s="715" t="s">
        <v>5510</v>
      </c>
      <c r="B395" s="659" t="s">
        <v>1239</v>
      </c>
      <c r="C395" s="657" t="s">
        <v>1243</v>
      </c>
      <c r="D395" s="656">
        <v>13.2</v>
      </c>
      <c r="E395" s="1000">
        <v>25638</v>
      </c>
      <c r="F395" s="573">
        <f t="shared" si="21"/>
        <v>25638</v>
      </c>
      <c r="G395" s="287"/>
    </row>
    <row r="396" spans="1:7">
      <c r="A396" s="715" t="s">
        <v>5511</v>
      </c>
      <c r="B396" s="659" t="s">
        <v>1240</v>
      </c>
      <c r="C396" s="657" t="s">
        <v>1243</v>
      </c>
      <c r="D396" s="656">
        <v>22</v>
      </c>
      <c r="E396" s="1000">
        <v>26524.799999999999</v>
      </c>
      <c r="F396" s="573">
        <f t="shared" si="21"/>
        <v>26524.799999999999</v>
      </c>
      <c r="G396" s="287"/>
    </row>
    <row r="397" spans="1:7">
      <c r="A397" s="715" t="s">
        <v>5512</v>
      </c>
      <c r="B397" s="659" t="s">
        <v>1241</v>
      </c>
      <c r="C397" s="657" t="s">
        <v>1243</v>
      </c>
      <c r="D397" s="656">
        <v>36</v>
      </c>
      <c r="E397" s="1000">
        <v>35454</v>
      </c>
      <c r="F397" s="573">
        <f t="shared" si="21"/>
        <v>35454</v>
      </c>
      <c r="G397" s="287"/>
    </row>
    <row r="398" spans="1:7" ht="15" customHeight="1">
      <c r="A398" s="2322" t="s">
        <v>5513</v>
      </c>
      <c r="B398" s="2322"/>
      <c r="C398" s="2322"/>
      <c r="D398" s="2322"/>
      <c r="E398" s="2322"/>
      <c r="G398" s="287"/>
    </row>
    <row r="399" spans="1:7" ht="15" customHeight="1">
      <c r="A399" s="2323" t="s">
        <v>1246</v>
      </c>
      <c r="B399" s="2323"/>
      <c r="C399" s="2323"/>
      <c r="D399" s="2323"/>
      <c r="E399" s="2323"/>
      <c r="G399" s="287"/>
    </row>
    <row r="400" spans="1:7" ht="15" customHeight="1">
      <c r="A400" s="2325" t="s">
        <v>5514</v>
      </c>
      <c r="B400" s="2325"/>
      <c r="C400" s="2325"/>
      <c r="D400" s="2325"/>
      <c r="E400" s="2325"/>
      <c r="F400" s="2326"/>
      <c r="G400" s="287"/>
    </row>
    <row r="401" spans="1:7" ht="30">
      <c r="A401" s="990" t="s">
        <v>5429</v>
      </c>
      <c r="B401" s="991" t="s">
        <v>1197</v>
      </c>
      <c r="C401" s="991" t="s">
        <v>5430</v>
      </c>
      <c r="D401" s="992" t="s">
        <v>5431</v>
      </c>
      <c r="E401" s="985" t="s">
        <v>1198</v>
      </c>
      <c r="F401" s="987" t="s">
        <v>11</v>
      </c>
      <c r="G401" s="287"/>
    </row>
    <row r="402" spans="1:7">
      <c r="A402" s="715" t="s">
        <v>5515</v>
      </c>
      <c r="B402" s="659">
        <v>65</v>
      </c>
      <c r="C402" s="655" t="s">
        <v>5276</v>
      </c>
      <c r="D402" s="651">
        <v>46.25</v>
      </c>
      <c r="E402" s="1000">
        <v>29841.599999999999</v>
      </c>
      <c r="F402" s="573">
        <f t="shared" ref="F402:F415" si="22">E402-E402*$B$3/100</f>
        <v>29841.599999999999</v>
      </c>
      <c r="G402" s="287"/>
    </row>
    <row r="403" spans="1:7">
      <c r="A403" s="715" t="s">
        <v>5516</v>
      </c>
      <c r="B403" s="659">
        <v>80</v>
      </c>
      <c r="C403" s="655" t="s">
        <v>5276</v>
      </c>
      <c r="D403" s="651">
        <v>69.680000000000007</v>
      </c>
      <c r="E403" s="1000">
        <v>39765.599999999999</v>
      </c>
      <c r="F403" s="573">
        <f t="shared" si="22"/>
        <v>39765.599999999999</v>
      </c>
      <c r="G403" s="287"/>
    </row>
    <row r="404" spans="1:7">
      <c r="A404" s="715" t="s">
        <v>5517</v>
      </c>
      <c r="B404" s="659">
        <v>100</v>
      </c>
      <c r="C404" s="655" t="s">
        <v>5276</v>
      </c>
      <c r="D404" s="651">
        <v>110.52</v>
      </c>
      <c r="E404" s="1000">
        <v>47284.799999999996</v>
      </c>
      <c r="F404" s="573">
        <f t="shared" si="22"/>
        <v>47284.799999999996</v>
      </c>
      <c r="G404" s="287"/>
    </row>
    <row r="405" spans="1:7">
      <c r="A405" s="715" t="s">
        <v>5518</v>
      </c>
      <c r="B405" s="659">
        <v>125</v>
      </c>
      <c r="C405" s="655" t="s">
        <v>5276</v>
      </c>
      <c r="D405" s="651">
        <v>110.52</v>
      </c>
      <c r="E405" s="1000">
        <v>60571.199999999997</v>
      </c>
      <c r="F405" s="573">
        <f t="shared" si="22"/>
        <v>60571.199999999997</v>
      </c>
      <c r="G405" s="287"/>
    </row>
    <row r="406" spans="1:7">
      <c r="A406" s="715" t="s">
        <v>5519</v>
      </c>
      <c r="B406" s="659">
        <v>150</v>
      </c>
      <c r="C406" s="655" t="s">
        <v>5276</v>
      </c>
      <c r="D406" s="651">
        <v>317.58</v>
      </c>
      <c r="E406" s="1000">
        <v>139479.6</v>
      </c>
      <c r="F406" s="573">
        <f t="shared" si="22"/>
        <v>139479.6</v>
      </c>
      <c r="G406" s="287"/>
    </row>
    <row r="407" spans="1:7">
      <c r="A407" s="715" t="s">
        <v>5520</v>
      </c>
      <c r="B407" s="659">
        <v>200</v>
      </c>
      <c r="C407" s="655" t="s">
        <v>5276</v>
      </c>
      <c r="D407" s="651">
        <v>422.59</v>
      </c>
      <c r="E407" s="1000">
        <v>250131.59999999998</v>
      </c>
      <c r="F407" s="573">
        <f t="shared" si="22"/>
        <v>250131.59999999998</v>
      </c>
      <c r="G407" s="287"/>
    </row>
    <row r="408" spans="1:7" ht="15" customHeight="1">
      <c r="A408" s="2311" t="s">
        <v>5521</v>
      </c>
      <c r="B408" s="2327"/>
      <c r="C408" s="2327"/>
      <c r="D408" s="2327"/>
      <c r="E408" s="2327"/>
      <c r="F408" s="2327"/>
      <c r="G408" s="287"/>
    </row>
    <row r="409" spans="1:7" ht="30">
      <c r="A409" s="990" t="s">
        <v>5429</v>
      </c>
      <c r="B409" s="991" t="s">
        <v>1197</v>
      </c>
      <c r="C409" s="991" t="s">
        <v>5430</v>
      </c>
      <c r="D409" s="992" t="s">
        <v>5431</v>
      </c>
      <c r="E409" s="985" t="s">
        <v>1198</v>
      </c>
      <c r="F409" s="987" t="s">
        <v>11</v>
      </c>
      <c r="G409" s="287"/>
    </row>
    <row r="410" spans="1:7">
      <c r="A410" s="715" t="s">
        <v>5522</v>
      </c>
      <c r="B410" s="659">
        <v>65</v>
      </c>
      <c r="C410" s="655" t="s">
        <v>5325</v>
      </c>
      <c r="D410" s="664">
        <v>49.11</v>
      </c>
      <c r="E410" s="1000">
        <v>50546.400000000001</v>
      </c>
      <c r="F410" s="573">
        <f t="shared" si="22"/>
        <v>50546.400000000001</v>
      </c>
      <c r="G410" s="287"/>
    </row>
    <row r="411" spans="1:7">
      <c r="A411" s="716" t="s">
        <v>2065</v>
      </c>
      <c r="B411" s="659">
        <v>80</v>
      </c>
      <c r="C411" s="655" t="s">
        <v>5325</v>
      </c>
      <c r="D411" s="664">
        <v>70.94</v>
      </c>
      <c r="E411" s="1000">
        <v>54006</v>
      </c>
      <c r="F411" s="573">
        <f t="shared" si="22"/>
        <v>54006</v>
      </c>
      <c r="G411" s="287"/>
    </row>
    <row r="412" spans="1:7">
      <c r="A412" s="715" t="s">
        <v>5523</v>
      </c>
      <c r="B412" s="659">
        <v>100</v>
      </c>
      <c r="C412" s="655" t="s">
        <v>5325</v>
      </c>
      <c r="D412" s="664">
        <v>116.22</v>
      </c>
      <c r="E412" s="1000">
        <v>59313.599999999999</v>
      </c>
      <c r="F412" s="573">
        <f t="shared" si="22"/>
        <v>59313.599999999999</v>
      </c>
      <c r="G412" s="287"/>
    </row>
    <row r="413" spans="1:7">
      <c r="A413" s="715" t="s">
        <v>5524</v>
      </c>
      <c r="B413" s="659">
        <v>125</v>
      </c>
      <c r="C413" s="655" t="s">
        <v>5325</v>
      </c>
      <c r="D413" s="664">
        <v>166.22</v>
      </c>
      <c r="E413" s="1000">
        <v>76617.599999999991</v>
      </c>
      <c r="F413" s="573">
        <f t="shared" si="22"/>
        <v>76617.599999999991</v>
      </c>
      <c r="G413" s="287"/>
    </row>
    <row r="414" spans="1:7">
      <c r="A414" s="715" t="s">
        <v>5525</v>
      </c>
      <c r="B414" s="659">
        <v>150</v>
      </c>
      <c r="C414" s="655" t="s">
        <v>5325</v>
      </c>
      <c r="D414" s="664">
        <v>317</v>
      </c>
      <c r="E414" s="1000">
        <v>165310.79999999999</v>
      </c>
      <c r="F414" s="573">
        <f t="shared" si="22"/>
        <v>165310.79999999999</v>
      </c>
      <c r="G414" s="287"/>
    </row>
    <row r="415" spans="1:7">
      <c r="A415" s="715" t="s">
        <v>5526</v>
      </c>
      <c r="B415" s="659">
        <v>200</v>
      </c>
      <c r="C415" s="655" t="s">
        <v>5325</v>
      </c>
      <c r="D415" s="664">
        <v>422</v>
      </c>
      <c r="E415" s="1000">
        <v>306277.2</v>
      </c>
      <c r="F415" s="573">
        <f t="shared" si="22"/>
        <v>306277.2</v>
      </c>
      <c r="G415" s="287"/>
    </row>
    <row r="416" spans="1:7" ht="30">
      <c r="A416" s="990" t="s">
        <v>5429</v>
      </c>
      <c r="B416" s="991" t="s">
        <v>1197</v>
      </c>
      <c r="C416" s="991" t="s">
        <v>5430</v>
      </c>
      <c r="D416" s="992" t="s">
        <v>5431</v>
      </c>
      <c r="E416" s="985" t="s">
        <v>1198</v>
      </c>
      <c r="F416" s="987" t="s">
        <v>11</v>
      </c>
      <c r="G416" s="287"/>
    </row>
    <row r="417" spans="1:7">
      <c r="A417" s="715" t="s">
        <v>5527</v>
      </c>
      <c r="B417" s="659">
        <v>250</v>
      </c>
      <c r="C417" s="655" t="s">
        <v>5325</v>
      </c>
      <c r="D417" s="665">
        <v>2990</v>
      </c>
      <c r="E417" s="666" t="s">
        <v>1258</v>
      </c>
      <c r="F417" s="667" t="s">
        <v>1258</v>
      </c>
      <c r="G417" s="287"/>
    </row>
    <row r="418" spans="1:7">
      <c r="A418" s="715" t="s">
        <v>5528</v>
      </c>
      <c r="B418" s="659">
        <v>300</v>
      </c>
      <c r="C418" s="655" t="s">
        <v>5325</v>
      </c>
      <c r="D418" s="665">
        <v>4570</v>
      </c>
      <c r="E418" s="666" t="s">
        <v>1258</v>
      </c>
      <c r="F418" s="667" t="s">
        <v>1258</v>
      </c>
      <c r="G418" s="287"/>
    </row>
    <row r="419" spans="1:7">
      <c r="A419" s="715" t="s">
        <v>5529</v>
      </c>
      <c r="B419" s="659">
        <v>350</v>
      </c>
      <c r="C419" s="655" t="s">
        <v>5325</v>
      </c>
      <c r="D419" s="665">
        <v>6130</v>
      </c>
      <c r="E419" s="666" t="s">
        <v>1258</v>
      </c>
      <c r="F419" s="667" t="s">
        <v>1258</v>
      </c>
      <c r="G419" s="287"/>
    </row>
    <row r="420" spans="1:7">
      <c r="A420" s="716" t="s">
        <v>5530</v>
      </c>
      <c r="B420" s="659">
        <v>400</v>
      </c>
      <c r="C420" s="655" t="s">
        <v>5325</v>
      </c>
      <c r="D420" s="665">
        <v>7980</v>
      </c>
      <c r="E420" s="666" t="s">
        <v>1258</v>
      </c>
      <c r="F420" s="667" t="s">
        <v>1258</v>
      </c>
      <c r="G420" s="287"/>
    </row>
    <row r="421" spans="1:7">
      <c r="A421" s="716" t="s">
        <v>5531</v>
      </c>
      <c r="B421" s="659">
        <v>450</v>
      </c>
      <c r="C421" s="655" t="s">
        <v>5325</v>
      </c>
      <c r="D421" s="665">
        <v>10100</v>
      </c>
      <c r="E421" s="666" t="s">
        <v>1258</v>
      </c>
      <c r="F421" s="667" t="s">
        <v>1258</v>
      </c>
      <c r="G421" s="287"/>
    </row>
    <row r="422" spans="1:7">
      <c r="A422" s="715" t="s">
        <v>5532</v>
      </c>
      <c r="B422" s="659">
        <v>500</v>
      </c>
      <c r="C422" s="645" t="s">
        <v>1183</v>
      </c>
      <c r="D422" s="665">
        <v>12400</v>
      </c>
      <c r="E422" s="666" t="s">
        <v>1258</v>
      </c>
      <c r="F422" s="667" t="s">
        <v>1258</v>
      </c>
      <c r="G422" s="287"/>
    </row>
    <row r="423" spans="1:7">
      <c r="A423" s="715" t="s">
        <v>5533</v>
      </c>
      <c r="B423" s="659">
        <v>600</v>
      </c>
      <c r="C423" s="645" t="s">
        <v>1183</v>
      </c>
      <c r="D423" s="665">
        <v>15600</v>
      </c>
      <c r="E423" s="666" t="s">
        <v>1258</v>
      </c>
      <c r="F423" s="667" t="s">
        <v>1258</v>
      </c>
      <c r="G423" s="287"/>
    </row>
    <row r="424" spans="1:7" ht="15" customHeight="1">
      <c r="A424" s="2324" t="s">
        <v>1259</v>
      </c>
      <c r="B424" s="2324"/>
      <c r="C424" s="2324"/>
      <c r="D424" s="2324"/>
      <c r="E424" s="2324"/>
      <c r="G424" s="111"/>
    </row>
    <row r="425" spans="1:7" ht="15" customHeight="1">
      <c r="A425" s="2321" t="s">
        <v>1260</v>
      </c>
      <c r="B425" s="2321"/>
      <c r="C425" s="2321"/>
      <c r="D425" s="2321"/>
      <c r="E425" s="2321"/>
      <c r="G425" s="111"/>
    </row>
    <row r="426" spans="1:7" ht="15" customHeight="1">
      <c r="A426" s="2321" t="s">
        <v>1261</v>
      </c>
      <c r="B426" s="2321"/>
      <c r="C426" s="2321"/>
      <c r="D426" s="2321"/>
      <c r="E426" s="2321"/>
      <c r="G426" s="111"/>
    </row>
    <row r="427" spans="1:7">
      <c r="A427" s="2328" t="s">
        <v>1262</v>
      </c>
      <c r="B427" s="2328"/>
      <c r="C427" s="2328"/>
      <c r="D427" s="2328"/>
      <c r="E427" s="2328"/>
    </row>
    <row r="428" spans="1:7" ht="51" customHeight="1">
      <c r="A428" s="990" t="s">
        <v>5429</v>
      </c>
      <c r="B428" s="991" t="s">
        <v>1197</v>
      </c>
      <c r="C428" s="991" t="s">
        <v>1263</v>
      </c>
      <c r="D428" s="992" t="s">
        <v>5431</v>
      </c>
      <c r="E428" s="993" t="s">
        <v>1969</v>
      </c>
      <c r="F428" s="985" t="s">
        <v>1198</v>
      </c>
      <c r="G428" s="985" t="s">
        <v>11</v>
      </c>
    </row>
    <row r="429" spans="1:7" ht="15" customHeight="1">
      <c r="A429" s="2325" t="s">
        <v>5514</v>
      </c>
      <c r="B429" s="2325"/>
      <c r="C429" s="2325"/>
      <c r="D429" s="2325"/>
      <c r="E429" s="2325"/>
      <c r="F429" s="2325"/>
      <c r="G429" s="2325"/>
    </row>
    <row r="430" spans="1:7">
      <c r="A430" s="716" t="s">
        <v>5534</v>
      </c>
      <c r="B430" s="659">
        <v>15</v>
      </c>
      <c r="C430" s="657" t="s">
        <v>1211</v>
      </c>
      <c r="D430" s="651">
        <v>1.3</v>
      </c>
      <c r="E430" s="645" t="s">
        <v>1264</v>
      </c>
      <c r="F430" s="563">
        <v>18741.599999999999</v>
      </c>
      <c r="G430" s="563">
        <f>F430-F430*$B$3/100</f>
        <v>18741.599999999999</v>
      </c>
    </row>
    <row r="431" spans="1:7">
      <c r="A431" s="716" t="s">
        <v>5535</v>
      </c>
      <c r="B431" s="659">
        <v>15</v>
      </c>
      <c r="C431" s="657" t="s">
        <v>1211</v>
      </c>
      <c r="D431" s="651">
        <v>1.3</v>
      </c>
      <c r="E431" s="645" t="s">
        <v>1265</v>
      </c>
      <c r="F431" s="563">
        <v>19981.2</v>
      </c>
      <c r="G431" s="563">
        <f>F431-F431*$B$3/100</f>
        <v>19981.2</v>
      </c>
    </row>
    <row r="432" spans="1:7">
      <c r="A432" s="716" t="s">
        <v>5536</v>
      </c>
      <c r="B432" s="659">
        <v>20</v>
      </c>
      <c r="C432" s="657" t="s">
        <v>1211</v>
      </c>
      <c r="D432" s="651">
        <v>1.85</v>
      </c>
      <c r="E432" s="645" t="s">
        <v>1264</v>
      </c>
      <c r="F432" s="563">
        <v>19148.399999999998</v>
      </c>
      <c r="G432" s="563">
        <f>F432-F432*$B$3/100</f>
        <v>19148.399999999998</v>
      </c>
    </row>
    <row r="433" spans="1:7">
      <c r="A433" s="716" t="s">
        <v>5537</v>
      </c>
      <c r="B433" s="659">
        <v>20</v>
      </c>
      <c r="C433" s="657" t="s">
        <v>1211</v>
      </c>
      <c r="D433" s="651">
        <v>1.85</v>
      </c>
      <c r="E433" s="645" t="s">
        <v>1266</v>
      </c>
      <c r="F433" s="563">
        <v>20128.8</v>
      </c>
      <c r="G433" s="563">
        <f>F433-F433*$B$3/100</f>
        <v>20128.8</v>
      </c>
    </row>
    <row r="434" spans="1:7">
      <c r="A434" s="716" t="s">
        <v>5538</v>
      </c>
      <c r="B434" s="659">
        <v>25</v>
      </c>
      <c r="C434" s="657" t="s">
        <v>1211</v>
      </c>
      <c r="D434" s="651">
        <v>2.1</v>
      </c>
      <c r="E434" s="645" t="s">
        <v>1265</v>
      </c>
      <c r="F434" s="563">
        <v>24598.799999999999</v>
      </c>
      <c r="G434" s="563">
        <f>F434-F434*$B$3/100</f>
        <v>24598.799999999999</v>
      </c>
    </row>
    <row r="435" spans="1:7" ht="15" customHeight="1">
      <c r="A435" s="2324" t="s">
        <v>1267</v>
      </c>
      <c r="B435" s="2324"/>
      <c r="C435" s="2324"/>
      <c r="D435" s="2324"/>
      <c r="E435" s="2324"/>
    </row>
    <row r="436" spans="1:7" ht="27" customHeight="1">
      <c r="A436" s="2321" t="s">
        <v>1268</v>
      </c>
      <c r="B436" s="2321"/>
      <c r="C436" s="2321"/>
      <c r="D436" s="2321"/>
      <c r="E436" s="2321"/>
      <c r="F436" s="2321"/>
    </row>
    <row r="437" spans="1:7" ht="39.200000000000003" customHeight="1">
      <c r="A437" s="2316" t="s">
        <v>1269</v>
      </c>
      <c r="B437" s="2316"/>
      <c r="C437" s="2316"/>
      <c r="D437" s="2316"/>
      <c r="E437" s="2316"/>
      <c r="F437" s="2316"/>
    </row>
    <row r="438" spans="1:7" ht="30">
      <c r="A438" s="990" t="s">
        <v>5429</v>
      </c>
      <c r="B438" s="991" t="s">
        <v>1197</v>
      </c>
      <c r="C438" s="991" t="s">
        <v>5494</v>
      </c>
      <c r="D438" s="992" t="s">
        <v>5539</v>
      </c>
      <c r="E438" s="985" t="s">
        <v>1198</v>
      </c>
      <c r="F438" s="985" t="s">
        <v>11</v>
      </c>
    </row>
    <row r="439" spans="1:7">
      <c r="A439" s="716" t="s">
        <v>5540</v>
      </c>
      <c r="B439" s="655" t="s">
        <v>5449</v>
      </c>
      <c r="C439" s="655" t="s">
        <v>5361</v>
      </c>
      <c r="D439" s="655" t="s">
        <v>5541</v>
      </c>
      <c r="E439" s="563">
        <v>14755.199999999999</v>
      </c>
      <c r="F439" s="563">
        <f t="shared" ref="F439:F452" si="23">E439-E439*$B$3/100</f>
        <v>14755.199999999999</v>
      </c>
    </row>
    <row r="440" spans="1:7">
      <c r="A440" s="716" t="s">
        <v>5542</v>
      </c>
      <c r="B440" s="655" t="s">
        <v>5451</v>
      </c>
      <c r="C440" s="655" t="s">
        <v>5361</v>
      </c>
      <c r="D440" s="655" t="s">
        <v>5543</v>
      </c>
      <c r="E440" s="563">
        <v>15493.199999999999</v>
      </c>
      <c r="F440" s="563">
        <f t="shared" si="23"/>
        <v>15493.199999999999</v>
      </c>
    </row>
    <row r="441" spans="1:7">
      <c r="A441" s="716" t="s">
        <v>5544</v>
      </c>
      <c r="B441" s="655" t="s">
        <v>5489</v>
      </c>
      <c r="C441" s="655" t="s">
        <v>5361</v>
      </c>
      <c r="D441" s="655" t="s">
        <v>5545</v>
      </c>
      <c r="E441" s="563">
        <v>15493.199999999999</v>
      </c>
      <c r="F441" s="563">
        <f t="shared" si="23"/>
        <v>15493.199999999999</v>
      </c>
    </row>
    <row r="442" spans="1:7">
      <c r="A442" s="715" t="s">
        <v>5546</v>
      </c>
      <c r="B442" s="655" t="s">
        <v>5455</v>
      </c>
      <c r="C442" s="655" t="s">
        <v>5361</v>
      </c>
      <c r="D442" s="655" t="s">
        <v>5547</v>
      </c>
      <c r="E442" s="563">
        <v>20779.2</v>
      </c>
      <c r="F442" s="563">
        <f t="shared" si="23"/>
        <v>20779.2</v>
      </c>
    </row>
    <row r="443" spans="1:7">
      <c r="A443" s="715" t="s">
        <v>5548</v>
      </c>
      <c r="B443" s="655" t="s">
        <v>5549</v>
      </c>
      <c r="C443" s="655" t="s">
        <v>5361</v>
      </c>
      <c r="D443" s="655" t="s">
        <v>5550</v>
      </c>
      <c r="E443" s="563">
        <v>22071.599999999999</v>
      </c>
      <c r="F443" s="563">
        <f t="shared" si="23"/>
        <v>22071.599999999999</v>
      </c>
    </row>
    <row r="444" spans="1:7">
      <c r="A444" s="716" t="s">
        <v>5551</v>
      </c>
      <c r="B444" s="655" t="s">
        <v>1236</v>
      </c>
      <c r="C444" s="655" t="s">
        <v>1211</v>
      </c>
      <c r="D444" s="655" t="s">
        <v>1270</v>
      </c>
      <c r="E444" s="563">
        <v>22596</v>
      </c>
      <c r="F444" s="563">
        <f t="shared" si="23"/>
        <v>22596</v>
      </c>
    </row>
    <row r="445" spans="1:7">
      <c r="A445" s="716" t="s">
        <v>5552</v>
      </c>
      <c r="B445" s="655" t="s">
        <v>5553</v>
      </c>
      <c r="C445" s="655" t="s">
        <v>5361</v>
      </c>
      <c r="D445" s="655" t="s">
        <v>5554</v>
      </c>
      <c r="E445" s="563">
        <v>32755.199999999997</v>
      </c>
      <c r="F445" s="563">
        <f t="shared" si="23"/>
        <v>32755.199999999997</v>
      </c>
    </row>
    <row r="446" spans="1:7">
      <c r="A446" s="716" t="s">
        <v>5555</v>
      </c>
      <c r="B446" s="655" t="s">
        <v>5556</v>
      </c>
      <c r="C446" s="655" t="s">
        <v>5361</v>
      </c>
      <c r="D446" s="655" t="s">
        <v>5557</v>
      </c>
      <c r="E446" s="563">
        <v>38961.599999999999</v>
      </c>
      <c r="F446" s="563">
        <f t="shared" si="23"/>
        <v>38961.599999999999</v>
      </c>
    </row>
    <row r="447" spans="1:7">
      <c r="A447" s="716" t="s">
        <v>5558</v>
      </c>
      <c r="B447" s="657" t="s">
        <v>1271</v>
      </c>
      <c r="C447" s="655" t="s">
        <v>5361</v>
      </c>
      <c r="D447" s="657" t="s">
        <v>1272</v>
      </c>
      <c r="E447" s="563">
        <v>74383.199999999997</v>
      </c>
      <c r="F447" s="563">
        <f t="shared" si="23"/>
        <v>74383.199999999997</v>
      </c>
    </row>
    <row r="448" spans="1:7">
      <c r="A448" s="716" t="s">
        <v>5559</v>
      </c>
      <c r="B448" s="655" t="s">
        <v>5560</v>
      </c>
      <c r="C448" s="655" t="s">
        <v>5361</v>
      </c>
      <c r="D448" s="657" t="s">
        <v>1273</v>
      </c>
      <c r="E448" s="563">
        <v>87601.2</v>
      </c>
      <c r="F448" s="563">
        <f t="shared" si="23"/>
        <v>87601.2</v>
      </c>
    </row>
    <row r="449" spans="1:7" ht="30">
      <c r="A449" s="990" t="s">
        <v>5429</v>
      </c>
      <c r="B449" s="991" t="s">
        <v>1274</v>
      </c>
      <c r="C449" s="991" t="s">
        <v>5561</v>
      </c>
      <c r="D449" s="992" t="s">
        <v>5562</v>
      </c>
      <c r="E449" s="985" t="s">
        <v>1198</v>
      </c>
      <c r="F449" s="985" t="s">
        <v>11</v>
      </c>
    </row>
    <row r="450" spans="1:7">
      <c r="A450" s="715" t="s">
        <v>5563</v>
      </c>
      <c r="B450" s="655" t="s">
        <v>5564</v>
      </c>
      <c r="C450" s="659">
        <v>24</v>
      </c>
      <c r="D450" s="655" t="s">
        <v>5565</v>
      </c>
      <c r="E450" s="563">
        <v>7022.4</v>
      </c>
      <c r="F450" s="563">
        <f t="shared" si="23"/>
        <v>7022.4</v>
      </c>
    </row>
    <row r="451" spans="1:7">
      <c r="A451" s="715" t="s">
        <v>5566</v>
      </c>
      <c r="B451" s="655" t="s">
        <v>5564</v>
      </c>
      <c r="C451" s="659">
        <v>230</v>
      </c>
      <c r="D451" s="655" t="s">
        <v>5565</v>
      </c>
      <c r="E451" s="563">
        <v>7246.8</v>
      </c>
      <c r="F451" s="563">
        <f t="shared" si="23"/>
        <v>7246.8</v>
      </c>
    </row>
    <row r="452" spans="1:7" ht="30">
      <c r="A452" s="715" t="s">
        <v>5567</v>
      </c>
      <c r="B452" s="655" t="s">
        <v>5568</v>
      </c>
      <c r="C452" s="659">
        <v>24</v>
      </c>
      <c r="D452" s="655" t="s">
        <v>5569</v>
      </c>
      <c r="E452" s="563">
        <v>13902</v>
      </c>
      <c r="F452" s="563">
        <f t="shared" si="23"/>
        <v>13902</v>
      </c>
    </row>
    <row r="453" spans="1:7" ht="15" customHeight="1">
      <c r="A453" s="2324" t="s">
        <v>1275</v>
      </c>
      <c r="B453" s="2324"/>
      <c r="C453" s="2324"/>
      <c r="D453" s="2324"/>
      <c r="E453" s="2324"/>
    </row>
    <row r="454" spans="1:7" ht="29.25" customHeight="1">
      <c r="A454" s="2321" t="s">
        <v>1276</v>
      </c>
      <c r="B454" s="2321"/>
      <c r="C454" s="2321"/>
      <c r="D454" s="2321"/>
      <c r="E454" s="2321"/>
    </row>
    <row r="455" spans="1:7" ht="15" customHeight="1">
      <c r="A455" s="2323" t="s">
        <v>1277</v>
      </c>
      <c r="B455" s="2323"/>
      <c r="C455" s="2323"/>
      <c r="D455" s="2323"/>
      <c r="E455" s="2323"/>
    </row>
    <row r="456" spans="1:7" ht="15" customHeight="1">
      <c r="A456" s="2323" t="s">
        <v>1970</v>
      </c>
      <c r="B456" s="2323"/>
      <c r="C456" s="2323"/>
      <c r="D456" s="2323"/>
      <c r="E456" s="2323"/>
      <c r="F456" s="2323"/>
    </row>
    <row r="457" spans="1:7">
      <c r="A457" s="2316" t="s">
        <v>1971</v>
      </c>
      <c r="B457" s="2316"/>
      <c r="C457" s="2316"/>
      <c r="D457" s="2316"/>
      <c r="E457" s="2316"/>
    </row>
    <row r="458" spans="1:7" ht="27" customHeight="1">
      <c r="A458" s="990" t="s">
        <v>5429</v>
      </c>
      <c r="B458" s="991" t="s">
        <v>1197</v>
      </c>
      <c r="C458" s="991" t="s">
        <v>1263</v>
      </c>
      <c r="D458" s="992" t="s">
        <v>1230</v>
      </c>
      <c r="E458" s="991" t="s">
        <v>5570</v>
      </c>
      <c r="F458" s="985" t="s">
        <v>1198</v>
      </c>
      <c r="G458" s="985" t="s">
        <v>11</v>
      </c>
    </row>
    <row r="459" spans="1:7">
      <c r="A459" s="712" t="s">
        <v>1996</v>
      </c>
      <c r="B459" s="650">
        <v>15</v>
      </c>
      <c r="C459" s="668" t="s">
        <v>5361</v>
      </c>
      <c r="D459" s="669">
        <v>16</v>
      </c>
      <c r="E459" s="726" t="s">
        <v>5571</v>
      </c>
      <c r="F459" s="563">
        <v>16246.8</v>
      </c>
      <c r="G459" s="563">
        <f t="shared" ref="G459:G473" si="24">F459-F459*$B$3/100</f>
        <v>16246.8</v>
      </c>
    </row>
    <row r="460" spans="1:7">
      <c r="A460" s="720" t="s">
        <v>5572</v>
      </c>
      <c r="B460" s="650">
        <v>20</v>
      </c>
      <c r="C460" s="668" t="s">
        <v>5361</v>
      </c>
      <c r="D460" s="669">
        <v>25</v>
      </c>
      <c r="E460" s="727"/>
      <c r="F460" s="563">
        <v>16531.2</v>
      </c>
      <c r="G460" s="563">
        <f t="shared" si="24"/>
        <v>16531.2</v>
      </c>
    </row>
    <row r="461" spans="1:7">
      <c r="A461" s="720" t="s">
        <v>5573</v>
      </c>
      <c r="B461" s="650">
        <v>25</v>
      </c>
      <c r="C461" s="668" t="s">
        <v>5361</v>
      </c>
      <c r="D461" s="670">
        <v>4</v>
      </c>
      <c r="E461" s="727"/>
      <c r="F461" s="563">
        <v>24298.799999999999</v>
      </c>
      <c r="G461" s="563">
        <f t="shared" si="24"/>
        <v>24298.799999999999</v>
      </c>
    </row>
    <row r="462" spans="1:7">
      <c r="A462" s="720" t="s">
        <v>5574</v>
      </c>
      <c r="B462" s="650">
        <v>32</v>
      </c>
      <c r="C462" s="668" t="s">
        <v>5361</v>
      </c>
      <c r="D462" s="669">
        <v>63</v>
      </c>
      <c r="E462" s="727"/>
      <c r="F462" s="563">
        <v>26451.599999999999</v>
      </c>
      <c r="G462" s="563">
        <f t="shared" si="24"/>
        <v>26451.599999999999</v>
      </c>
    </row>
    <row r="463" spans="1:7">
      <c r="A463" s="720" t="s">
        <v>5575</v>
      </c>
      <c r="B463" s="650">
        <v>40</v>
      </c>
      <c r="C463" s="668" t="s">
        <v>5361</v>
      </c>
      <c r="D463" s="670">
        <v>10</v>
      </c>
      <c r="E463" s="727"/>
      <c r="F463" s="563">
        <v>39919.199999999997</v>
      </c>
      <c r="G463" s="563">
        <f t="shared" si="24"/>
        <v>39919.199999999997</v>
      </c>
    </row>
    <row r="464" spans="1:7">
      <c r="A464" s="720" t="s">
        <v>5576</v>
      </c>
      <c r="B464" s="650">
        <v>50</v>
      </c>
      <c r="C464" s="668" t="s">
        <v>5361</v>
      </c>
      <c r="D464" s="670">
        <v>20</v>
      </c>
      <c r="E464" s="683"/>
      <c r="F464" s="563">
        <v>40596</v>
      </c>
      <c r="G464" s="563">
        <f t="shared" si="24"/>
        <v>40596</v>
      </c>
    </row>
    <row r="465" spans="1:7">
      <c r="A465" s="720" t="s">
        <v>5577</v>
      </c>
      <c r="B465" s="650">
        <v>15</v>
      </c>
      <c r="C465" s="668" t="s">
        <v>5361</v>
      </c>
      <c r="D465" s="669">
        <v>16</v>
      </c>
      <c r="E465" s="726" t="s">
        <v>5578</v>
      </c>
      <c r="F465" s="563">
        <v>16531.2</v>
      </c>
      <c r="G465" s="563">
        <f t="shared" si="24"/>
        <v>16531.2</v>
      </c>
    </row>
    <row r="466" spans="1:7">
      <c r="A466" s="720" t="s">
        <v>5579</v>
      </c>
      <c r="B466" s="650">
        <v>20</v>
      </c>
      <c r="C466" s="668" t="s">
        <v>5361</v>
      </c>
      <c r="D466" s="669">
        <v>25</v>
      </c>
      <c r="E466" s="727"/>
      <c r="F466" s="563">
        <v>16820.399999999998</v>
      </c>
      <c r="G466" s="563">
        <f t="shared" si="24"/>
        <v>16820.399999999998</v>
      </c>
    </row>
    <row r="467" spans="1:7">
      <c r="A467" s="720" t="s">
        <v>5580</v>
      </c>
      <c r="B467" s="650">
        <v>25</v>
      </c>
      <c r="C467" s="668" t="s">
        <v>5361</v>
      </c>
      <c r="D467" s="670">
        <v>4</v>
      </c>
      <c r="E467" s="727"/>
      <c r="F467" s="563">
        <v>22945.200000000001</v>
      </c>
      <c r="G467" s="563">
        <f t="shared" si="24"/>
        <v>22945.200000000001</v>
      </c>
    </row>
    <row r="468" spans="1:7">
      <c r="A468" s="720" t="s">
        <v>5581</v>
      </c>
      <c r="B468" s="650">
        <v>32</v>
      </c>
      <c r="C468" s="668" t="s">
        <v>5361</v>
      </c>
      <c r="D468" s="669">
        <v>63</v>
      </c>
      <c r="E468" s="727"/>
      <c r="F468" s="563">
        <v>24847.200000000001</v>
      </c>
      <c r="G468" s="563">
        <f t="shared" si="24"/>
        <v>24847.200000000001</v>
      </c>
    </row>
    <row r="469" spans="1:7">
      <c r="A469" s="720" t="s">
        <v>5582</v>
      </c>
      <c r="B469" s="650">
        <v>40</v>
      </c>
      <c r="C469" s="668" t="s">
        <v>5361</v>
      </c>
      <c r="D469" s="670">
        <v>10</v>
      </c>
      <c r="E469" s="727"/>
      <c r="F469" s="563">
        <v>41955.6</v>
      </c>
      <c r="G469" s="563">
        <f t="shared" si="24"/>
        <v>41955.6</v>
      </c>
    </row>
    <row r="470" spans="1:7">
      <c r="A470" s="720" t="s">
        <v>5583</v>
      </c>
      <c r="B470" s="650">
        <v>50</v>
      </c>
      <c r="C470" s="668" t="s">
        <v>5361</v>
      </c>
      <c r="D470" s="670">
        <v>20</v>
      </c>
      <c r="E470" s="683"/>
      <c r="F470" s="563">
        <v>42226.799999999996</v>
      </c>
      <c r="G470" s="563">
        <f t="shared" si="24"/>
        <v>42226.799999999996</v>
      </c>
    </row>
    <row r="471" spans="1:7">
      <c r="A471" s="720" t="s">
        <v>5584</v>
      </c>
      <c r="B471" s="650">
        <v>40</v>
      </c>
      <c r="C471" s="668" t="s">
        <v>5361</v>
      </c>
      <c r="D471" s="670">
        <v>10</v>
      </c>
      <c r="E471" s="726" t="s">
        <v>5585</v>
      </c>
      <c r="F471" s="563">
        <v>43720.799999999996</v>
      </c>
      <c r="G471" s="563">
        <f t="shared" si="24"/>
        <v>43720.799999999996</v>
      </c>
    </row>
    <row r="472" spans="1:7">
      <c r="A472" s="720" t="s">
        <v>5586</v>
      </c>
      <c r="B472" s="650">
        <v>50</v>
      </c>
      <c r="C472" s="668" t="s">
        <v>5361</v>
      </c>
      <c r="D472" s="670">
        <v>20</v>
      </c>
      <c r="E472" s="683"/>
      <c r="F472" s="563">
        <v>43584</v>
      </c>
      <c r="G472" s="563">
        <f t="shared" si="24"/>
        <v>43584</v>
      </c>
    </row>
    <row r="473" spans="1:7">
      <c r="A473" s="720" t="s">
        <v>5587</v>
      </c>
      <c r="B473" s="650">
        <v>50</v>
      </c>
      <c r="C473" s="668" t="s">
        <v>5361</v>
      </c>
      <c r="D473" s="670">
        <v>20</v>
      </c>
      <c r="E473" s="645" t="s">
        <v>5588</v>
      </c>
      <c r="F473" s="563">
        <v>48200.4</v>
      </c>
      <c r="G473" s="563">
        <f t="shared" si="24"/>
        <v>48200.4</v>
      </c>
    </row>
    <row r="474" spans="1:7">
      <c r="A474" s="2315" t="s">
        <v>1089</v>
      </c>
      <c r="B474" s="2329"/>
      <c r="C474" s="2329"/>
      <c r="D474" s="2329"/>
      <c r="E474" s="2329"/>
    </row>
    <row r="475" spans="1:7" ht="15" customHeight="1">
      <c r="A475" s="2330" t="s">
        <v>1278</v>
      </c>
      <c r="B475" s="2330"/>
      <c r="C475" s="2330"/>
      <c r="D475" s="2330"/>
      <c r="E475" s="2330"/>
    </row>
    <row r="476" spans="1:7" ht="29.25" customHeight="1">
      <c r="A476" s="994" t="s">
        <v>5429</v>
      </c>
      <c r="B476" s="995" t="s">
        <v>1197</v>
      </c>
      <c r="C476" s="993" t="s">
        <v>1198</v>
      </c>
      <c r="D476" s="996" t="s">
        <v>11</v>
      </c>
      <c r="E476" s="998"/>
    </row>
    <row r="477" spans="1:7" ht="39.200000000000003" customHeight="1">
      <c r="A477" s="723" t="s">
        <v>5589</v>
      </c>
      <c r="B477" s="671" t="s">
        <v>5590</v>
      </c>
      <c r="C477" s="666" t="s">
        <v>1258</v>
      </c>
      <c r="D477" s="997" t="s">
        <v>1258</v>
      </c>
      <c r="E477" s="999"/>
    </row>
    <row r="480" spans="1:7" ht="15.75">
      <c r="A480" s="693" t="s">
        <v>1795</v>
      </c>
    </row>
    <row r="483" spans="1:1" ht="15.75">
      <c r="A483" s="693"/>
    </row>
  </sheetData>
  <mergeCells count="85">
    <mergeCell ref="A289:F289"/>
    <mergeCell ref="A291:F291"/>
    <mergeCell ref="A306:F306"/>
    <mergeCell ref="A316:F316"/>
    <mergeCell ref="A324:F324"/>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347:E347"/>
    <mergeCell ref="A349:E349"/>
    <mergeCell ref="A351:F351"/>
    <mergeCell ref="A364:F364"/>
    <mergeCell ref="A371:F371"/>
    <mergeCell ref="A341:E341"/>
    <mergeCell ref="A343:E343"/>
    <mergeCell ref="A344:E344"/>
    <mergeCell ref="A345:E345"/>
    <mergeCell ref="A346:E346"/>
    <mergeCell ref="A342:F342"/>
    <mergeCell ref="A272:F272"/>
    <mergeCell ref="A282:F282"/>
    <mergeCell ref="A265:E265"/>
    <mergeCell ref="A267:E267"/>
    <mergeCell ref="A268:E268"/>
    <mergeCell ref="A269:E269"/>
    <mergeCell ref="A258:F258"/>
    <mergeCell ref="A266:F266"/>
    <mergeCell ref="A251:E251"/>
    <mergeCell ref="A252:E252"/>
    <mergeCell ref="A253:E253"/>
    <mergeCell ref="A254:E254"/>
    <mergeCell ref="A255:E255"/>
    <mergeCell ref="A256:E256"/>
    <mergeCell ref="A241:F241"/>
    <mergeCell ref="A120:F120"/>
    <mergeCell ref="A134:F134"/>
    <mergeCell ref="A156:F156"/>
    <mergeCell ref="A165:F165"/>
    <mergeCell ref="A92:F92"/>
    <mergeCell ref="A96:F96"/>
    <mergeCell ref="A100:F100"/>
    <mergeCell ref="A114:F114"/>
    <mergeCell ref="A1:F1"/>
  </mergeCells>
  <pageMargins left="0.7" right="0.7" top="0.75" bottom="0.75" header="0.3" footer="0.3"/>
  <pageSetup paperSize="9" orientation="portrait" horizontalDpi="90" verticalDpi="9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2">
    <tabColor rgb="FFFF0000"/>
  </sheetPr>
  <dimension ref="A1:G1819"/>
  <sheetViews>
    <sheetView workbookViewId="0">
      <selection sqref="A1:G1"/>
    </sheetView>
  </sheetViews>
  <sheetFormatPr defaultRowHeight="15"/>
  <cols>
    <col min="1" max="1" width="19.28515625" style="389" bestFit="1" customWidth="1"/>
    <col min="2" max="2" width="45.5703125" style="603" customWidth="1"/>
    <col min="3" max="3" width="10.42578125" style="90" bestFit="1" customWidth="1"/>
    <col min="4" max="4" width="9.140625" style="90"/>
    <col min="5" max="5" width="15" style="90" customWidth="1"/>
    <col min="6" max="6" width="10.42578125" style="559" bestFit="1" customWidth="1"/>
    <col min="7" max="7" width="19.7109375" style="90" customWidth="1"/>
    <col min="8" max="247" width="9.140625" style="90"/>
    <col min="248" max="248" width="18" style="90" customWidth="1"/>
    <col min="249" max="249" width="19.28515625" style="90" bestFit="1" customWidth="1"/>
    <col min="250" max="250" width="10.42578125" style="90" bestFit="1" customWidth="1"/>
    <col min="251" max="251" width="9.140625" style="90"/>
    <col min="252" max="252" width="15" style="90" customWidth="1"/>
    <col min="253" max="253" width="10.42578125" style="90" bestFit="1" customWidth="1"/>
    <col min="254" max="503" width="9.140625" style="90"/>
    <col min="504" max="504" width="18" style="90" customWidth="1"/>
    <col min="505" max="505" width="19.28515625" style="90" bestFit="1" customWidth="1"/>
    <col min="506" max="506" width="10.42578125" style="90" bestFit="1" customWidth="1"/>
    <col min="507" max="507" width="9.140625" style="90"/>
    <col min="508" max="508" width="15" style="90" customWidth="1"/>
    <col min="509" max="509" width="10.42578125" style="90" bestFit="1" customWidth="1"/>
    <col min="510" max="759" width="9.140625" style="90"/>
    <col min="760" max="760" width="18" style="90" customWidth="1"/>
    <col min="761" max="761" width="19.28515625" style="90" bestFit="1" customWidth="1"/>
    <col min="762" max="762" width="10.42578125" style="90" bestFit="1" customWidth="1"/>
    <col min="763" max="763" width="9.140625" style="90"/>
    <col min="764" max="764" width="15" style="90" customWidth="1"/>
    <col min="765" max="765" width="10.42578125" style="90" bestFit="1" customWidth="1"/>
    <col min="766" max="1015" width="9.140625" style="90"/>
    <col min="1016" max="1016" width="18" style="90" customWidth="1"/>
    <col min="1017" max="1017" width="19.28515625" style="90" bestFit="1" customWidth="1"/>
    <col min="1018" max="1018" width="10.42578125" style="90" bestFit="1" customWidth="1"/>
    <col min="1019" max="1019" width="9.140625" style="90"/>
    <col min="1020" max="1020" width="15" style="90" customWidth="1"/>
    <col min="1021" max="1021" width="10.42578125" style="90" bestFit="1" customWidth="1"/>
    <col min="1022" max="1271" width="9.140625" style="90"/>
    <col min="1272" max="1272" width="18" style="90" customWidth="1"/>
    <col min="1273" max="1273" width="19.28515625" style="90" bestFit="1" customWidth="1"/>
    <col min="1274" max="1274" width="10.42578125" style="90" bestFit="1" customWidth="1"/>
    <col min="1275" max="1275" width="9.140625" style="90"/>
    <col min="1276" max="1276" width="15" style="90" customWidth="1"/>
    <col min="1277" max="1277" width="10.42578125" style="90" bestFit="1" customWidth="1"/>
    <col min="1278" max="1527" width="9.140625" style="90"/>
    <col min="1528" max="1528" width="18" style="90" customWidth="1"/>
    <col min="1529" max="1529" width="19.28515625" style="90" bestFit="1" customWidth="1"/>
    <col min="1530" max="1530" width="10.42578125" style="90" bestFit="1" customWidth="1"/>
    <col min="1531" max="1531" width="9.140625" style="90"/>
    <col min="1532" max="1532" width="15" style="90" customWidth="1"/>
    <col min="1533" max="1533" width="10.42578125" style="90" bestFit="1" customWidth="1"/>
    <col min="1534" max="1783" width="9.140625" style="90"/>
    <col min="1784" max="1784" width="18" style="90" customWidth="1"/>
    <col min="1785" max="1785" width="19.28515625" style="90" bestFit="1" customWidth="1"/>
    <col min="1786" max="1786" width="10.42578125" style="90" bestFit="1" customWidth="1"/>
    <col min="1787" max="1787" width="9.140625" style="90"/>
    <col min="1788" max="1788" width="15" style="90" customWidth="1"/>
    <col min="1789" max="1789" width="10.42578125" style="90" bestFit="1" customWidth="1"/>
    <col min="1790" max="2039" width="9.140625" style="90"/>
    <col min="2040" max="2040" width="18" style="90" customWidth="1"/>
    <col min="2041" max="2041" width="19.28515625" style="90" bestFit="1" customWidth="1"/>
    <col min="2042" max="2042" width="10.42578125" style="90" bestFit="1" customWidth="1"/>
    <col min="2043" max="2043" width="9.140625" style="90"/>
    <col min="2044" max="2044" width="15" style="90" customWidth="1"/>
    <col min="2045" max="2045" width="10.42578125" style="90" bestFit="1" customWidth="1"/>
    <col min="2046" max="2295" width="9.140625" style="90"/>
    <col min="2296" max="2296" width="18" style="90" customWidth="1"/>
    <col min="2297" max="2297" width="19.28515625" style="90" bestFit="1" customWidth="1"/>
    <col min="2298" max="2298" width="10.42578125" style="90" bestFit="1" customWidth="1"/>
    <col min="2299" max="2299" width="9.140625" style="90"/>
    <col min="2300" max="2300" width="15" style="90" customWidth="1"/>
    <col min="2301" max="2301" width="10.42578125" style="90" bestFit="1" customWidth="1"/>
    <col min="2302" max="2551" width="9.140625" style="90"/>
    <col min="2552" max="2552" width="18" style="90" customWidth="1"/>
    <col min="2553" max="2553" width="19.28515625" style="90" bestFit="1" customWidth="1"/>
    <col min="2554" max="2554" width="10.42578125" style="90" bestFit="1" customWidth="1"/>
    <col min="2555" max="2555" width="9.140625" style="90"/>
    <col min="2556" max="2556" width="15" style="90" customWidth="1"/>
    <col min="2557" max="2557" width="10.42578125" style="90" bestFit="1" customWidth="1"/>
    <col min="2558" max="2807" width="9.140625" style="90"/>
    <col min="2808" max="2808" width="18" style="90" customWidth="1"/>
    <col min="2809" max="2809" width="19.28515625" style="90" bestFit="1" customWidth="1"/>
    <col min="2810" max="2810" width="10.42578125" style="90" bestFit="1" customWidth="1"/>
    <col min="2811" max="2811" width="9.140625" style="90"/>
    <col min="2812" max="2812" width="15" style="90" customWidth="1"/>
    <col min="2813" max="2813" width="10.42578125" style="90" bestFit="1" customWidth="1"/>
    <col min="2814" max="3063" width="9.140625" style="90"/>
    <col min="3064" max="3064" width="18" style="90" customWidth="1"/>
    <col min="3065" max="3065" width="19.28515625" style="90" bestFit="1" customWidth="1"/>
    <col min="3066" max="3066" width="10.42578125" style="90" bestFit="1" customWidth="1"/>
    <col min="3067" max="3067" width="9.140625" style="90"/>
    <col min="3068" max="3068" width="15" style="90" customWidth="1"/>
    <col min="3069" max="3069" width="10.42578125" style="90" bestFit="1" customWidth="1"/>
    <col min="3070" max="3319" width="9.140625" style="90"/>
    <col min="3320" max="3320" width="18" style="90" customWidth="1"/>
    <col min="3321" max="3321" width="19.28515625" style="90" bestFit="1" customWidth="1"/>
    <col min="3322" max="3322" width="10.42578125" style="90" bestFit="1" customWidth="1"/>
    <col min="3323" max="3323" width="9.140625" style="90"/>
    <col min="3324" max="3324" width="15" style="90" customWidth="1"/>
    <col min="3325" max="3325" width="10.42578125" style="90" bestFit="1" customWidth="1"/>
    <col min="3326" max="3575" width="9.140625" style="90"/>
    <col min="3576" max="3576" width="18" style="90" customWidth="1"/>
    <col min="3577" max="3577" width="19.28515625" style="90" bestFit="1" customWidth="1"/>
    <col min="3578" max="3578" width="10.42578125" style="90" bestFit="1" customWidth="1"/>
    <col min="3579" max="3579" width="9.140625" style="90"/>
    <col min="3580" max="3580" width="15" style="90" customWidth="1"/>
    <col min="3581" max="3581" width="10.42578125" style="90" bestFit="1" customWidth="1"/>
    <col min="3582" max="3831" width="9.140625" style="90"/>
    <col min="3832" max="3832" width="18" style="90" customWidth="1"/>
    <col min="3833" max="3833" width="19.28515625" style="90" bestFit="1" customWidth="1"/>
    <col min="3834" max="3834" width="10.42578125" style="90" bestFit="1" customWidth="1"/>
    <col min="3835" max="3835" width="9.140625" style="90"/>
    <col min="3836" max="3836" width="15" style="90" customWidth="1"/>
    <col min="3837" max="3837" width="10.42578125" style="90" bestFit="1" customWidth="1"/>
    <col min="3838" max="4087" width="9.140625" style="90"/>
    <col min="4088" max="4088" width="18" style="90" customWidth="1"/>
    <col min="4089" max="4089" width="19.28515625" style="90" bestFit="1" customWidth="1"/>
    <col min="4090" max="4090" width="10.42578125" style="90" bestFit="1" customWidth="1"/>
    <col min="4091" max="4091" width="9.140625" style="90"/>
    <col min="4092" max="4092" width="15" style="90" customWidth="1"/>
    <col min="4093" max="4093" width="10.42578125" style="90" bestFit="1" customWidth="1"/>
    <col min="4094" max="4343" width="9.140625" style="90"/>
    <col min="4344" max="4344" width="18" style="90" customWidth="1"/>
    <col min="4345" max="4345" width="19.28515625" style="90" bestFit="1" customWidth="1"/>
    <col min="4346" max="4346" width="10.42578125" style="90" bestFit="1" customWidth="1"/>
    <col min="4347" max="4347" width="9.140625" style="90"/>
    <col min="4348" max="4348" width="15" style="90" customWidth="1"/>
    <col min="4349" max="4349" width="10.42578125" style="90" bestFit="1" customWidth="1"/>
    <col min="4350" max="4599" width="9.140625" style="90"/>
    <col min="4600" max="4600" width="18" style="90" customWidth="1"/>
    <col min="4601" max="4601" width="19.28515625" style="90" bestFit="1" customWidth="1"/>
    <col min="4602" max="4602" width="10.42578125" style="90" bestFit="1" customWidth="1"/>
    <col min="4603" max="4603" width="9.140625" style="90"/>
    <col min="4604" max="4604" width="15" style="90" customWidth="1"/>
    <col min="4605" max="4605" width="10.42578125" style="90" bestFit="1" customWidth="1"/>
    <col min="4606" max="4855" width="9.140625" style="90"/>
    <col min="4856" max="4856" width="18" style="90" customWidth="1"/>
    <col min="4857" max="4857" width="19.28515625" style="90" bestFit="1" customWidth="1"/>
    <col min="4858" max="4858" width="10.42578125" style="90" bestFit="1" customWidth="1"/>
    <col min="4859" max="4859" width="9.140625" style="90"/>
    <col min="4860" max="4860" width="15" style="90" customWidth="1"/>
    <col min="4861" max="4861" width="10.42578125" style="90" bestFit="1" customWidth="1"/>
    <col min="4862" max="5111" width="9.140625" style="90"/>
    <col min="5112" max="5112" width="18" style="90" customWidth="1"/>
    <col min="5113" max="5113" width="19.28515625" style="90" bestFit="1" customWidth="1"/>
    <col min="5114" max="5114" width="10.42578125" style="90" bestFit="1" customWidth="1"/>
    <col min="5115" max="5115" width="9.140625" style="90"/>
    <col min="5116" max="5116" width="15" style="90" customWidth="1"/>
    <col min="5117" max="5117" width="10.42578125" style="90" bestFit="1" customWidth="1"/>
    <col min="5118" max="5367" width="9.140625" style="90"/>
    <col min="5368" max="5368" width="18" style="90" customWidth="1"/>
    <col min="5369" max="5369" width="19.28515625" style="90" bestFit="1" customWidth="1"/>
    <col min="5370" max="5370" width="10.42578125" style="90" bestFit="1" customWidth="1"/>
    <col min="5371" max="5371" width="9.140625" style="90"/>
    <col min="5372" max="5372" width="15" style="90" customWidth="1"/>
    <col min="5373" max="5373" width="10.42578125" style="90" bestFit="1" customWidth="1"/>
    <col min="5374" max="5623" width="9.140625" style="90"/>
    <col min="5624" max="5624" width="18" style="90" customWidth="1"/>
    <col min="5625" max="5625" width="19.28515625" style="90" bestFit="1" customWidth="1"/>
    <col min="5626" max="5626" width="10.42578125" style="90" bestFit="1" customWidth="1"/>
    <col min="5627" max="5627" width="9.140625" style="90"/>
    <col min="5628" max="5628" width="15" style="90" customWidth="1"/>
    <col min="5629" max="5629" width="10.42578125" style="90" bestFit="1" customWidth="1"/>
    <col min="5630" max="5879" width="9.140625" style="90"/>
    <col min="5880" max="5880" width="18" style="90" customWidth="1"/>
    <col min="5881" max="5881" width="19.28515625" style="90" bestFit="1" customWidth="1"/>
    <col min="5882" max="5882" width="10.42578125" style="90" bestFit="1" customWidth="1"/>
    <col min="5883" max="5883" width="9.140625" style="90"/>
    <col min="5884" max="5884" width="15" style="90" customWidth="1"/>
    <col min="5885" max="5885" width="10.42578125" style="90" bestFit="1" customWidth="1"/>
    <col min="5886" max="6135" width="9.140625" style="90"/>
    <col min="6136" max="6136" width="18" style="90" customWidth="1"/>
    <col min="6137" max="6137" width="19.28515625" style="90" bestFit="1" customWidth="1"/>
    <col min="6138" max="6138" width="10.42578125" style="90" bestFit="1" customWidth="1"/>
    <col min="6139" max="6139" width="9.140625" style="90"/>
    <col min="6140" max="6140" width="15" style="90" customWidth="1"/>
    <col min="6141" max="6141" width="10.42578125" style="90" bestFit="1" customWidth="1"/>
    <col min="6142" max="6391" width="9.140625" style="90"/>
    <col min="6392" max="6392" width="18" style="90" customWidth="1"/>
    <col min="6393" max="6393" width="19.28515625" style="90" bestFit="1" customWidth="1"/>
    <col min="6394" max="6394" width="10.42578125" style="90" bestFit="1" customWidth="1"/>
    <col min="6395" max="6395" width="9.140625" style="90"/>
    <col min="6396" max="6396" width="15" style="90" customWidth="1"/>
    <col min="6397" max="6397" width="10.42578125" style="90" bestFit="1" customWidth="1"/>
    <col min="6398" max="6647" width="9.140625" style="90"/>
    <col min="6648" max="6648" width="18" style="90" customWidth="1"/>
    <col min="6649" max="6649" width="19.28515625" style="90" bestFit="1" customWidth="1"/>
    <col min="6650" max="6650" width="10.42578125" style="90" bestFit="1" customWidth="1"/>
    <col min="6651" max="6651" width="9.140625" style="90"/>
    <col min="6652" max="6652" width="15" style="90" customWidth="1"/>
    <col min="6653" max="6653" width="10.42578125" style="90" bestFit="1" customWidth="1"/>
    <col min="6654" max="6903" width="9.140625" style="90"/>
    <col min="6904" max="6904" width="18" style="90" customWidth="1"/>
    <col min="6905" max="6905" width="19.28515625" style="90" bestFit="1" customWidth="1"/>
    <col min="6906" max="6906" width="10.42578125" style="90" bestFit="1" customWidth="1"/>
    <col min="6907" max="6907" width="9.140625" style="90"/>
    <col min="6908" max="6908" width="15" style="90" customWidth="1"/>
    <col min="6909" max="6909" width="10.42578125" style="90" bestFit="1" customWidth="1"/>
    <col min="6910" max="7159" width="9.140625" style="90"/>
    <col min="7160" max="7160" width="18" style="90" customWidth="1"/>
    <col min="7161" max="7161" width="19.28515625" style="90" bestFit="1" customWidth="1"/>
    <col min="7162" max="7162" width="10.42578125" style="90" bestFit="1" customWidth="1"/>
    <col min="7163" max="7163" width="9.140625" style="90"/>
    <col min="7164" max="7164" width="15" style="90" customWidth="1"/>
    <col min="7165" max="7165" width="10.42578125" style="90" bestFit="1" customWidth="1"/>
    <col min="7166" max="7415" width="9.140625" style="90"/>
    <col min="7416" max="7416" width="18" style="90" customWidth="1"/>
    <col min="7417" max="7417" width="19.28515625" style="90" bestFit="1" customWidth="1"/>
    <col min="7418" max="7418" width="10.42578125" style="90" bestFit="1" customWidth="1"/>
    <col min="7419" max="7419" width="9.140625" style="90"/>
    <col min="7420" max="7420" width="15" style="90" customWidth="1"/>
    <col min="7421" max="7421" width="10.42578125" style="90" bestFit="1" customWidth="1"/>
    <col min="7422" max="7671" width="9.140625" style="90"/>
    <col min="7672" max="7672" width="18" style="90" customWidth="1"/>
    <col min="7673" max="7673" width="19.28515625" style="90" bestFit="1" customWidth="1"/>
    <col min="7674" max="7674" width="10.42578125" style="90" bestFit="1" customWidth="1"/>
    <col min="7675" max="7675" width="9.140625" style="90"/>
    <col min="7676" max="7676" width="15" style="90" customWidth="1"/>
    <col min="7677" max="7677" width="10.42578125" style="90" bestFit="1" customWidth="1"/>
    <col min="7678" max="7927" width="9.140625" style="90"/>
    <col min="7928" max="7928" width="18" style="90" customWidth="1"/>
    <col min="7929" max="7929" width="19.28515625" style="90" bestFit="1" customWidth="1"/>
    <col min="7930" max="7930" width="10.42578125" style="90" bestFit="1" customWidth="1"/>
    <col min="7931" max="7931" width="9.140625" style="90"/>
    <col min="7932" max="7932" width="15" style="90" customWidth="1"/>
    <col min="7933" max="7933" width="10.42578125" style="90" bestFit="1" customWidth="1"/>
    <col min="7934" max="8183" width="9.140625" style="90"/>
    <col min="8184" max="8184" width="18" style="90" customWidth="1"/>
    <col min="8185" max="8185" width="19.28515625" style="90" bestFit="1" customWidth="1"/>
    <col min="8186" max="8186" width="10.42578125" style="90" bestFit="1" customWidth="1"/>
    <col min="8187" max="8187" width="9.140625" style="90"/>
    <col min="8188" max="8188" width="15" style="90" customWidth="1"/>
    <col min="8189" max="8189" width="10.42578125" style="90" bestFit="1" customWidth="1"/>
    <col min="8190" max="8439" width="9.140625" style="90"/>
    <col min="8440" max="8440" width="18" style="90" customWidth="1"/>
    <col min="8441" max="8441" width="19.28515625" style="90" bestFit="1" customWidth="1"/>
    <col min="8442" max="8442" width="10.42578125" style="90" bestFit="1" customWidth="1"/>
    <col min="8443" max="8443" width="9.140625" style="90"/>
    <col min="8444" max="8444" width="15" style="90" customWidth="1"/>
    <col min="8445" max="8445" width="10.42578125" style="90" bestFit="1" customWidth="1"/>
    <col min="8446" max="8695" width="9.140625" style="90"/>
    <col min="8696" max="8696" width="18" style="90" customWidth="1"/>
    <col min="8697" max="8697" width="19.28515625" style="90" bestFit="1" customWidth="1"/>
    <col min="8698" max="8698" width="10.42578125" style="90" bestFit="1" customWidth="1"/>
    <col min="8699" max="8699" width="9.140625" style="90"/>
    <col min="8700" max="8700" width="15" style="90" customWidth="1"/>
    <col min="8701" max="8701" width="10.42578125" style="90" bestFit="1" customWidth="1"/>
    <col min="8702" max="8951" width="9.140625" style="90"/>
    <col min="8952" max="8952" width="18" style="90" customWidth="1"/>
    <col min="8953" max="8953" width="19.28515625" style="90" bestFit="1" customWidth="1"/>
    <col min="8954" max="8954" width="10.42578125" style="90" bestFit="1" customWidth="1"/>
    <col min="8955" max="8955" width="9.140625" style="90"/>
    <col min="8956" max="8956" width="15" style="90" customWidth="1"/>
    <col min="8957" max="8957" width="10.42578125" style="90" bestFit="1" customWidth="1"/>
    <col min="8958" max="9207" width="9.140625" style="90"/>
    <col min="9208" max="9208" width="18" style="90" customWidth="1"/>
    <col min="9209" max="9209" width="19.28515625" style="90" bestFit="1" customWidth="1"/>
    <col min="9210" max="9210" width="10.42578125" style="90" bestFit="1" customWidth="1"/>
    <col min="9211" max="9211" width="9.140625" style="90"/>
    <col min="9212" max="9212" width="15" style="90" customWidth="1"/>
    <col min="9213" max="9213" width="10.42578125" style="90" bestFit="1" customWidth="1"/>
    <col min="9214" max="9463" width="9.140625" style="90"/>
    <col min="9464" max="9464" width="18" style="90" customWidth="1"/>
    <col min="9465" max="9465" width="19.28515625" style="90" bestFit="1" customWidth="1"/>
    <col min="9466" max="9466" width="10.42578125" style="90" bestFit="1" customWidth="1"/>
    <col min="9467" max="9467" width="9.140625" style="90"/>
    <col min="9468" max="9468" width="15" style="90" customWidth="1"/>
    <col min="9469" max="9469" width="10.42578125" style="90" bestFit="1" customWidth="1"/>
    <col min="9470" max="9719" width="9.140625" style="90"/>
    <col min="9720" max="9720" width="18" style="90" customWidth="1"/>
    <col min="9721" max="9721" width="19.28515625" style="90" bestFit="1" customWidth="1"/>
    <col min="9722" max="9722" width="10.42578125" style="90" bestFit="1" customWidth="1"/>
    <col min="9723" max="9723" width="9.140625" style="90"/>
    <col min="9724" max="9724" width="15" style="90" customWidth="1"/>
    <col min="9725" max="9725" width="10.42578125" style="90" bestFit="1" customWidth="1"/>
    <col min="9726" max="9975" width="9.140625" style="90"/>
    <col min="9976" max="9976" width="18" style="90" customWidth="1"/>
    <col min="9977" max="9977" width="19.28515625" style="90" bestFit="1" customWidth="1"/>
    <col min="9978" max="9978" width="10.42578125" style="90" bestFit="1" customWidth="1"/>
    <col min="9979" max="9979" width="9.140625" style="90"/>
    <col min="9980" max="9980" width="15" style="90" customWidth="1"/>
    <col min="9981" max="9981" width="10.42578125" style="90" bestFit="1" customWidth="1"/>
    <col min="9982" max="10231" width="9.140625" style="90"/>
    <col min="10232" max="10232" width="18" style="90" customWidth="1"/>
    <col min="10233" max="10233" width="19.28515625" style="90" bestFit="1" customWidth="1"/>
    <col min="10234" max="10234" width="10.42578125" style="90" bestFit="1" customWidth="1"/>
    <col min="10235" max="10235" width="9.140625" style="90"/>
    <col min="10236" max="10236" width="15" style="90" customWidth="1"/>
    <col min="10237" max="10237" width="10.42578125" style="90" bestFit="1" customWidth="1"/>
    <col min="10238" max="10487" width="9.140625" style="90"/>
    <col min="10488" max="10488" width="18" style="90" customWidth="1"/>
    <col min="10489" max="10489" width="19.28515625" style="90" bestFit="1" customWidth="1"/>
    <col min="10490" max="10490" width="10.42578125" style="90" bestFit="1" customWidth="1"/>
    <col min="10491" max="10491" width="9.140625" style="90"/>
    <col min="10492" max="10492" width="15" style="90" customWidth="1"/>
    <col min="10493" max="10493" width="10.42578125" style="90" bestFit="1" customWidth="1"/>
    <col min="10494" max="10743" width="9.140625" style="90"/>
    <col min="10744" max="10744" width="18" style="90" customWidth="1"/>
    <col min="10745" max="10745" width="19.28515625" style="90" bestFit="1" customWidth="1"/>
    <col min="10746" max="10746" width="10.42578125" style="90" bestFit="1" customWidth="1"/>
    <col min="10747" max="10747" width="9.140625" style="90"/>
    <col min="10748" max="10748" width="15" style="90" customWidth="1"/>
    <col min="10749" max="10749" width="10.42578125" style="90" bestFit="1" customWidth="1"/>
    <col min="10750" max="10999" width="9.140625" style="90"/>
    <col min="11000" max="11000" width="18" style="90" customWidth="1"/>
    <col min="11001" max="11001" width="19.28515625" style="90" bestFit="1" customWidth="1"/>
    <col min="11002" max="11002" width="10.42578125" style="90" bestFit="1" customWidth="1"/>
    <col min="11003" max="11003" width="9.140625" style="90"/>
    <col min="11004" max="11004" width="15" style="90" customWidth="1"/>
    <col min="11005" max="11005" width="10.42578125" style="90" bestFit="1" customWidth="1"/>
    <col min="11006" max="11255" width="9.140625" style="90"/>
    <col min="11256" max="11256" width="18" style="90" customWidth="1"/>
    <col min="11257" max="11257" width="19.28515625" style="90" bestFit="1" customWidth="1"/>
    <col min="11258" max="11258" width="10.42578125" style="90" bestFit="1" customWidth="1"/>
    <col min="11259" max="11259" width="9.140625" style="90"/>
    <col min="11260" max="11260" width="15" style="90" customWidth="1"/>
    <col min="11261" max="11261" width="10.42578125" style="90" bestFit="1" customWidth="1"/>
    <col min="11262" max="11511" width="9.140625" style="90"/>
    <col min="11512" max="11512" width="18" style="90" customWidth="1"/>
    <col min="11513" max="11513" width="19.28515625" style="90" bestFit="1" customWidth="1"/>
    <col min="11514" max="11514" width="10.42578125" style="90" bestFit="1" customWidth="1"/>
    <col min="11515" max="11515" width="9.140625" style="90"/>
    <col min="11516" max="11516" width="15" style="90" customWidth="1"/>
    <col min="11517" max="11517" width="10.42578125" style="90" bestFit="1" customWidth="1"/>
    <col min="11518" max="11767" width="9.140625" style="90"/>
    <col min="11768" max="11768" width="18" style="90" customWidth="1"/>
    <col min="11769" max="11769" width="19.28515625" style="90" bestFit="1" customWidth="1"/>
    <col min="11770" max="11770" width="10.42578125" style="90" bestFit="1" customWidth="1"/>
    <col min="11771" max="11771" width="9.140625" style="90"/>
    <col min="11772" max="11772" width="15" style="90" customWidth="1"/>
    <col min="11773" max="11773" width="10.42578125" style="90" bestFit="1" customWidth="1"/>
    <col min="11774" max="12023" width="9.140625" style="90"/>
    <col min="12024" max="12024" width="18" style="90" customWidth="1"/>
    <col min="12025" max="12025" width="19.28515625" style="90" bestFit="1" customWidth="1"/>
    <col min="12026" max="12026" width="10.42578125" style="90" bestFit="1" customWidth="1"/>
    <col min="12027" max="12027" width="9.140625" style="90"/>
    <col min="12028" max="12028" width="15" style="90" customWidth="1"/>
    <col min="12029" max="12029" width="10.42578125" style="90" bestFit="1" customWidth="1"/>
    <col min="12030" max="12279" width="9.140625" style="90"/>
    <col min="12280" max="12280" width="18" style="90" customWidth="1"/>
    <col min="12281" max="12281" width="19.28515625" style="90" bestFit="1" customWidth="1"/>
    <col min="12282" max="12282" width="10.42578125" style="90" bestFit="1" customWidth="1"/>
    <col min="12283" max="12283" width="9.140625" style="90"/>
    <col min="12284" max="12284" width="15" style="90" customWidth="1"/>
    <col min="12285" max="12285" width="10.42578125" style="90" bestFit="1" customWidth="1"/>
    <col min="12286" max="12535" width="9.140625" style="90"/>
    <col min="12536" max="12536" width="18" style="90" customWidth="1"/>
    <col min="12537" max="12537" width="19.28515625" style="90" bestFit="1" customWidth="1"/>
    <col min="12538" max="12538" width="10.42578125" style="90" bestFit="1" customWidth="1"/>
    <col min="12539" max="12539" width="9.140625" style="90"/>
    <col min="12540" max="12540" width="15" style="90" customWidth="1"/>
    <col min="12541" max="12541" width="10.42578125" style="90" bestFit="1" customWidth="1"/>
    <col min="12542" max="12791" width="9.140625" style="90"/>
    <col min="12792" max="12792" width="18" style="90" customWidth="1"/>
    <col min="12793" max="12793" width="19.28515625" style="90" bestFit="1" customWidth="1"/>
    <col min="12794" max="12794" width="10.42578125" style="90" bestFit="1" customWidth="1"/>
    <col min="12795" max="12795" width="9.140625" style="90"/>
    <col min="12796" max="12796" width="15" style="90" customWidth="1"/>
    <col min="12797" max="12797" width="10.42578125" style="90" bestFit="1" customWidth="1"/>
    <col min="12798" max="13047" width="9.140625" style="90"/>
    <col min="13048" max="13048" width="18" style="90" customWidth="1"/>
    <col min="13049" max="13049" width="19.28515625" style="90" bestFit="1" customWidth="1"/>
    <col min="13050" max="13050" width="10.42578125" style="90" bestFit="1" customWidth="1"/>
    <col min="13051" max="13051" width="9.140625" style="90"/>
    <col min="13052" max="13052" width="15" style="90" customWidth="1"/>
    <col min="13053" max="13053" width="10.42578125" style="90" bestFit="1" customWidth="1"/>
    <col min="13054" max="13303" width="9.140625" style="90"/>
    <col min="13304" max="13304" width="18" style="90" customWidth="1"/>
    <col min="13305" max="13305" width="19.28515625" style="90" bestFit="1" customWidth="1"/>
    <col min="13306" max="13306" width="10.42578125" style="90" bestFit="1" customWidth="1"/>
    <col min="13307" max="13307" width="9.140625" style="90"/>
    <col min="13308" max="13308" width="15" style="90" customWidth="1"/>
    <col min="13309" max="13309" width="10.42578125" style="90" bestFit="1" customWidth="1"/>
    <col min="13310" max="13559" width="9.140625" style="90"/>
    <col min="13560" max="13560" width="18" style="90" customWidth="1"/>
    <col min="13561" max="13561" width="19.28515625" style="90" bestFit="1" customWidth="1"/>
    <col min="13562" max="13562" width="10.42578125" style="90" bestFit="1" customWidth="1"/>
    <col min="13563" max="13563" width="9.140625" style="90"/>
    <col min="13564" max="13564" width="15" style="90" customWidth="1"/>
    <col min="13565" max="13565" width="10.42578125" style="90" bestFit="1" customWidth="1"/>
    <col min="13566" max="13815" width="9.140625" style="90"/>
    <col min="13816" max="13816" width="18" style="90" customWidth="1"/>
    <col min="13817" max="13817" width="19.28515625" style="90" bestFit="1" customWidth="1"/>
    <col min="13818" max="13818" width="10.42578125" style="90" bestFit="1" customWidth="1"/>
    <col min="13819" max="13819" width="9.140625" style="90"/>
    <col min="13820" max="13820" width="15" style="90" customWidth="1"/>
    <col min="13821" max="13821" width="10.42578125" style="90" bestFit="1" customWidth="1"/>
    <col min="13822" max="14071" width="9.140625" style="90"/>
    <col min="14072" max="14072" width="18" style="90" customWidth="1"/>
    <col min="14073" max="14073" width="19.28515625" style="90" bestFit="1" customWidth="1"/>
    <col min="14074" max="14074" width="10.42578125" style="90" bestFit="1" customWidth="1"/>
    <col min="14075" max="14075" width="9.140625" style="90"/>
    <col min="14076" max="14076" width="15" style="90" customWidth="1"/>
    <col min="14077" max="14077" width="10.42578125" style="90" bestFit="1" customWidth="1"/>
    <col min="14078" max="14327" width="9.140625" style="90"/>
    <col min="14328" max="14328" width="18" style="90" customWidth="1"/>
    <col min="14329" max="14329" width="19.28515625" style="90" bestFit="1" customWidth="1"/>
    <col min="14330" max="14330" width="10.42578125" style="90" bestFit="1" customWidth="1"/>
    <col min="14331" max="14331" width="9.140625" style="90"/>
    <col min="14332" max="14332" width="15" style="90" customWidth="1"/>
    <col min="14333" max="14333" width="10.42578125" style="90" bestFit="1" customWidth="1"/>
    <col min="14334" max="14583" width="9.140625" style="90"/>
    <col min="14584" max="14584" width="18" style="90" customWidth="1"/>
    <col min="14585" max="14585" width="19.28515625" style="90" bestFit="1" customWidth="1"/>
    <col min="14586" max="14586" width="10.42578125" style="90" bestFit="1" customWidth="1"/>
    <col min="14587" max="14587" width="9.140625" style="90"/>
    <col min="14588" max="14588" width="15" style="90" customWidth="1"/>
    <col min="14589" max="14589" width="10.42578125" style="90" bestFit="1" customWidth="1"/>
    <col min="14590" max="14839" width="9.140625" style="90"/>
    <col min="14840" max="14840" width="18" style="90" customWidth="1"/>
    <col min="14841" max="14841" width="19.28515625" style="90" bestFit="1" customWidth="1"/>
    <col min="14842" max="14842" width="10.42578125" style="90" bestFit="1" customWidth="1"/>
    <col min="14843" max="14843" width="9.140625" style="90"/>
    <col min="14844" max="14844" width="15" style="90" customWidth="1"/>
    <col min="14845" max="14845" width="10.42578125" style="90" bestFit="1" customWidth="1"/>
    <col min="14846" max="15095" width="9.140625" style="90"/>
    <col min="15096" max="15096" width="18" style="90" customWidth="1"/>
    <col min="15097" max="15097" width="19.28515625" style="90" bestFit="1" customWidth="1"/>
    <col min="15098" max="15098" width="10.42578125" style="90" bestFit="1" customWidth="1"/>
    <col min="15099" max="15099" width="9.140625" style="90"/>
    <col min="15100" max="15100" width="15" style="90" customWidth="1"/>
    <col min="15101" max="15101" width="10.42578125" style="90" bestFit="1" customWidth="1"/>
    <col min="15102" max="15351" width="9.140625" style="90"/>
    <col min="15352" max="15352" width="18" style="90" customWidth="1"/>
    <col min="15353" max="15353" width="19.28515625" style="90" bestFit="1" customWidth="1"/>
    <col min="15354" max="15354" width="10.42578125" style="90" bestFit="1" customWidth="1"/>
    <col min="15355" max="15355" width="9.140625" style="90"/>
    <col min="15356" max="15356" width="15" style="90" customWidth="1"/>
    <col min="15357" max="15357" width="10.42578125" style="90" bestFit="1" customWidth="1"/>
    <col min="15358" max="15607" width="9.140625" style="90"/>
    <col min="15608" max="15608" width="18" style="90" customWidth="1"/>
    <col min="15609" max="15609" width="19.28515625" style="90" bestFit="1" customWidth="1"/>
    <col min="15610" max="15610" width="10.42578125" style="90" bestFit="1" customWidth="1"/>
    <col min="15611" max="15611" width="9.140625" style="90"/>
    <col min="15612" max="15612" width="15" style="90" customWidth="1"/>
    <col min="15613" max="15613" width="10.42578125" style="90" bestFit="1" customWidth="1"/>
    <col min="15614" max="15863" width="9.140625" style="90"/>
    <col min="15864" max="15864" width="18" style="90" customWidth="1"/>
    <col min="15865" max="15865" width="19.28515625" style="90" bestFit="1" customWidth="1"/>
    <col min="15866" max="15866" width="10.42578125" style="90" bestFit="1" customWidth="1"/>
    <col min="15867" max="15867" width="9.140625" style="90"/>
    <col min="15868" max="15868" width="15" style="90" customWidth="1"/>
    <col min="15869" max="15869" width="10.42578125" style="90" bestFit="1" customWidth="1"/>
    <col min="15870" max="16119" width="9.140625" style="90"/>
    <col min="16120" max="16120" width="18" style="90" customWidth="1"/>
    <col min="16121" max="16121" width="19.28515625" style="90" bestFit="1" customWidth="1"/>
    <col min="16122" max="16122" width="10.42578125" style="90" bestFit="1" customWidth="1"/>
    <col min="16123" max="16123" width="9.140625" style="90"/>
    <col min="16124" max="16124" width="15" style="90" customWidth="1"/>
    <col min="16125" max="16125" width="10.42578125" style="90" bestFit="1" customWidth="1"/>
    <col min="16126" max="16375" width="9.140625" style="90"/>
    <col min="16376" max="16384" width="9.28515625" style="90" customWidth="1"/>
  </cols>
  <sheetData>
    <row r="1" spans="1:7">
      <c r="A1" s="2333" t="s">
        <v>1988</v>
      </c>
      <c r="B1" s="2333"/>
      <c r="C1" s="2333"/>
      <c r="D1" s="2333"/>
      <c r="E1" s="2333"/>
      <c r="F1" s="2333"/>
      <c r="G1" s="2333"/>
    </row>
    <row r="2" spans="1:7">
      <c r="E2" s="612"/>
      <c r="F2" s="613"/>
      <c r="G2" s="612"/>
    </row>
    <row r="3" spans="1:7">
      <c r="E3" s="612"/>
      <c r="F3" s="613"/>
      <c r="G3" s="612"/>
    </row>
    <row r="4" spans="1:7">
      <c r="A4" s="689" t="s">
        <v>6</v>
      </c>
      <c r="B4" s="614"/>
      <c r="C4" s="615">
        <v>0</v>
      </c>
      <c r="E4" s="612"/>
      <c r="F4" s="613"/>
      <c r="G4" s="612"/>
    </row>
    <row r="5" spans="1:7" ht="9" customHeight="1">
      <c r="E5" s="616"/>
      <c r="F5" s="617"/>
      <c r="G5" s="616"/>
    </row>
    <row r="6" spans="1:7" ht="30">
      <c r="A6" s="604" t="s">
        <v>1279</v>
      </c>
      <c r="B6" s="604" t="s">
        <v>4</v>
      </c>
      <c r="C6" s="589" t="s">
        <v>4947</v>
      </c>
      <c r="D6" s="588" t="s">
        <v>1172</v>
      </c>
      <c r="E6" s="618" t="s">
        <v>1280</v>
      </c>
      <c r="F6" s="734" t="s">
        <v>9</v>
      </c>
      <c r="G6" s="619" t="s">
        <v>1728</v>
      </c>
    </row>
    <row r="7" spans="1:7" ht="15" customHeight="1">
      <c r="A7" s="740" t="s">
        <v>1281</v>
      </c>
      <c r="B7" s="620"/>
      <c r="C7" s="621"/>
      <c r="D7" s="621"/>
      <c r="E7" s="621"/>
      <c r="F7" s="621"/>
      <c r="G7" s="622"/>
    </row>
    <row r="8" spans="1:7" ht="30">
      <c r="A8" s="610" t="s">
        <v>1282</v>
      </c>
      <c r="B8" s="728" t="s">
        <v>5082</v>
      </c>
      <c r="C8" s="610">
        <v>40</v>
      </c>
      <c r="D8" s="545">
        <v>16</v>
      </c>
      <c r="E8" s="623" t="s">
        <v>1283</v>
      </c>
      <c r="F8" s="729">
        <v>78</v>
      </c>
      <c r="G8" s="565">
        <f t="shared" ref="G8:G17" si="0">F8-F8*$C$4/100</f>
        <v>78</v>
      </c>
    </row>
    <row r="9" spans="1:7" ht="30">
      <c r="A9" s="605" t="s">
        <v>1284</v>
      </c>
      <c r="B9" s="728" t="s">
        <v>5083</v>
      </c>
      <c r="C9" s="605">
        <v>50</v>
      </c>
      <c r="D9" s="606">
        <v>16</v>
      </c>
      <c r="E9" s="608" t="s">
        <v>1283</v>
      </c>
      <c r="F9" s="729">
        <v>81.599999999999994</v>
      </c>
      <c r="G9" s="565">
        <f t="shared" si="0"/>
        <v>81.599999999999994</v>
      </c>
    </row>
    <row r="10" spans="1:7" ht="30">
      <c r="A10" s="605" t="s">
        <v>1285</v>
      </c>
      <c r="B10" s="728" t="s">
        <v>5084</v>
      </c>
      <c r="C10" s="605">
        <v>65</v>
      </c>
      <c r="D10" s="606">
        <v>16</v>
      </c>
      <c r="E10" s="608" t="s">
        <v>1283</v>
      </c>
      <c r="F10" s="729">
        <v>90</v>
      </c>
      <c r="G10" s="565">
        <f t="shared" si="0"/>
        <v>90</v>
      </c>
    </row>
    <row r="11" spans="1:7" ht="30">
      <c r="A11" s="605" t="s">
        <v>1286</v>
      </c>
      <c r="B11" s="728" t="s">
        <v>5085</v>
      </c>
      <c r="C11" s="605">
        <v>80</v>
      </c>
      <c r="D11" s="606">
        <v>16</v>
      </c>
      <c r="E11" s="608" t="s">
        <v>1283</v>
      </c>
      <c r="F11" s="729">
        <v>104.39999999999999</v>
      </c>
      <c r="G11" s="565">
        <f t="shared" si="0"/>
        <v>104.39999999999999</v>
      </c>
    </row>
    <row r="12" spans="1:7" ht="30">
      <c r="A12" s="605" t="s">
        <v>1287</v>
      </c>
      <c r="B12" s="728" t="s">
        <v>5086</v>
      </c>
      <c r="C12" s="605">
        <v>100</v>
      </c>
      <c r="D12" s="606">
        <v>16</v>
      </c>
      <c r="E12" s="608" t="s">
        <v>1283</v>
      </c>
      <c r="F12" s="729">
        <v>127.19999999999999</v>
      </c>
      <c r="G12" s="565">
        <f t="shared" si="0"/>
        <v>127.19999999999999</v>
      </c>
    </row>
    <row r="13" spans="1:7" ht="30">
      <c r="A13" s="605" t="s">
        <v>1288</v>
      </c>
      <c r="B13" s="728" t="s">
        <v>5087</v>
      </c>
      <c r="C13" s="605">
        <v>125</v>
      </c>
      <c r="D13" s="606">
        <v>16</v>
      </c>
      <c r="E13" s="608" t="s">
        <v>1283</v>
      </c>
      <c r="F13" s="729">
        <v>158.4</v>
      </c>
      <c r="G13" s="565">
        <f t="shared" si="0"/>
        <v>158.4</v>
      </c>
    </row>
    <row r="14" spans="1:7" ht="30">
      <c r="A14" s="605" t="s">
        <v>1289</v>
      </c>
      <c r="B14" s="728" t="s">
        <v>5088</v>
      </c>
      <c r="C14" s="605">
        <v>150</v>
      </c>
      <c r="D14" s="606">
        <v>16</v>
      </c>
      <c r="E14" s="608" t="s">
        <v>1283</v>
      </c>
      <c r="F14" s="729">
        <v>190.79999999999998</v>
      </c>
      <c r="G14" s="565">
        <f t="shared" si="0"/>
        <v>190.79999999999998</v>
      </c>
    </row>
    <row r="15" spans="1:7" ht="30">
      <c r="A15" s="605" t="s">
        <v>1290</v>
      </c>
      <c r="B15" s="728" t="s">
        <v>5089</v>
      </c>
      <c r="C15" s="605">
        <v>200</v>
      </c>
      <c r="D15" s="606">
        <v>16</v>
      </c>
      <c r="E15" s="608" t="s">
        <v>1283</v>
      </c>
      <c r="F15" s="729">
        <v>292.8</v>
      </c>
      <c r="G15" s="565">
        <f t="shared" si="0"/>
        <v>292.8</v>
      </c>
    </row>
    <row r="16" spans="1:7" ht="30">
      <c r="A16" s="605" t="s">
        <v>1291</v>
      </c>
      <c r="B16" s="728" t="s">
        <v>5090</v>
      </c>
      <c r="C16" s="605">
        <v>250</v>
      </c>
      <c r="D16" s="606">
        <v>16</v>
      </c>
      <c r="E16" s="608" t="s">
        <v>1283</v>
      </c>
      <c r="F16" s="729">
        <v>422.4</v>
      </c>
      <c r="G16" s="565">
        <f t="shared" si="0"/>
        <v>422.4</v>
      </c>
    </row>
    <row r="17" spans="1:7" ht="30">
      <c r="A17" s="605" t="s">
        <v>1833</v>
      </c>
      <c r="B17" s="728" t="s">
        <v>5091</v>
      </c>
      <c r="C17" s="605">
        <v>300</v>
      </c>
      <c r="D17" s="606">
        <v>16</v>
      </c>
      <c r="E17" s="608" t="s">
        <v>1283</v>
      </c>
      <c r="F17" s="729">
        <v>542.4</v>
      </c>
      <c r="G17" s="565">
        <f t="shared" si="0"/>
        <v>542.4</v>
      </c>
    </row>
    <row r="18" spans="1:7" ht="15" customHeight="1">
      <c r="A18" s="736" t="s">
        <v>1292</v>
      </c>
      <c r="B18" s="624"/>
      <c r="C18" s="625"/>
      <c r="D18" s="625"/>
      <c r="E18" s="625"/>
      <c r="F18" s="625"/>
      <c r="G18" s="626"/>
    </row>
    <row r="19" spans="1:7" ht="60">
      <c r="A19" s="730" t="s">
        <v>5092</v>
      </c>
      <c r="B19" s="728" t="s">
        <v>5093</v>
      </c>
      <c r="C19" s="605">
        <v>125</v>
      </c>
      <c r="D19" s="606">
        <v>16</v>
      </c>
      <c r="E19" s="608" t="s">
        <v>1283</v>
      </c>
      <c r="F19" s="729">
        <v>360</v>
      </c>
      <c r="G19" s="565">
        <f>F19-F19*$C$4/100</f>
        <v>360</v>
      </c>
    </row>
    <row r="20" spans="1:7" ht="60">
      <c r="A20" s="730" t="s">
        <v>5094</v>
      </c>
      <c r="B20" s="728" t="s">
        <v>5095</v>
      </c>
      <c r="C20" s="605">
        <v>150</v>
      </c>
      <c r="D20" s="606">
        <v>16</v>
      </c>
      <c r="E20" s="608" t="s">
        <v>1283</v>
      </c>
      <c r="F20" s="729">
        <v>391.2</v>
      </c>
      <c r="G20" s="565">
        <f>F20-F20*$C$4/100</f>
        <v>391.2</v>
      </c>
    </row>
    <row r="21" spans="1:7" ht="60">
      <c r="A21" s="730" t="s">
        <v>5096</v>
      </c>
      <c r="B21" s="728" t="s">
        <v>5097</v>
      </c>
      <c r="C21" s="605">
        <v>200</v>
      </c>
      <c r="D21" s="606">
        <v>16</v>
      </c>
      <c r="E21" s="608" t="s">
        <v>1283</v>
      </c>
      <c r="F21" s="729">
        <v>540</v>
      </c>
      <c r="G21" s="565">
        <f>F21-F21*$C$4/100</f>
        <v>540</v>
      </c>
    </row>
    <row r="22" spans="1:7" ht="60">
      <c r="A22" s="730" t="s">
        <v>5098</v>
      </c>
      <c r="B22" s="728" t="s">
        <v>5099</v>
      </c>
      <c r="C22" s="605">
        <v>250</v>
      </c>
      <c r="D22" s="606">
        <v>16</v>
      </c>
      <c r="E22" s="608" t="s">
        <v>1283</v>
      </c>
      <c r="F22" s="729">
        <v>669.6</v>
      </c>
      <c r="G22" s="565">
        <f>F22-F22*$C$4/100</f>
        <v>669.6</v>
      </c>
    </row>
    <row r="23" spans="1:7" ht="21.2" customHeight="1">
      <c r="A23" s="736" t="s">
        <v>1293</v>
      </c>
      <c r="B23" s="624"/>
      <c r="C23" s="625"/>
      <c r="D23" s="625"/>
      <c r="E23" s="625"/>
      <c r="F23" s="625"/>
      <c r="G23" s="626"/>
    </row>
    <row r="24" spans="1:7" ht="30">
      <c r="A24" s="605" t="s">
        <v>1294</v>
      </c>
      <c r="B24" s="728" t="s">
        <v>5100</v>
      </c>
      <c r="C24" s="605">
        <v>40</v>
      </c>
      <c r="D24" s="606">
        <v>16</v>
      </c>
      <c r="E24" s="608" t="s">
        <v>1283</v>
      </c>
      <c r="F24" s="729">
        <v>92.399999999999991</v>
      </c>
      <c r="G24" s="565">
        <f t="shared" ref="G24:G33" si="1">F24-F24*$C$4/100</f>
        <v>92.399999999999991</v>
      </c>
    </row>
    <row r="25" spans="1:7" ht="30">
      <c r="A25" s="605" t="s">
        <v>1295</v>
      </c>
      <c r="B25" s="728" t="s">
        <v>5101</v>
      </c>
      <c r="C25" s="605">
        <v>50</v>
      </c>
      <c r="D25" s="606">
        <v>16</v>
      </c>
      <c r="E25" s="608" t="s">
        <v>1283</v>
      </c>
      <c r="F25" s="729">
        <v>108</v>
      </c>
      <c r="G25" s="565">
        <f t="shared" si="1"/>
        <v>108</v>
      </c>
    </row>
    <row r="26" spans="1:7" ht="30">
      <c r="A26" s="605" t="s">
        <v>1296</v>
      </c>
      <c r="B26" s="728" t="s">
        <v>5102</v>
      </c>
      <c r="C26" s="605">
        <v>65</v>
      </c>
      <c r="D26" s="606">
        <v>16</v>
      </c>
      <c r="E26" s="608" t="s">
        <v>1283</v>
      </c>
      <c r="F26" s="729">
        <v>122.39999999999999</v>
      </c>
      <c r="G26" s="565">
        <f t="shared" si="1"/>
        <v>122.39999999999999</v>
      </c>
    </row>
    <row r="27" spans="1:7" ht="30">
      <c r="A27" s="605" t="s">
        <v>1297</v>
      </c>
      <c r="B27" s="728" t="s">
        <v>5103</v>
      </c>
      <c r="C27" s="605">
        <v>80</v>
      </c>
      <c r="D27" s="606">
        <v>16</v>
      </c>
      <c r="E27" s="608" t="s">
        <v>1283</v>
      </c>
      <c r="F27" s="729">
        <v>134.4</v>
      </c>
      <c r="G27" s="565">
        <f t="shared" si="1"/>
        <v>134.4</v>
      </c>
    </row>
    <row r="28" spans="1:7" ht="30">
      <c r="A28" s="605" t="s">
        <v>1298</v>
      </c>
      <c r="B28" s="728" t="s">
        <v>5104</v>
      </c>
      <c r="C28" s="605">
        <v>100</v>
      </c>
      <c r="D28" s="606">
        <v>16</v>
      </c>
      <c r="E28" s="608" t="s">
        <v>1283</v>
      </c>
      <c r="F28" s="729">
        <v>176.4</v>
      </c>
      <c r="G28" s="565">
        <f t="shared" si="1"/>
        <v>176.4</v>
      </c>
    </row>
    <row r="29" spans="1:7" ht="30">
      <c r="A29" s="605" t="s">
        <v>1299</v>
      </c>
      <c r="B29" s="728" t="s">
        <v>5105</v>
      </c>
      <c r="C29" s="605">
        <v>125</v>
      </c>
      <c r="D29" s="606">
        <v>16</v>
      </c>
      <c r="E29" s="608" t="s">
        <v>1283</v>
      </c>
      <c r="F29" s="729">
        <v>232.79999999999998</v>
      </c>
      <c r="G29" s="565">
        <f t="shared" si="1"/>
        <v>232.79999999999998</v>
      </c>
    </row>
    <row r="30" spans="1:7" ht="30">
      <c r="A30" s="605" t="s">
        <v>1300</v>
      </c>
      <c r="B30" s="728" t="s">
        <v>5106</v>
      </c>
      <c r="C30" s="605">
        <v>150</v>
      </c>
      <c r="D30" s="606">
        <v>16</v>
      </c>
      <c r="E30" s="608" t="s">
        <v>1283</v>
      </c>
      <c r="F30" s="729">
        <v>303.59999999999997</v>
      </c>
      <c r="G30" s="565">
        <f t="shared" si="1"/>
        <v>303.59999999999997</v>
      </c>
    </row>
    <row r="31" spans="1:7" ht="30">
      <c r="A31" s="605" t="s">
        <v>1301</v>
      </c>
      <c r="B31" s="728" t="s">
        <v>5107</v>
      </c>
      <c r="C31" s="605">
        <v>200</v>
      </c>
      <c r="D31" s="606">
        <v>16</v>
      </c>
      <c r="E31" s="608" t="s">
        <v>1283</v>
      </c>
      <c r="F31" s="729">
        <v>538.79999999999995</v>
      </c>
      <c r="G31" s="565">
        <f t="shared" si="1"/>
        <v>538.79999999999995</v>
      </c>
    </row>
    <row r="32" spans="1:7" ht="30">
      <c r="A32" s="605" t="s">
        <v>1302</v>
      </c>
      <c r="B32" s="728" t="s">
        <v>5108</v>
      </c>
      <c r="C32" s="605">
        <v>250</v>
      </c>
      <c r="D32" s="606">
        <v>16</v>
      </c>
      <c r="E32" s="608" t="s">
        <v>1283</v>
      </c>
      <c r="F32" s="729">
        <v>824.4</v>
      </c>
      <c r="G32" s="565">
        <f t="shared" si="1"/>
        <v>824.4</v>
      </c>
    </row>
    <row r="33" spans="1:7" ht="30">
      <c r="A33" s="730" t="s">
        <v>5109</v>
      </c>
      <c r="B33" s="728" t="s">
        <v>5110</v>
      </c>
      <c r="C33" s="605">
        <v>300</v>
      </c>
      <c r="D33" s="606">
        <v>16</v>
      </c>
      <c r="E33" s="608" t="s">
        <v>1283</v>
      </c>
      <c r="F33" s="729">
        <v>1144.8</v>
      </c>
      <c r="G33" s="565">
        <f t="shared" si="1"/>
        <v>1144.8</v>
      </c>
    </row>
    <row r="34" spans="1:7" ht="15" customHeight="1">
      <c r="A34" s="736" t="s">
        <v>1303</v>
      </c>
      <c r="B34" s="624"/>
      <c r="C34" s="625"/>
      <c r="D34" s="625"/>
      <c r="E34" s="625"/>
      <c r="F34" s="625"/>
      <c r="G34" s="626"/>
    </row>
    <row r="35" spans="1:7" ht="30">
      <c r="A35" s="731" t="s">
        <v>5111</v>
      </c>
      <c r="B35" s="728" t="s">
        <v>5112</v>
      </c>
      <c r="C35" s="610" t="s">
        <v>1304</v>
      </c>
      <c r="D35" s="606"/>
      <c r="E35" s="606"/>
      <c r="F35" s="729">
        <v>163.19999999999999</v>
      </c>
      <c r="G35" s="565">
        <f>F35-F35*$C$4/100</f>
        <v>163.19999999999999</v>
      </c>
    </row>
    <row r="36" spans="1:7" ht="30">
      <c r="A36" s="730" t="s">
        <v>5113</v>
      </c>
      <c r="B36" s="728" t="s">
        <v>5114</v>
      </c>
      <c r="C36" s="605" t="s">
        <v>1305</v>
      </c>
      <c r="D36" s="606"/>
      <c r="E36" s="606"/>
      <c r="F36" s="729">
        <v>199.2</v>
      </c>
      <c r="G36" s="565">
        <f>F36-F36*$C$4/100</f>
        <v>199.2</v>
      </c>
    </row>
    <row r="37" spans="1:7">
      <c r="A37" s="737" t="s">
        <v>1306</v>
      </c>
      <c r="B37" s="627"/>
      <c r="C37" s="628"/>
      <c r="D37" s="629"/>
      <c r="E37" s="629"/>
      <c r="F37" s="630"/>
      <c r="G37" s="631"/>
    </row>
    <row r="38" spans="1:7" ht="30">
      <c r="A38" s="605" t="s">
        <v>1307</v>
      </c>
      <c r="B38" s="728" t="s">
        <v>5115</v>
      </c>
      <c r="C38" s="605">
        <v>50</v>
      </c>
      <c r="D38" s="606">
        <v>16</v>
      </c>
      <c r="E38" s="608" t="s">
        <v>1308</v>
      </c>
      <c r="F38" s="729">
        <v>182.4</v>
      </c>
      <c r="G38" s="565">
        <f t="shared" ref="G38:G48" si="2">F38-F38*$C$4/100</f>
        <v>182.4</v>
      </c>
    </row>
    <row r="39" spans="1:7" ht="30">
      <c r="A39" s="605" t="s">
        <v>1309</v>
      </c>
      <c r="B39" s="728" t="s">
        <v>5116</v>
      </c>
      <c r="C39" s="605">
        <v>65</v>
      </c>
      <c r="D39" s="606">
        <v>16</v>
      </c>
      <c r="E39" s="608" t="s">
        <v>1308</v>
      </c>
      <c r="F39" s="729">
        <v>217.2</v>
      </c>
      <c r="G39" s="565">
        <f t="shared" si="2"/>
        <v>217.2</v>
      </c>
    </row>
    <row r="40" spans="1:7" ht="30">
      <c r="A40" s="605" t="s">
        <v>1310</v>
      </c>
      <c r="B40" s="728" t="s">
        <v>5117</v>
      </c>
      <c r="C40" s="605">
        <v>80</v>
      </c>
      <c r="D40" s="606">
        <v>16</v>
      </c>
      <c r="E40" s="608" t="s">
        <v>1308</v>
      </c>
      <c r="F40" s="729">
        <v>253.2</v>
      </c>
      <c r="G40" s="565">
        <f t="shared" si="2"/>
        <v>253.2</v>
      </c>
    </row>
    <row r="41" spans="1:7" ht="30">
      <c r="A41" s="605" t="s">
        <v>1311</v>
      </c>
      <c r="B41" s="728" t="s">
        <v>5118</v>
      </c>
      <c r="C41" s="605">
        <v>100</v>
      </c>
      <c r="D41" s="606">
        <v>16</v>
      </c>
      <c r="E41" s="608" t="s">
        <v>1308</v>
      </c>
      <c r="F41" s="729">
        <v>322.8</v>
      </c>
      <c r="G41" s="565">
        <f t="shared" si="2"/>
        <v>322.8</v>
      </c>
    </row>
    <row r="42" spans="1:7" ht="30">
      <c r="A42" s="605" t="s">
        <v>1312</v>
      </c>
      <c r="B42" s="728" t="s">
        <v>5119</v>
      </c>
      <c r="C42" s="605">
        <v>125</v>
      </c>
      <c r="D42" s="606">
        <v>16</v>
      </c>
      <c r="E42" s="608" t="s">
        <v>1308</v>
      </c>
      <c r="F42" s="729">
        <v>465.59999999999997</v>
      </c>
      <c r="G42" s="565">
        <f t="shared" si="2"/>
        <v>465.59999999999997</v>
      </c>
    </row>
    <row r="43" spans="1:7" ht="30">
      <c r="A43" s="605" t="s">
        <v>1313</v>
      </c>
      <c r="B43" s="728" t="s">
        <v>5120</v>
      </c>
      <c r="C43" s="605">
        <v>150</v>
      </c>
      <c r="D43" s="606">
        <v>16</v>
      </c>
      <c r="E43" s="608" t="s">
        <v>1308</v>
      </c>
      <c r="F43" s="729">
        <v>537.6</v>
      </c>
      <c r="G43" s="565">
        <f t="shared" si="2"/>
        <v>537.6</v>
      </c>
    </row>
    <row r="44" spans="1:7" ht="30">
      <c r="A44" s="605" t="s">
        <v>1314</v>
      </c>
      <c r="B44" s="728" t="s">
        <v>5121</v>
      </c>
      <c r="C44" s="605">
        <v>200</v>
      </c>
      <c r="D44" s="606">
        <v>16</v>
      </c>
      <c r="E44" s="608" t="s">
        <v>1308</v>
      </c>
      <c r="F44" s="729">
        <v>831.6</v>
      </c>
      <c r="G44" s="565">
        <f t="shared" si="2"/>
        <v>831.6</v>
      </c>
    </row>
    <row r="45" spans="1:7" ht="30">
      <c r="A45" s="605" t="s">
        <v>1315</v>
      </c>
      <c r="B45" s="728" t="s">
        <v>5122</v>
      </c>
      <c r="C45" s="605">
        <v>250</v>
      </c>
      <c r="D45" s="606">
        <v>16</v>
      </c>
      <c r="E45" s="608" t="s">
        <v>1308</v>
      </c>
      <c r="F45" s="729">
        <v>1173.5999999999999</v>
      </c>
      <c r="G45" s="565">
        <f t="shared" si="2"/>
        <v>1173.5999999999999</v>
      </c>
    </row>
    <row r="46" spans="1:7" ht="30">
      <c r="A46" s="605" t="s">
        <v>1834</v>
      </c>
      <c r="B46" s="728" t="s">
        <v>5123</v>
      </c>
      <c r="C46" s="605">
        <v>300</v>
      </c>
      <c r="D46" s="606">
        <v>16</v>
      </c>
      <c r="E46" s="608" t="s">
        <v>1308</v>
      </c>
      <c r="F46" s="729">
        <v>1735.2</v>
      </c>
      <c r="G46" s="565">
        <f t="shared" si="2"/>
        <v>1735.2</v>
      </c>
    </row>
    <row r="47" spans="1:7" ht="30">
      <c r="A47" s="730" t="s">
        <v>5124</v>
      </c>
      <c r="B47" s="728" t="s">
        <v>5125</v>
      </c>
      <c r="C47" s="605">
        <v>350</v>
      </c>
      <c r="D47" s="606">
        <v>16</v>
      </c>
      <c r="E47" s="608" t="s">
        <v>1308</v>
      </c>
      <c r="F47" s="729">
        <v>2575.1999999999998</v>
      </c>
      <c r="G47" s="565">
        <f t="shared" si="2"/>
        <v>2575.1999999999998</v>
      </c>
    </row>
    <row r="48" spans="1:7" ht="30">
      <c r="A48" s="732" t="s">
        <v>5126</v>
      </c>
      <c r="B48" s="728" t="s">
        <v>5127</v>
      </c>
      <c r="C48" s="632">
        <v>400</v>
      </c>
      <c r="D48" s="633">
        <v>16</v>
      </c>
      <c r="E48" s="634" t="s">
        <v>1308</v>
      </c>
      <c r="F48" s="729">
        <v>3526.7999999999997</v>
      </c>
      <c r="G48" s="635">
        <f t="shared" si="2"/>
        <v>3526.7999999999997</v>
      </c>
    </row>
    <row r="49" spans="1:7" ht="30.2" customHeight="1">
      <c r="A49" s="738" t="s">
        <v>6719</v>
      </c>
      <c r="B49" s="738"/>
      <c r="C49" s="759"/>
      <c r="D49" s="757"/>
      <c r="E49" s="757"/>
      <c r="F49" s="636"/>
      <c r="G49" s="637"/>
    </row>
    <row r="50" spans="1:7" ht="22.7" customHeight="1">
      <c r="A50" s="605" t="s">
        <v>1318</v>
      </c>
      <c r="B50" s="728" t="s">
        <v>5128</v>
      </c>
      <c r="C50" s="605">
        <v>25</v>
      </c>
      <c r="D50" s="606">
        <v>16</v>
      </c>
      <c r="E50" s="608" t="s">
        <v>1319</v>
      </c>
      <c r="F50" s="729">
        <v>55.199999999999996</v>
      </c>
      <c r="G50" s="565">
        <f t="shared" ref="G50:G63" si="3">F50-F50*$C$4/100</f>
        <v>55.199999999999996</v>
      </c>
    </row>
    <row r="51" spans="1:7" ht="30">
      <c r="A51" s="605" t="s">
        <v>1320</v>
      </c>
      <c r="B51" s="728" t="s">
        <v>5129</v>
      </c>
      <c r="C51" s="605">
        <v>32</v>
      </c>
      <c r="D51" s="606">
        <v>16</v>
      </c>
      <c r="E51" s="608" t="s">
        <v>1319</v>
      </c>
      <c r="F51" s="729">
        <v>68.399999999999991</v>
      </c>
      <c r="G51" s="565">
        <f t="shared" si="3"/>
        <v>68.399999999999991</v>
      </c>
    </row>
    <row r="52" spans="1:7" ht="30">
      <c r="A52" s="605" t="s">
        <v>1321</v>
      </c>
      <c r="B52" s="728" t="s">
        <v>5130</v>
      </c>
      <c r="C52" s="605">
        <v>40</v>
      </c>
      <c r="D52" s="606">
        <v>16</v>
      </c>
      <c r="E52" s="608" t="s">
        <v>1319</v>
      </c>
      <c r="F52" s="729">
        <v>79.2</v>
      </c>
      <c r="G52" s="565">
        <f t="shared" si="3"/>
        <v>79.2</v>
      </c>
    </row>
    <row r="53" spans="1:7" ht="30">
      <c r="A53" s="605" t="s">
        <v>1322</v>
      </c>
      <c r="B53" s="728" t="s">
        <v>5131</v>
      </c>
      <c r="C53" s="605">
        <v>50</v>
      </c>
      <c r="D53" s="606">
        <v>16</v>
      </c>
      <c r="E53" s="608" t="s">
        <v>1319</v>
      </c>
      <c r="F53" s="729">
        <v>104.39999999999999</v>
      </c>
      <c r="G53" s="565">
        <f t="shared" si="3"/>
        <v>104.39999999999999</v>
      </c>
    </row>
    <row r="54" spans="1:7" ht="30">
      <c r="A54" s="605" t="s">
        <v>1323</v>
      </c>
      <c r="B54" s="728" t="s">
        <v>5132</v>
      </c>
      <c r="C54" s="605">
        <v>65</v>
      </c>
      <c r="D54" s="606">
        <v>16</v>
      </c>
      <c r="E54" s="608" t="s">
        <v>1319</v>
      </c>
      <c r="F54" s="729">
        <v>141.6</v>
      </c>
      <c r="G54" s="565">
        <f t="shared" si="3"/>
        <v>141.6</v>
      </c>
    </row>
    <row r="55" spans="1:7" ht="30">
      <c r="A55" s="605" t="s">
        <v>1324</v>
      </c>
      <c r="B55" s="728" t="s">
        <v>5133</v>
      </c>
      <c r="C55" s="605">
        <v>80</v>
      </c>
      <c r="D55" s="606">
        <v>16</v>
      </c>
      <c r="E55" s="608" t="s">
        <v>1319</v>
      </c>
      <c r="F55" s="729">
        <v>166.79999999999998</v>
      </c>
      <c r="G55" s="565">
        <f t="shared" si="3"/>
        <v>166.79999999999998</v>
      </c>
    </row>
    <row r="56" spans="1:7" ht="30">
      <c r="A56" s="605" t="s">
        <v>1325</v>
      </c>
      <c r="B56" s="728" t="s">
        <v>5134</v>
      </c>
      <c r="C56" s="605">
        <v>100</v>
      </c>
      <c r="D56" s="606">
        <v>16</v>
      </c>
      <c r="E56" s="608" t="s">
        <v>1319</v>
      </c>
      <c r="F56" s="729">
        <v>235.2</v>
      </c>
      <c r="G56" s="565">
        <f t="shared" si="3"/>
        <v>235.2</v>
      </c>
    </row>
    <row r="57" spans="1:7" ht="30">
      <c r="A57" s="605" t="s">
        <v>1326</v>
      </c>
      <c r="B57" s="728" t="s">
        <v>5135</v>
      </c>
      <c r="C57" s="605">
        <v>125</v>
      </c>
      <c r="D57" s="606">
        <v>16</v>
      </c>
      <c r="E57" s="608" t="s">
        <v>1319</v>
      </c>
      <c r="F57" s="729">
        <v>319.2</v>
      </c>
      <c r="G57" s="565">
        <f t="shared" si="3"/>
        <v>319.2</v>
      </c>
    </row>
    <row r="58" spans="1:7" ht="30">
      <c r="A58" s="605" t="s">
        <v>1327</v>
      </c>
      <c r="B58" s="728" t="s">
        <v>5136</v>
      </c>
      <c r="C58" s="605">
        <v>150</v>
      </c>
      <c r="D58" s="606">
        <v>16</v>
      </c>
      <c r="E58" s="608" t="s">
        <v>1319</v>
      </c>
      <c r="F58" s="729">
        <v>460.79999999999995</v>
      </c>
      <c r="G58" s="565">
        <f t="shared" si="3"/>
        <v>460.79999999999995</v>
      </c>
    </row>
    <row r="59" spans="1:7" ht="30">
      <c r="A59" s="605" t="s">
        <v>1328</v>
      </c>
      <c r="B59" s="728" t="s">
        <v>5137</v>
      </c>
      <c r="C59" s="605">
        <v>200</v>
      </c>
      <c r="D59" s="606">
        <v>16</v>
      </c>
      <c r="E59" s="608" t="s">
        <v>1319</v>
      </c>
      <c r="F59" s="729">
        <v>790.8</v>
      </c>
      <c r="G59" s="565">
        <f t="shared" si="3"/>
        <v>790.8</v>
      </c>
    </row>
    <row r="60" spans="1:7" ht="30">
      <c r="A60" s="730" t="s">
        <v>5138</v>
      </c>
      <c r="B60" s="728" t="s">
        <v>5139</v>
      </c>
      <c r="C60" s="605">
        <v>250</v>
      </c>
      <c r="D60" s="606">
        <v>16</v>
      </c>
      <c r="E60" s="608" t="s">
        <v>1319</v>
      </c>
      <c r="F60" s="729">
        <v>1519.2</v>
      </c>
      <c r="G60" s="565">
        <f t="shared" si="3"/>
        <v>1519.2</v>
      </c>
    </row>
    <row r="61" spans="1:7" ht="30">
      <c r="A61" s="730" t="s">
        <v>5140</v>
      </c>
      <c r="B61" s="728" t="s">
        <v>5141</v>
      </c>
      <c r="C61" s="605">
        <v>300</v>
      </c>
      <c r="D61" s="606">
        <v>16</v>
      </c>
      <c r="E61" s="608" t="s">
        <v>1319</v>
      </c>
      <c r="F61" s="729">
        <v>2096.4</v>
      </c>
      <c r="G61" s="565">
        <f t="shared" si="3"/>
        <v>2096.4</v>
      </c>
    </row>
    <row r="62" spans="1:7" ht="30">
      <c r="A62" s="730" t="s">
        <v>5142</v>
      </c>
      <c r="B62" s="728" t="s">
        <v>5143</v>
      </c>
      <c r="C62" s="605">
        <v>350</v>
      </c>
      <c r="D62" s="606">
        <v>16</v>
      </c>
      <c r="E62" s="608" t="s">
        <v>1319</v>
      </c>
      <c r="F62" s="729">
        <v>4332</v>
      </c>
      <c r="G62" s="565">
        <f t="shared" si="3"/>
        <v>4332</v>
      </c>
    </row>
    <row r="63" spans="1:7" ht="30">
      <c r="A63" s="730" t="s">
        <v>5144</v>
      </c>
      <c r="B63" s="728" t="s">
        <v>5145</v>
      </c>
      <c r="C63" s="605">
        <v>400</v>
      </c>
      <c r="D63" s="606">
        <v>16</v>
      </c>
      <c r="E63" s="608" t="s">
        <v>1319</v>
      </c>
      <c r="F63" s="729">
        <v>6186</v>
      </c>
      <c r="G63" s="565">
        <f t="shared" si="3"/>
        <v>6186</v>
      </c>
    </row>
    <row r="64" spans="1:7" ht="30.2" customHeight="1">
      <c r="A64" s="738" t="s">
        <v>1992</v>
      </c>
      <c r="B64" s="624"/>
      <c r="C64" s="626"/>
      <c r="D64" s="625"/>
      <c r="E64" s="625"/>
      <c r="F64" s="636"/>
      <c r="G64" s="637"/>
    </row>
    <row r="65" spans="1:7" ht="30">
      <c r="A65" s="605" t="s">
        <v>1329</v>
      </c>
      <c r="B65" s="728" t="s">
        <v>5146</v>
      </c>
      <c r="C65" s="605">
        <v>40</v>
      </c>
      <c r="D65" s="606">
        <v>16</v>
      </c>
      <c r="E65" s="608" t="s">
        <v>1308</v>
      </c>
      <c r="F65" s="729">
        <v>62.4</v>
      </c>
      <c r="G65" s="565">
        <f t="shared" ref="G65:G76" si="4">F65-F65*$C$4/100</f>
        <v>62.4</v>
      </c>
    </row>
    <row r="66" spans="1:7" ht="17.45" customHeight="1">
      <c r="A66" s="605" t="s">
        <v>1330</v>
      </c>
      <c r="B66" s="728" t="s">
        <v>5147</v>
      </c>
      <c r="C66" s="605">
        <v>50</v>
      </c>
      <c r="D66" s="606">
        <v>16</v>
      </c>
      <c r="E66" s="608" t="s">
        <v>1308</v>
      </c>
      <c r="F66" s="729">
        <v>68.399999999999991</v>
      </c>
      <c r="G66" s="565">
        <f t="shared" si="4"/>
        <v>68.399999999999991</v>
      </c>
    </row>
    <row r="67" spans="1:7" ht="30">
      <c r="A67" s="605" t="s">
        <v>1331</v>
      </c>
      <c r="B67" s="728" t="s">
        <v>5148</v>
      </c>
      <c r="C67" s="605">
        <v>65</v>
      </c>
      <c r="D67" s="606">
        <v>16</v>
      </c>
      <c r="E67" s="608" t="s">
        <v>1308</v>
      </c>
      <c r="F67" s="729">
        <v>87.6</v>
      </c>
      <c r="G67" s="565">
        <f t="shared" si="4"/>
        <v>87.6</v>
      </c>
    </row>
    <row r="68" spans="1:7" ht="30">
      <c r="A68" s="605" t="s">
        <v>1332</v>
      </c>
      <c r="B68" s="728" t="s">
        <v>5149</v>
      </c>
      <c r="C68" s="605">
        <v>80</v>
      </c>
      <c r="D68" s="606">
        <v>16</v>
      </c>
      <c r="E68" s="608" t="s">
        <v>1308</v>
      </c>
      <c r="F68" s="729">
        <v>109.2</v>
      </c>
      <c r="G68" s="565">
        <f t="shared" si="4"/>
        <v>109.2</v>
      </c>
    </row>
    <row r="69" spans="1:7" ht="30">
      <c r="A69" s="605" t="s">
        <v>1333</v>
      </c>
      <c r="B69" s="728" t="s">
        <v>5150</v>
      </c>
      <c r="C69" s="605">
        <v>100</v>
      </c>
      <c r="D69" s="606">
        <v>16</v>
      </c>
      <c r="E69" s="608" t="s">
        <v>1308</v>
      </c>
      <c r="F69" s="729">
        <v>133.19999999999999</v>
      </c>
      <c r="G69" s="565">
        <f t="shared" si="4"/>
        <v>133.19999999999999</v>
      </c>
    </row>
    <row r="70" spans="1:7" ht="30">
      <c r="A70" s="605" t="s">
        <v>1334</v>
      </c>
      <c r="B70" s="728" t="s">
        <v>5151</v>
      </c>
      <c r="C70" s="605">
        <v>125</v>
      </c>
      <c r="D70" s="606">
        <v>16</v>
      </c>
      <c r="E70" s="608" t="s">
        <v>1308</v>
      </c>
      <c r="F70" s="729">
        <v>172.79999999999998</v>
      </c>
      <c r="G70" s="565">
        <f t="shared" si="4"/>
        <v>172.79999999999998</v>
      </c>
    </row>
    <row r="71" spans="1:7" ht="30">
      <c r="A71" s="605" t="s">
        <v>1335</v>
      </c>
      <c r="B71" s="728" t="s">
        <v>5152</v>
      </c>
      <c r="C71" s="605">
        <v>150</v>
      </c>
      <c r="D71" s="606">
        <v>16</v>
      </c>
      <c r="E71" s="608" t="s">
        <v>1308</v>
      </c>
      <c r="F71" s="729">
        <v>223.2</v>
      </c>
      <c r="G71" s="565">
        <f t="shared" si="4"/>
        <v>223.2</v>
      </c>
    </row>
    <row r="72" spans="1:7" ht="30">
      <c r="A72" s="605" t="s">
        <v>1336</v>
      </c>
      <c r="B72" s="728" t="s">
        <v>5153</v>
      </c>
      <c r="C72" s="605">
        <v>200</v>
      </c>
      <c r="D72" s="606">
        <v>16</v>
      </c>
      <c r="E72" s="608" t="s">
        <v>1308</v>
      </c>
      <c r="F72" s="729">
        <v>324</v>
      </c>
      <c r="G72" s="565">
        <f t="shared" si="4"/>
        <v>324</v>
      </c>
    </row>
    <row r="73" spans="1:7" ht="30">
      <c r="A73" s="605" t="s">
        <v>1337</v>
      </c>
      <c r="B73" s="728" t="s">
        <v>5154</v>
      </c>
      <c r="C73" s="605">
        <v>250</v>
      </c>
      <c r="D73" s="606">
        <v>16</v>
      </c>
      <c r="E73" s="608" t="s">
        <v>1308</v>
      </c>
      <c r="F73" s="729">
        <v>501.59999999999997</v>
      </c>
      <c r="G73" s="565">
        <f t="shared" si="4"/>
        <v>501.59999999999997</v>
      </c>
    </row>
    <row r="74" spans="1:7" ht="30">
      <c r="A74" s="605" t="s">
        <v>1835</v>
      </c>
      <c r="B74" s="728" t="s">
        <v>5155</v>
      </c>
      <c r="C74" s="605">
        <v>300</v>
      </c>
      <c r="D74" s="606">
        <v>16</v>
      </c>
      <c r="E74" s="608" t="s">
        <v>1308</v>
      </c>
      <c r="F74" s="729">
        <v>651.6</v>
      </c>
      <c r="G74" s="565">
        <f t="shared" si="4"/>
        <v>651.6</v>
      </c>
    </row>
    <row r="75" spans="1:7" ht="30">
      <c r="A75" s="730" t="s">
        <v>5156</v>
      </c>
      <c r="B75" s="728" t="s">
        <v>5157</v>
      </c>
      <c r="C75" s="605">
        <v>350</v>
      </c>
      <c r="D75" s="606">
        <v>16</v>
      </c>
      <c r="E75" s="608" t="s">
        <v>1308</v>
      </c>
      <c r="F75" s="729">
        <v>997.19999999999993</v>
      </c>
      <c r="G75" s="565">
        <f t="shared" si="4"/>
        <v>997.19999999999993</v>
      </c>
    </row>
    <row r="76" spans="1:7" ht="30">
      <c r="A76" s="730" t="s">
        <v>5158</v>
      </c>
      <c r="B76" s="728" t="s">
        <v>5159</v>
      </c>
      <c r="C76" s="605">
        <v>400</v>
      </c>
      <c r="D76" s="606">
        <v>16</v>
      </c>
      <c r="E76" s="608" t="s">
        <v>1308</v>
      </c>
      <c r="F76" s="729">
        <v>1410</v>
      </c>
      <c r="G76" s="565">
        <f t="shared" si="4"/>
        <v>1410</v>
      </c>
    </row>
    <row r="77" spans="1:7">
      <c r="A77" s="736" t="s">
        <v>1341</v>
      </c>
      <c r="B77" s="624"/>
      <c r="C77" s="625"/>
      <c r="D77" s="625"/>
      <c r="E77" s="625"/>
      <c r="F77" s="636"/>
      <c r="G77" s="637"/>
    </row>
    <row r="78" spans="1:7" ht="30">
      <c r="A78" s="605" t="s">
        <v>1342</v>
      </c>
      <c r="B78" s="728" t="s">
        <v>5160</v>
      </c>
      <c r="C78" s="610">
        <v>32</v>
      </c>
      <c r="D78" s="611">
        <v>16</v>
      </c>
      <c r="E78" s="623" t="s">
        <v>1343</v>
      </c>
      <c r="F78" s="729">
        <v>58.8</v>
      </c>
      <c r="G78" s="567">
        <f t="shared" ref="G78:G90" si="5">F78-F78*$C$4/100</f>
        <v>58.8</v>
      </c>
    </row>
    <row r="79" spans="1:7" ht="30.2" customHeight="1">
      <c r="A79" s="605" t="s">
        <v>1344</v>
      </c>
      <c r="B79" s="728" t="s">
        <v>5161</v>
      </c>
      <c r="C79" s="605">
        <v>40</v>
      </c>
      <c r="D79" s="607">
        <v>16</v>
      </c>
      <c r="E79" s="608" t="s">
        <v>1343</v>
      </c>
      <c r="F79" s="729">
        <v>60</v>
      </c>
      <c r="G79" s="565">
        <f t="shared" si="5"/>
        <v>60</v>
      </c>
    </row>
    <row r="80" spans="1:7" ht="21.2" customHeight="1">
      <c r="A80" s="605" t="s">
        <v>1345</v>
      </c>
      <c r="B80" s="728" t="s">
        <v>5162</v>
      </c>
      <c r="C80" s="605">
        <v>50</v>
      </c>
      <c r="D80" s="607">
        <v>16</v>
      </c>
      <c r="E80" s="608" t="s">
        <v>1343</v>
      </c>
      <c r="F80" s="729">
        <v>64.8</v>
      </c>
      <c r="G80" s="565">
        <f t="shared" si="5"/>
        <v>64.8</v>
      </c>
    </row>
    <row r="81" spans="1:7" ht="30">
      <c r="A81" s="605" t="s">
        <v>1346</v>
      </c>
      <c r="B81" s="728" t="s">
        <v>5163</v>
      </c>
      <c r="C81" s="605">
        <v>65</v>
      </c>
      <c r="D81" s="607">
        <v>16</v>
      </c>
      <c r="E81" s="608" t="s">
        <v>1343</v>
      </c>
      <c r="F81" s="729">
        <v>81.599999999999994</v>
      </c>
      <c r="G81" s="565">
        <f t="shared" si="5"/>
        <v>81.599999999999994</v>
      </c>
    </row>
    <row r="82" spans="1:7" ht="30">
      <c r="A82" s="605" t="s">
        <v>1347</v>
      </c>
      <c r="B82" s="728" t="s">
        <v>5164</v>
      </c>
      <c r="C82" s="605">
        <v>80</v>
      </c>
      <c r="D82" s="607">
        <v>16</v>
      </c>
      <c r="E82" s="608" t="s">
        <v>1343</v>
      </c>
      <c r="F82" s="729">
        <v>108</v>
      </c>
      <c r="G82" s="565">
        <f t="shared" si="5"/>
        <v>108</v>
      </c>
    </row>
    <row r="83" spans="1:7" ht="30">
      <c r="A83" s="605" t="s">
        <v>1348</v>
      </c>
      <c r="B83" s="728" t="s">
        <v>5165</v>
      </c>
      <c r="C83" s="605">
        <v>100</v>
      </c>
      <c r="D83" s="607">
        <v>16</v>
      </c>
      <c r="E83" s="608" t="s">
        <v>1343</v>
      </c>
      <c r="F83" s="729">
        <v>142.79999999999998</v>
      </c>
      <c r="G83" s="565">
        <f t="shared" si="5"/>
        <v>142.79999999999998</v>
      </c>
    </row>
    <row r="84" spans="1:7" ht="30">
      <c r="A84" s="605" t="s">
        <v>1349</v>
      </c>
      <c r="B84" s="728" t="s">
        <v>5166</v>
      </c>
      <c r="C84" s="605">
        <v>125</v>
      </c>
      <c r="D84" s="607">
        <v>16</v>
      </c>
      <c r="E84" s="608" t="s">
        <v>1343</v>
      </c>
      <c r="F84" s="729">
        <v>172.79999999999998</v>
      </c>
      <c r="G84" s="565">
        <f t="shared" si="5"/>
        <v>172.79999999999998</v>
      </c>
    </row>
    <row r="85" spans="1:7" ht="30">
      <c r="A85" s="605" t="s">
        <v>1350</v>
      </c>
      <c r="B85" s="728" t="s">
        <v>5167</v>
      </c>
      <c r="C85" s="605">
        <v>150</v>
      </c>
      <c r="D85" s="607">
        <v>16</v>
      </c>
      <c r="E85" s="608" t="s">
        <v>1343</v>
      </c>
      <c r="F85" s="729">
        <v>230.39999999999998</v>
      </c>
      <c r="G85" s="565">
        <f t="shared" si="5"/>
        <v>230.39999999999998</v>
      </c>
    </row>
    <row r="86" spans="1:7" ht="30">
      <c r="A86" s="605" t="s">
        <v>1351</v>
      </c>
      <c r="B86" s="728" t="s">
        <v>5168</v>
      </c>
      <c r="C86" s="605">
        <v>200</v>
      </c>
      <c r="D86" s="607" t="s">
        <v>337</v>
      </c>
      <c r="E86" s="608" t="s">
        <v>1343</v>
      </c>
      <c r="F86" s="729">
        <v>332.4</v>
      </c>
      <c r="G86" s="565">
        <f t="shared" si="5"/>
        <v>332.4</v>
      </c>
    </row>
    <row r="87" spans="1:7" ht="30">
      <c r="A87" s="605" t="s">
        <v>1352</v>
      </c>
      <c r="B87" s="728" t="s">
        <v>5169</v>
      </c>
      <c r="C87" s="605">
        <v>250</v>
      </c>
      <c r="D87" s="607" t="s">
        <v>337</v>
      </c>
      <c r="E87" s="608" t="s">
        <v>1343</v>
      </c>
      <c r="F87" s="729">
        <v>465.59999999999997</v>
      </c>
      <c r="G87" s="565">
        <f t="shared" si="5"/>
        <v>465.59999999999997</v>
      </c>
    </row>
    <row r="88" spans="1:7" ht="30">
      <c r="A88" s="730" t="s">
        <v>5170</v>
      </c>
      <c r="B88" s="728" t="s">
        <v>5171</v>
      </c>
      <c r="C88" s="638">
        <v>300</v>
      </c>
      <c r="D88" s="606" t="s">
        <v>337</v>
      </c>
      <c r="E88" s="608" t="s">
        <v>1343</v>
      </c>
      <c r="F88" s="729">
        <v>596.4</v>
      </c>
      <c r="G88" s="565">
        <f t="shared" si="5"/>
        <v>596.4</v>
      </c>
    </row>
    <row r="89" spans="1:7" ht="30">
      <c r="A89" s="730" t="s">
        <v>5172</v>
      </c>
      <c r="B89" s="728" t="s">
        <v>5173</v>
      </c>
      <c r="C89" s="638">
        <v>350</v>
      </c>
      <c r="D89" s="606" t="s">
        <v>337</v>
      </c>
      <c r="E89" s="608" t="s">
        <v>1343</v>
      </c>
      <c r="F89" s="729">
        <v>855.6</v>
      </c>
      <c r="G89" s="565">
        <f t="shared" si="5"/>
        <v>855.6</v>
      </c>
    </row>
    <row r="90" spans="1:7" ht="30">
      <c r="A90" s="730" t="s">
        <v>5174</v>
      </c>
      <c r="B90" s="728" t="s">
        <v>5175</v>
      </c>
      <c r="C90" s="639">
        <v>400</v>
      </c>
      <c r="D90" s="633" t="s">
        <v>337</v>
      </c>
      <c r="E90" s="634" t="s">
        <v>1343</v>
      </c>
      <c r="F90" s="729">
        <v>1046.3999999999999</v>
      </c>
      <c r="G90" s="635">
        <f t="shared" si="5"/>
        <v>1046.3999999999999</v>
      </c>
    </row>
    <row r="91" spans="1:7">
      <c r="A91" s="736" t="s">
        <v>1353</v>
      </c>
      <c r="B91" s="624"/>
      <c r="C91" s="625"/>
      <c r="D91" s="625"/>
      <c r="E91" s="625"/>
      <c r="F91" s="636"/>
      <c r="G91" s="637"/>
    </row>
    <row r="92" spans="1:7" ht="30.2" customHeight="1">
      <c r="A92" s="605" t="s">
        <v>1836</v>
      </c>
      <c r="B92" s="728" t="s">
        <v>5176</v>
      </c>
      <c r="C92" s="640">
        <v>15</v>
      </c>
      <c r="D92" s="545">
        <v>16</v>
      </c>
      <c r="E92" s="623" t="s">
        <v>1343</v>
      </c>
      <c r="F92" s="729">
        <v>32.4</v>
      </c>
      <c r="G92" s="567">
        <f t="shared" ref="G92:G97" si="6">F92-F92*$C$4/100</f>
        <v>32.4</v>
      </c>
    </row>
    <row r="93" spans="1:7" ht="24.75" customHeight="1">
      <c r="A93" s="605" t="s">
        <v>1837</v>
      </c>
      <c r="B93" s="728" t="s">
        <v>5177</v>
      </c>
      <c r="C93" s="638">
        <v>20</v>
      </c>
      <c r="D93" s="606">
        <v>16</v>
      </c>
      <c r="E93" s="608" t="s">
        <v>1343</v>
      </c>
      <c r="F93" s="729">
        <v>34.799999999999997</v>
      </c>
      <c r="G93" s="565">
        <f t="shared" si="6"/>
        <v>34.799999999999997</v>
      </c>
    </row>
    <row r="94" spans="1:7" ht="30">
      <c r="A94" s="605" t="s">
        <v>1354</v>
      </c>
      <c r="B94" s="728" t="s">
        <v>5178</v>
      </c>
      <c r="C94" s="605">
        <v>25</v>
      </c>
      <c r="D94" s="606">
        <v>16</v>
      </c>
      <c r="E94" s="608" t="s">
        <v>1343</v>
      </c>
      <c r="F94" s="729">
        <v>40.799999999999997</v>
      </c>
      <c r="G94" s="565">
        <f t="shared" si="6"/>
        <v>40.799999999999997</v>
      </c>
    </row>
    <row r="95" spans="1:7" ht="30">
      <c r="A95" s="605" t="s">
        <v>1355</v>
      </c>
      <c r="B95" s="728" t="s">
        <v>5179</v>
      </c>
      <c r="C95" s="605">
        <v>32</v>
      </c>
      <c r="D95" s="606">
        <v>16</v>
      </c>
      <c r="E95" s="608" t="s">
        <v>1343</v>
      </c>
      <c r="F95" s="729">
        <v>46.8</v>
      </c>
      <c r="G95" s="565">
        <f t="shared" si="6"/>
        <v>46.8</v>
      </c>
    </row>
    <row r="96" spans="1:7" ht="30">
      <c r="A96" s="605" t="s">
        <v>1356</v>
      </c>
      <c r="B96" s="728" t="s">
        <v>5180</v>
      </c>
      <c r="C96" s="605">
        <v>40</v>
      </c>
      <c r="D96" s="606">
        <v>16</v>
      </c>
      <c r="E96" s="608" t="s">
        <v>1343</v>
      </c>
      <c r="F96" s="729">
        <v>58.8</v>
      </c>
      <c r="G96" s="565">
        <f t="shared" si="6"/>
        <v>58.8</v>
      </c>
    </row>
    <row r="97" spans="1:7" ht="30">
      <c r="A97" s="605" t="s">
        <v>1357</v>
      </c>
      <c r="B97" s="728" t="s">
        <v>5181</v>
      </c>
      <c r="C97" s="605">
        <v>50</v>
      </c>
      <c r="D97" s="606">
        <v>16</v>
      </c>
      <c r="E97" s="608" t="s">
        <v>1343</v>
      </c>
      <c r="F97" s="729">
        <v>73.2</v>
      </c>
      <c r="G97" s="565">
        <f t="shared" si="6"/>
        <v>73.2</v>
      </c>
    </row>
    <row r="98" spans="1:7">
      <c r="A98" s="738" t="s">
        <v>1993</v>
      </c>
      <c r="B98" s="624"/>
      <c r="C98" s="626"/>
      <c r="D98" s="625"/>
      <c r="E98" s="625"/>
      <c r="F98" s="636"/>
      <c r="G98" s="637"/>
    </row>
    <row r="99" spans="1:7" ht="45">
      <c r="A99" s="730" t="s">
        <v>5182</v>
      </c>
      <c r="B99" s="728" t="s">
        <v>5183</v>
      </c>
      <c r="C99" s="605">
        <v>40</v>
      </c>
      <c r="D99" s="606">
        <v>16</v>
      </c>
      <c r="E99" s="608" t="s">
        <v>1308</v>
      </c>
      <c r="F99" s="729">
        <v>63.599999999999994</v>
      </c>
      <c r="G99" s="565">
        <f t="shared" ref="G99:G110" si="7">F99-F99*$C$4/100</f>
        <v>63.599999999999994</v>
      </c>
    </row>
    <row r="100" spans="1:7" ht="45">
      <c r="A100" s="730" t="s">
        <v>5184</v>
      </c>
      <c r="B100" s="728" t="s">
        <v>5185</v>
      </c>
      <c r="C100" s="605">
        <v>50</v>
      </c>
      <c r="D100" s="606">
        <v>16</v>
      </c>
      <c r="E100" s="608" t="s">
        <v>1308</v>
      </c>
      <c r="F100" s="729">
        <v>69.599999999999994</v>
      </c>
      <c r="G100" s="565">
        <f t="shared" si="7"/>
        <v>69.599999999999994</v>
      </c>
    </row>
    <row r="101" spans="1:7" ht="45">
      <c r="A101" s="730" t="s">
        <v>5186</v>
      </c>
      <c r="B101" s="728" t="s">
        <v>5187</v>
      </c>
      <c r="C101" s="605">
        <v>65</v>
      </c>
      <c r="D101" s="606">
        <v>16</v>
      </c>
      <c r="E101" s="608" t="s">
        <v>1308</v>
      </c>
      <c r="F101" s="729">
        <v>90</v>
      </c>
      <c r="G101" s="565">
        <f t="shared" si="7"/>
        <v>90</v>
      </c>
    </row>
    <row r="102" spans="1:7" ht="45">
      <c r="A102" s="730" t="s">
        <v>5188</v>
      </c>
      <c r="B102" s="728" t="s">
        <v>5189</v>
      </c>
      <c r="C102" s="605">
        <v>80</v>
      </c>
      <c r="D102" s="606">
        <v>16</v>
      </c>
      <c r="E102" s="608" t="s">
        <v>1308</v>
      </c>
      <c r="F102" s="729">
        <v>121.19999999999999</v>
      </c>
      <c r="G102" s="565">
        <f t="shared" si="7"/>
        <v>121.19999999999999</v>
      </c>
    </row>
    <row r="103" spans="1:7" ht="45">
      <c r="A103" s="730" t="s">
        <v>5190</v>
      </c>
      <c r="B103" s="728" t="s">
        <v>5191</v>
      </c>
      <c r="C103" s="605">
        <v>100</v>
      </c>
      <c r="D103" s="606">
        <v>16</v>
      </c>
      <c r="E103" s="608" t="s">
        <v>1308</v>
      </c>
      <c r="F103" s="729">
        <v>160.79999999999998</v>
      </c>
      <c r="G103" s="565">
        <f t="shared" si="7"/>
        <v>160.79999999999998</v>
      </c>
    </row>
    <row r="104" spans="1:7" ht="45">
      <c r="A104" s="730" t="s">
        <v>5192</v>
      </c>
      <c r="B104" s="728" t="s">
        <v>5193</v>
      </c>
      <c r="C104" s="605">
        <v>125</v>
      </c>
      <c r="D104" s="606">
        <v>16</v>
      </c>
      <c r="E104" s="608" t="s">
        <v>1308</v>
      </c>
      <c r="F104" s="729">
        <v>207.6</v>
      </c>
      <c r="G104" s="565">
        <f t="shared" si="7"/>
        <v>207.6</v>
      </c>
    </row>
    <row r="105" spans="1:7" ht="30.2" customHeight="1">
      <c r="A105" s="730" t="s">
        <v>5194</v>
      </c>
      <c r="B105" s="728" t="s">
        <v>5195</v>
      </c>
      <c r="C105" s="605">
        <v>150</v>
      </c>
      <c r="D105" s="606">
        <v>16</v>
      </c>
      <c r="E105" s="608" t="s">
        <v>1308</v>
      </c>
      <c r="F105" s="729">
        <v>284.39999999999998</v>
      </c>
      <c r="G105" s="565">
        <f t="shared" si="7"/>
        <v>284.39999999999998</v>
      </c>
    </row>
    <row r="106" spans="1:7" ht="24.75" customHeight="1">
      <c r="A106" s="730" t="s">
        <v>5196</v>
      </c>
      <c r="B106" s="728" t="s">
        <v>5197</v>
      </c>
      <c r="C106" s="605">
        <v>200</v>
      </c>
      <c r="D106" s="606">
        <v>16</v>
      </c>
      <c r="E106" s="608" t="s">
        <v>1308</v>
      </c>
      <c r="F106" s="729">
        <v>499.2</v>
      </c>
      <c r="G106" s="565">
        <f t="shared" si="7"/>
        <v>499.2</v>
      </c>
    </row>
    <row r="107" spans="1:7" ht="45">
      <c r="A107" s="730" t="s">
        <v>5198</v>
      </c>
      <c r="B107" s="728" t="s">
        <v>5199</v>
      </c>
      <c r="C107" s="605">
        <v>250</v>
      </c>
      <c r="D107" s="606">
        <v>16</v>
      </c>
      <c r="E107" s="608" t="s">
        <v>1308</v>
      </c>
      <c r="F107" s="729">
        <v>812.4</v>
      </c>
      <c r="G107" s="565">
        <f t="shared" si="7"/>
        <v>812.4</v>
      </c>
    </row>
    <row r="108" spans="1:7" ht="45">
      <c r="A108" s="733" t="s">
        <v>5200</v>
      </c>
      <c r="B108" s="728" t="s">
        <v>5201</v>
      </c>
      <c r="C108" s="605">
        <v>300</v>
      </c>
      <c r="D108" s="606">
        <v>16</v>
      </c>
      <c r="E108" s="608" t="s">
        <v>1308</v>
      </c>
      <c r="F108" s="729">
        <v>1190.3999999999999</v>
      </c>
      <c r="G108" s="565">
        <f t="shared" si="7"/>
        <v>1190.3999999999999</v>
      </c>
    </row>
    <row r="109" spans="1:7" ht="45">
      <c r="A109" s="730" t="s">
        <v>5202</v>
      </c>
      <c r="B109" s="728" t="s">
        <v>5203</v>
      </c>
      <c r="C109" s="605">
        <v>350</v>
      </c>
      <c r="D109" s="606">
        <v>16</v>
      </c>
      <c r="E109" s="608" t="s">
        <v>1308</v>
      </c>
      <c r="F109" s="729">
        <v>1786.8</v>
      </c>
      <c r="G109" s="565">
        <f t="shared" si="7"/>
        <v>1786.8</v>
      </c>
    </row>
    <row r="110" spans="1:7" ht="45">
      <c r="A110" s="730" t="s">
        <v>5204</v>
      </c>
      <c r="B110" s="728" t="s">
        <v>5205</v>
      </c>
      <c r="C110" s="605">
        <v>400</v>
      </c>
      <c r="D110" s="606">
        <v>16</v>
      </c>
      <c r="E110" s="608" t="s">
        <v>1308</v>
      </c>
      <c r="F110" s="729">
        <v>2666.4</v>
      </c>
      <c r="G110" s="565">
        <f t="shared" si="7"/>
        <v>2666.4</v>
      </c>
    </row>
    <row r="111" spans="1:7">
      <c r="A111" s="739" t="s">
        <v>1338</v>
      </c>
      <c r="B111" s="624"/>
      <c r="C111" s="626"/>
      <c r="D111" s="641"/>
      <c r="E111" s="642"/>
      <c r="F111" s="643"/>
      <c r="G111" s="637"/>
    </row>
    <row r="112" spans="1:7" ht="30.2" customHeight="1">
      <c r="A112" s="561" t="s">
        <v>5206</v>
      </c>
      <c r="B112" s="728" t="s">
        <v>5207</v>
      </c>
      <c r="C112" s="605">
        <v>32</v>
      </c>
      <c r="D112" s="606">
        <v>16</v>
      </c>
      <c r="E112" s="608" t="s">
        <v>1339</v>
      </c>
      <c r="F112" s="729">
        <v>81.599999999999994</v>
      </c>
      <c r="G112" s="565">
        <f t="shared" ref="G112:G117" si="8">F112-F112*$C$4/100</f>
        <v>81.599999999999994</v>
      </c>
    </row>
    <row r="113" spans="1:7" ht="21.75" customHeight="1">
      <c r="A113" s="561" t="s">
        <v>5208</v>
      </c>
      <c r="B113" s="728" t="s">
        <v>5209</v>
      </c>
      <c r="C113" s="605">
        <v>40</v>
      </c>
      <c r="D113" s="606">
        <v>16</v>
      </c>
      <c r="E113" s="608" t="s">
        <v>1339</v>
      </c>
      <c r="F113" s="729">
        <v>92.399999999999991</v>
      </c>
      <c r="G113" s="565">
        <f t="shared" si="8"/>
        <v>92.399999999999991</v>
      </c>
    </row>
    <row r="114" spans="1:7" ht="45">
      <c r="A114" s="561" t="s">
        <v>5210</v>
      </c>
      <c r="B114" s="728" t="s">
        <v>5211</v>
      </c>
      <c r="C114" s="605">
        <v>50</v>
      </c>
      <c r="D114" s="606">
        <v>16</v>
      </c>
      <c r="E114" s="608" t="s">
        <v>1339</v>
      </c>
      <c r="F114" s="729">
        <v>121.19999999999999</v>
      </c>
      <c r="G114" s="565">
        <f t="shared" si="8"/>
        <v>121.19999999999999</v>
      </c>
    </row>
    <row r="115" spans="1:7" ht="45">
      <c r="A115" s="561" t="s">
        <v>5212</v>
      </c>
      <c r="B115" s="728" t="s">
        <v>5213</v>
      </c>
      <c r="C115" s="605">
        <v>65</v>
      </c>
      <c r="D115" s="606">
        <v>16</v>
      </c>
      <c r="E115" s="608" t="s">
        <v>1339</v>
      </c>
      <c r="F115" s="729">
        <v>160.79999999999998</v>
      </c>
      <c r="G115" s="565">
        <f t="shared" si="8"/>
        <v>160.79999999999998</v>
      </c>
    </row>
    <row r="116" spans="1:7" ht="45">
      <c r="A116" s="561" t="s">
        <v>5214</v>
      </c>
      <c r="B116" s="728" t="s">
        <v>5215</v>
      </c>
      <c r="C116" s="605">
        <v>80</v>
      </c>
      <c r="D116" s="606">
        <v>16</v>
      </c>
      <c r="E116" s="608" t="s">
        <v>1339</v>
      </c>
      <c r="F116" s="729">
        <v>229.2</v>
      </c>
      <c r="G116" s="565">
        <f t="shared" si="8"/>
        <v>229.2</v>
      </c>
    </row>
    <row r="117" spans="1:7" ht="45">
      <c r="A117" s="561" t="s">
        <v>5216</v>
      </c>
      <c r="B117" s="728" t="s">
        <v>5217</v>
      </c>
      <c r="C117" s="605">
        <v>100</v>
      </c>
      <c r="D117" s="606">
        <v>16</v>
      </c>
      <c r="E117" s="608" t="s">
        <v>1339</v>
      </c>
      <c r="F117" s="729">
        <v>312</v>
      </c>
      <c r="G117" s="565">
        <f t="shared" si="8"/>
        <v>312</v>
      </c>
    </row>
    <row r="118" spans="1:7">
      <c r="A118" s="736" t="s">
        <v>1340</v>
      </c>
      <c r="B118" s="624"/>
      <c r="C118" s="626"/>
      <c r="D118" s="641"/>
      <c r="E118" s="642"/>
      <c r="F118" s="643"/>
      <c r="G118" s="637"/>
    </row>
    <row r="119" spans="1:7" ht="30">
      <c r="A119" s="730" t="s">
        <v>5218</v>
      </c>
      <c r="B119" s="728" t="s">
        <v>5219</v>
      </c>
      <c r="C119" s="605">
        <v>40</v>
      </c>
      <c r="D119" s="606">
        <v>16</v>
      </c>
      <c r="E119" s="608" t="s">
        <v>1308</v>
      </c>
      <c r="F119" s="729">
        <v>55.199999999999996</v>
      </c>
      <c r="G119" s="565">
        <f t="shared" ref="G119:G130" si="9">F119-F119*$C$4/100</f>
        <v>55.199999999999996</v>
      </c>
    </row>
    <row r="120" spans="1:7" ht="30">
      <c r="A120" s="730" t="s">
        <v>5220</v>
      </c>
      <c r="B120" s="728" t="s">
        <v>5221</v>
      </c>
      <c r="C120" s="605">
        <v>50</v>
      </c>
      <c r="D120" s="606">
        <v>16</v>
      </c>
      <c r="E120" s="608" t="s">
        <v>1308</v>
      </c>
      <c r="F120" s="729">
        <v>69.599999999999994</v>
      </c>
      <c r="G120" s="565">
        <f t="shared" si="9"/>
        <v>69.599999999999994</v>
      </c>
    </row>
    <row r="121" spans="1:7" ht="30">
      <c r="A121" s="730" t="s">
        <v>5222</v>
      </c>
      <c r="B121" s="728" t="s">
        <v>5223</v>
      </c>
      <c r="C121" s="605">
        <v>65</v>
      </c>
      <c r="D121" s="606">
        <v>16</v>
      </c>
      <c r="E121" s="608" t="s">
        <v>1308</v>
      </c>
      <c r="F121" s="729">
        <v>81.599999999999994</v>
      </c>
      <c r="G121" s="565">
        <f t="shared" si="9"/>
        <v>81.599999999999994</v>
      </c>
    </row>
    <row r="122" spans="1:7" ht="30">
      <c r="A122" s="730" t="s">
        <v>5224</v>
      </c>
      <c r="B122" s="728" t="s">
        <v>5225</v>
      </c>
      <c r="C122" s="605">
        <v>80</v>
      </c>
      <c r="D122" s="606">
        <v>16</v>
      </c>
      <c r="E122" s="608" t="s">
        <v>1308</v>
      </c>
      <c r="F122" s="729">
        <v>92.399999999999991</v>
      </c>
      <c r="G122" s="565">
        <f t="shared" si="9"/>
        <v>92.399999999999991</v>
      </c>
    </row>
    <row r="123" spans="1:7" ht="30">
      <c r="A123" s="730" t="s">
        <v>5226</v>
      </c>
      <c r="B123" s="728" t="s">
        <v>5227</v>
      </c>
      <c r="C123" s="605">
        <v>100</v>
      </c>
      <c r="D123" s="606">
        <v>16</v>
      </c>
      <c r="E123" s="608" t="s">
        <v>1308</v>
      </c>
      <c r="F123" s="729">
        <v>105.6</v>
      </c>
      <c r="G123" s="565">
        <f t="shared" si="9"/>
        <v>105.6</v>
      </c>
    </row>
    <row r="124" spans="1:7" ht="30">
      <c r="A124" s="730" t="s">
        <v>5228</v>
      </c>
      <c r="B124" s="728" t="s">
        <v>5229</v>
      </c>
      <c r="C124" s="605">
        <v>125</v>
      </c>
      <c r="D124" s="606">
        <v>16</v>
      </c>
      <c r="E124" s="608" t="s">
        <v>1308</v>
      </c>
      <c r="F124" s="729">
        <v>142.79999999999998</v>
      </c>
      <c r="G124" s="565">
        <f t="shared" si="9"/>
        <v>142.79999999999998</v>
      </c>
    </row>
    <row r="125" spans="1:7" ht="30.2" customHeight="1">
      <c r="A125" s="730" t="s">
        <v>5230</v>
      </c>
      <c r="B125" s="728" t="s">
        <v>5231</v>
      </c>
      <c r="C125" s="605">
        <v>150</v>
      </c>
      <c r="D125" s="606">
        <v>16</v>
      </c>
      <c r="E125" s="608" t="s">
        <v>1308</v>
      </c>
      <c r="F125" s="729">
        <v>169.2</v>
      </c>
      <c r="G125" s="565">
        <f t="shared" si="9"/>
        <v>169.2</v>
      </c>
    </row>
    <row r="126" spans="1:7" ht="22.7" customHeight="1">
      <c r="A126" s="730" t="s">
        <v>5232</v>
      </c>
      <c r="B126" s="728" t="s">
        <v>5233</v>
      </c>
      <c r="C126" s="605">
        <v>200</v>
      </c>
      <c r="D126" s="606">
        <v>16</v>
      </c>
      <c r="E126" s="608" t="s">
        <v>1308</v>
      </c>
      <c r="F126" s="729">
        <v>247.2</v>
      </c>
      <c r="G126" s="565">
        <f t="shared" si="9"/>
        <v>247.2</v>
      </c>
    </row>
    <row r="127" spans="1:7" ht="30">
      <c r="A127" s="730" t="s">
        <v>5234</v>
      </c>
      <c r="B127" s="728" t="s">
        <v>5235</v>
      </c>
      <c r="C127" s="605">
        <v>250</v>
      </c>
      <c r="D127" s="606">
        <v>16</v>
      </c>
      <c r="E127" s="608" t="s">
        <v>1308</v>
      </c>
      <c r="F127" s="729">
        <v>414</v>
      </c>
      <c r="G127" s="565">
        <f t="shared" si="9"/>
        <v>414</v>
      </c>
    </row>
    <row r="128" spans="1:7" ht="30">
      <c r="A128" s="730" t="s">
        <v>5236</v>
      </c>
      <c r="B128" s="728" t="s">
        <v>5237</v>
      </c>
      <c r="C128" s="638">
        <v>300</v>
      </c>
      <c r="D128" s="606">
        <v>16</v>
      </c>
      <c r="E128" s="608" t="s">
        <v>1308</v>
      </c>
      <c r="F128" s="729">
        <v>565.19999999999993</v>
      </c>
      <c r="G128" s="565">
        <f t="shared" si="9"/>
        <v>565.19999999999993</v>
      </c>
    </row>
    <row r="129" spans="1:7" ht="30">
      <c r="A129" s="730" t="s">
        <v>5238</v>
      </c>
      <c r="B129" s="728" t="s">
        <v>5239</v>
      </c>
      <c r="C129" s="638">
        <v>350</v>
      </c>
      <c r="D129" s="606">
        <v>16</v>
      </c>
      <c r="E129" s="608" t="s">
        <v>1308</v>
      </c>
      <c r="F129" s="729">
        <v>885.6</v>
      </c>
      <c r="G129" s="565">
        <f t="shared" si="9"/>
        <v>885.6</v>
      </c>
    </row>
    <row r="130" spans="1:7" ht="30">
      <c r="A130" s="730" t="s">
        <v>5240</v>
      </c>
      <c r="B130" s="728" t="s">
        <v>5241</v>
      </c>
      <c r="C130" s="639">
        <v>400</v>
      </c>
      <c r="D130" s="633">
        <v>16</v>
      </c>
      <c r="E130" s="634" t="s">
        <v>1308</v>
      </c>
      <c r="F130" s="729">
        <v>1279.2</v>
      </c>
      <c r="G130" s="635">
        <f t="shared" si="9"/>
        <v>1279.2</v>
      </c>
    </row>
    <row r="131" spans="1:7">
      <c r="A131" s="738" t="s">
        <v>1316</v>
      </c>
      <c r="B131" s="624"/>
      <c r="C131" s="625"/>
      <c r="D131" s="625"/>
      <c r="E131" s="625"/>
      <c r="F131" s="636"/>
      <c r="G131" s="637"/>
    </row>
    <row r="132" spans="1:7" ht="45">
      <c r="A132" s="731" t="s">
        <v>5242</v>
      </c>
      <c r="B132" s="728" t="s">
        <v>5243</v>
      </c>
      <c r="C132" s="610">
        <v>50</v>
      </c>
      <c r="D132" s="545">
        <v>10</v>
      </c>
      <c r="E132" s="623" t="s">
        <v>1317</v>
      </c>
      <c r="F132" s="729">
        <v>386.4</v>
      </c>
      <c r="G132" s="567">
        <f t="shared" ref="G132:G145" si="10">F132-F132*$C$4/100</f>
        <v>386.4</v>
      </c>
    </row>
    <row r="133" spans="1:7" ht="45">
      <c r="A133" s="730" t="s">
        <v>5244</v>
      </c>
      <c r="B133" s="728" t="s">
        <v>5245</v>
      </c>
      <c r="C133" s="605">
        <v>65</v>
      </c>
      <c r="D133" s="606">
        <v>10</v>
      </c>
      <c r="E133" s="608" t="s">
        <v>1317</v>
      </c>
      <c r="F133" s="729">
        <v>410.4</v>
      </c>
      <c r="G133" s="565">
        <f t="shared" si="10"/>
        <v>410.4</v>
      </c>
    </row>
    <row r="134" spans="1:7" ht="45">
      <c r="A134" s="730" t="s">
        <v>5246</v>
      </c>
      <c r="B134" s="728" t="s">
        <v>5247</v>
      </c>
      <c r="C134" s="605">
        <v>80</v>
      </c>
      <c r="D134" s="606">
        <v>10</v>
      </c>
      <c r="E134" s="608" t="s">
        <v>1317</v>
      </c>
      <c r="F134" s="729">
        <v>435.59999999999997</v>
      </c>
      <c r="G134" s="565">
        <f t="shared" si="10"/>
        <v>435.59999999999997</v>
      </c>
    </row>
    <row r="135" spans="1:7" ht="45">
      <c r="A135" s="730" t="s">
        <v>5248</v>
      </c>
      <c r="B135" s="728" t="s">
        <v>5249</v>
      </c>
      <c r="C135" s="605">
        <v>100</v>
      </c>
      <c r="D135" s="606">
        <v>10</v>
      </c>
      <c r="E135" s="608" t="s">
        <v>1317</v>
      </c>
      <c r="F135" s="729">
        <v>477.59999999999997</v>
      </c>
      <c r="G135" s="565">
        <f t="shared" si="10"/>
        <v>477.59999999999997</v>
      </c>
    </row>
    <row r="136" spans="1:7" ht="45">
      <c r="A136" s="730" t="s">
        <v>5250</v>
      </c>
      <c r="B136" s="728" t="s">
        <v>5251</v>
      </c>
      <c r="C136" s="605">
        <v>125</v>
      </c>
      <c r="D136" s="606">
        <v>10</v>
      </c>
      <c r="E136" s="608" t="s">
        <v>1317</v>
      </c>
      <c r="F136" s="729">
        <v>596.4</v>
      </c>
      <c r="G136" s="565">
        <f t="shared" si="10"/>
        <v>596.4</v>
      </c>
    </row>
    <row r="137" spans="1:7" ht="45">
      <c r="A137" s="730" t="s">
        <v>5252</v>
      </c>
      <c r="B137" s="728" t="s">
        <v>5253</v>
      </c>
      <c r="C137" s="605">
        <v>150</v>
      </c>
      <c r="D137" s="606">
        <v>10</v>
      </c>
      <c r="E137" s="608" t="s">
        <v>1317</v>
      </c>
      <c r="F137" s="729">
        <v>675.6</v>
      </c>
      <c r="G137" s="565">
        <f t="shared" si="10"/>
        <v>675.6</v>
      </c>
    </row>
    <row r="138" spans="1:7" ht="45">
      <c r="A138" s="730" t="s">
        <v>5254</v>
      </c>
      <c r="B138" s="728" t="s">
        <v>5255</v>
      </c>
      <c r="C138" s="605">
        <v>200</v>
      </c>
      <c r="D138" s="606">
        <v>10</v>
      </c>
      <c r="E138" s="608" t="s">
        <v>1317</v>
      </c>
      <c r="F138" s="729">
        <v>1032</v>
      </c>
      <c r="G138" s="565">
        <f t="shared" si="10"/>
        <v>1032</v>
      </c>
    </row>
    <row r="139" spans="1:7" ht="30.2" customHeight="1">
      <c r="A139" s="730" t="s">
        <v>5256</v>
      </c>
      <c r="B139" s="728" t="s">
        <v>5257</v>
      </c>
      <c r="C139" s="605">
        <v>250</v>
      </c>
      <c r="D139" s="606">
        <v>10</v>
      </c>
      <c r="E139" s="608" t="s">
        <v>1317</v>
      </c>
      <c r="F139" s="729">
        <v>1330.8</v>
      </c>
      <c r="G139" s="565">
        <f t="shared" si="10"/>
        <v>1330.8</v>
      </c>
    </row>
    <row r="140" spans="1:7" ht="36" customHeight="1">
      <c r="A140" s="730" t="s">
        <v>5258</v>
      </c>
      <c r="B140" s="728" t="s">
        <v>5259</v>
      </c>
      <c r="C140" s="605">
        <v>300</v>
      </c>
      <c r="D140" s="606">
        <v>10</v>
      </c>
      <c r="E140" s="608" t="s">
        <v>1317</v>
      </c>
      <c r="F140" s="729">
        <v>1684.8</v>
      </c>
      <c r="G140" s="565">
        <f t="shared" si="10"/>
        <v>1684.8</v>
      </c>
    </row>
    <row r="141" spans="1:7" ht="41.25" customHeight="1">
      <c r="A141" s="730" t="s">
        <v>5260</v>
      </c>
      <c r="B141" s="728" t="s">
        <v>5261</v>
      </c>
      <c r="C141" s="605">
        <v>350</v>
      </c>
      <c r="D141" s="606">
        <v>10</v>
      </c>
      <c r="E141" s="608" t="s">
        <v>1317</v>
      </c>
      <c r="F141" s="729">
        <v>2780.4</v>
      </c>
      <c r="G141" s="565">
        <f t="shared" si="10"/>
        <v>2780.4</v>
      </c>
    </row>
    <row r="142" spans="1:7" ht="45">
      <c r="A142" s="730" t="s">
        <v>5262</v>
      </c>
      <c r="B142" s="728" t="s">
        <v>5263</v>
      </c>
      <c r="C142" s="605">
        <v>400</v>
      </c>
      <c r="D142" s="606">
        <v>10</v>
      </c>
      <c r="E142" s="608" t="s">
        <v>1317</v>
      </c>
      <c r="F142" s="729">
        <v>3381.6</v>
      </c>
      <c r="G142" s="565">
        <f t="shared" si="10"/>
        <v>3381.6</v>
      </c>
    </row>
    <row r="143" spans="1:7" ht="45">
      <c r="A143" s="730" t="s">
        <v>5264</v>
      </c>
      <c r="B143" s="728" t="s">
        <v>5265</v>
      </c>
      <c r="C143" s="605">
        <v>450</v>
      </c>
      <c r="D143" s="606">
        <v>10</v>
      </c>
      <c r="E143" s="608" t="s">
        <v>1317</v>
      </c>
      <c r="F143" s="729">
        <v>4233.5999999999995</v>
      </c>
      <c r="G143" s="565">
        <f t="shared" si="10"/>
        <v>4233.5999999999995</v>
      </c>
    </row>
    <row r="144" spans="1:7" ht="45">
      <c r="A144" s="730" t="s">
        <v>5266</v>
      </c>
      <c r="B144" s="728" t="s">
        <v>5267</v>
      </c>
      <c r="C144" s="605">
        <v>500</v>
      </c>
      <c r="D144" s="606">
        <v>10</v>
      </c>
      <c r="E144" s="608" t="s">
        <v>1317</v>
      </c>
      <c r="F144" s="729">
        <v>5090.3999999999996</v>
      </c>
      <c r="G144" s="565">
        <f t="shared" si="10"/>
        <v>5090.3999999999996</v>
      </c>
    </row>
    <row r="145" spans="1:7" ht="45">
      <c r="A145" s="730" t="s">
        <v>5268</v>
      </c>
      <c r="B145" s="728" t="s">
        <v>5269</v>
      </c>
      <c r="C145" s="605">
        <v>600</v>
      </c>
      <c r="D145" s="606">
        <v>10</v>
      </c>
      <c r="E145" s="608" t="s">
        <v>1317</v>
      </c>
      <c r="F145" s="729">
        <v>7315.2</v>
      </c>
      <c r="G145" s="565">
        <f t="shared" si="10"/>
        <v>7315.2</v>
      </c>
    </row>
    <row r="146" spans="1:7">
      <c r="E146" s="612"/>
      <c r="F146" s="613"/>
      <c r="G146" s="612"/>
    </row>
    <row r="147" spans="1:7" ht="15.75">
      <c r="A147" s="693" t="s">
        <v>1795</v>
      </c>
      <c r="E147" s="612"/>
      <c r="F147" s="613"/>
      <c r="G147" s="612"/>
    </row>
    <row r="148" spans="1:7">
      <c r="E148" s="612"/>
      <c r="F148" s="613"/>
      <c r="G148" s="612"/>
    </row>
    <row r="149" spans="1:7">
      <c r="E149" s="612"/>
      <c r="F149" s="613"/>
      <c r="G149" s="612"/>
    </row>
    <row r="150" spans="1:7">
      <c r="E150" s="612"/>
      <c r="F150" s="613"/>
      <c r="G150" s="612"/>
    </row>
    <row r="151" spans="1:7">
      <c r="E151" s="612"/>
      <c r="F151" s="613"/>
      <c r="G151" s="612"/>
    </row>
    <row r="152" spans="1:7">
      <c r="E152" s="612"/>
      <c r="F152" s="613"/>
      <c r="G152" s="612"/>
    </row>
    <row r="153" spans="1:7">
      <c r="E153" s="612"/>
      <c r="F153" s="613"/>
      <c r="G153" s="612"/>
    </row>
    <row r="154" spans="1:7">
      <c r="E154" s="612"/>
      <c r="F154" s="613"/>
      <c r="G154" s="612"/>
    </row>
    <row r="155" spans="1:7">
      <c r="E155" s="612"/>
      <c r="F155" s="613"/>
      <c r="G155" s="612"/>
    </row>
    <row r="156" spans="1:7">
      <c r="E156" s="612"/>
      <c r="F156" s="613"/>
      <c r="G156" s="612"/>
    </row>
    <row r="157" spans="1:7">
      <c r="E157" s="612"/>
      <c r="F157" s="613"/>
      <c r="G157" s="612"/>
    </row>
    <row r="158" spans="1:7">
      <c r="E158" s="612"/>
      <c r="F158" s="613"/>
      <c r="G158" s="612"/>
    </row>
    <row r="159" spans="1:7">
      <c r="E159" s="612"/>
      <c r="F159" s="613"/>
      <c r="G159" s="612"/>
    </row>
    <row r="160" spans="1:7">
      <c r="E160" s="612"/>
      <c r="F160" s="613"/>
      <c r="G160" s="612"/>
    </row>
    <row r="161" spans="5:7">
      <c r="E161" s="612"/>
      <c r="F161" s="613"/>
      <c r="G161" s="612"/>
    </row>
    <row r="162" spans="5:7">
      <c r="E162" s="612"/>
      <c r="F162" s="613"/>
      <c r="G162" s="612"/>
    </row>
    <row r="163" spans="5:7">
      <c r="E163" s="612"/>
      <c r="F163" s="613"/>
      <c r="G163" s="612"/>
    </row>
    <row r="164" spans="5:7">
      <c r="E164" s="612"/>
      <c r="F164" s="613"/>
      <c r="G164" s="612"/>
    </row>
    <row r="165" spans="5:7">
      <c r="E165" s="612"/>
      <c r="F165" s="613"/>
      <c r="G165" s="612"/>
    </row>
    <row r="166" spans="5:7">
      <c r="E166" s="612"/>
      <c r="F166" s="613"/>
      <c r="G166" s="612"/>
    </row>
    <row r="167" spans="5:7">
      <c r="E167" s="612"/>
      <c r="F167" s="613"/>
      <c r="G167" s="612"/>
    </row>
    <row r="168" spans="5:7">
      <c r="E168" s="612"/>
      <c r="F168" s="613"/>
      <c r="G168" s="612"/>
    </row>
    <row r="169" spans="5:7">
      <c r="E169" s="612"/>
      <c r="F169" s="613"/>
      <c r="G169" s="612"/>
    </row>
    <row r="170" spans="5:7">
      <c r="E170" s="612"/>
      <c r="F170" s="613"/>
      <c r="G170" s="612"/>
    </row>
    <row r="171" spans="5:7">
      <c r="E171" s="612"/>
      <c r="F171" s="613"/>
      <c r="G171" s="612"/>
    </row>
    <row r="172" spans="5:7">
      <c r="E172" s="612"/>
      <c r="F172" s="613"/>
      <c r="G172" s="612"/>
    </row>
    <row r="173" spans="5:7">
      <c r="E173" s="612"/>
      <c r="F173" s="613"/>
      <c r="G173" s="612"/>
    </row>
    <row r="174" spans="5:7">
      <c r="E174" s="612"/>
      <c r="F174" s="613"/>
      <c r="G174" s="612"/>
    </row>
    <row r="175" spans="5:7">
      <c r="E175" s="612"/>
      <c r="F175" s="613"/>
      <c r="G175" s="612"/>
    </row>
    <row r="176" spans="5:7">
      <c r="E176" s="612"/>
      <c r="F176" s="613"/>
      <c r="G176" s="612"/>
    </row>
    <row r="177" spans="5:7">
      <c r="E177" s="612"/>
      <c r="F177" s="613"/>
      <c r="G177" s="612"/>
    </row>
    <row r="178" spans="5:7">
      <c r="E178" s="612"/>
      <c r="F178" s="613"/>
      <c r="G178" s="612"/>
    </row>
    <row r="179" spans="5:7">
      <c r="E179" s="612"/>
      <c r="F179" s="613"/>
      <c r="G179" s="612"/>
    </row>
    <row r="180" spans="5:7">
      <c r="E180" s="612"/>
      <c r="F180" s="613"/>
      <c r="G180" s="612"/>
    </row>
    <row r="181" spans="5:7">
      <c r="E181" s="612"/>
      <c r="F181" s="613"/>
      <c r="G181" s="612"/>
    </row>
    <row r="182" spans="5:7">
      <c r="E182" s="612"/>
      <c r="F182" s="613"/>
      <c r="G182" s="612"/>
    </row>
    <row r="183" spans="5:7">
      <c r="E183" s="612"/>
      <c r="F183" s="613"/>
      <c r="G183" s="612"/>
    </row>
    <row r="184" spans="5:7">
      <c r="E184" s="612"/>
      <c r="F184" s="613"/>
      <c r="G184" s="612"/>
    </row>
    <row r="185" spans="5:7">
      <c r="E185" s="612"/>
      <c r="F185" s="613"/>
      <c r="G185" s="612"/>
    </row>
    <row r="186" spans="5:7">
      <c r="E186" s="612"/>
      <c r="F186" s="613"/>
      <c r="G186" s="612"/>
    </row>
    <row r="187" spans="5:7">
      <c r="E187" s="612"/>
      <c r="F187" s="613"/>
      <c r="G187" s="612"/>
    </row>
    <row r="188" spans="5:7">
      <c r="E188" s="612"/>
      <c r="F188" s="613"/>
      <c r="G188" s="612"/>
    </row>
    <row r="189" spans="5:7">
      <c r="E189" s="612"/>
      <c r="F189" s="613"/>
      <c r="G189" s="612"/>
    </row>
    <row r="190" spans="5:7">
      <c r="E190" s="612"/>
      <c r="F190" s="613"/>
      <c r="G190" s="612"/>
    </row>
    <row r="191" spans="5:7">
      <c r="E191" s="612"/>
      <c r="F191" s="613"/>
      <c r="G191" s="612"/>
    </row>
    <row r="192" spans="5:7">
      <c r="E192" s="612"/>
      <c r="F192" s="613"/>
      <c r="G192" s="612"/>
    </row>
    <row r="193" spans="5:7">
      <c r="E193" s="612"/>
      <c r="F193" s="613"/>
      <c r="G193" s="612"/>
    </row>
    <row r="194" spans="5:7">
      <c r="E194" s="612"/>
      <c r="F194" s="613"/>
      <c r="G194" s="612"/>
    </row>
    <row r="195" spans="5:7">
      <c r="E195" s="612"/>
      <c r="F195" s="613"/>
      <c r="G195" s="612"/>
    </row>
    <row r="196" spans="5:7">
      <c r="E196" s="612"/>
      <c r="F196" s="613"/>
      <c r="G196" s="612"/>
    </row>
    <row r="197" spans="5:7">
      <c r="E197" s="612"/>
      <c r="F197" s="613"/>
      <c r="G197" s="612"/>
    </row>
    <row r="198" spans="5:7">
      <c r="E198" s="612"/>
      <c r="F198" s="613"/>
      <c r="G198" s="612"/>
    </row>
    <row r="199" spans="5:7">
      <c r="E199" s="612"/>
      <c r="F199" s="613"/>
      <c r="G199" s="612"/>
    </row>
    <row r="200" spans="5:7">
      <c r="E200" s="612"/>
      <c r="F200" s="613"/>
      <c r="G200" s="612"/>
    </row>
    <row r="201" spans="5:7">
      <c r="E201" s="612"/>
      <c r="F201" s="613"/>
      <c r="G201" s="612"/>
    </row>
    <row r="202" spans="5:7">
      <c r="E202" s="612"/>
      <c r="F202" s="613"/>
      <c r="G202" s="612"/>
    </row>
    <row r="203" spans="5:7">
      <c r="E203" s="612"/>
      <c r="F203" s="613"/>
      <c r="G203" s="612"/>
    </row>
    <row r="204" spans="5:7">
      <c r="E204" s="612"/>
      <c r="F204" s="613"/>
      <c r="G204" s="612"/>
    </row>
    <row r="205" spans="5:7">
      <c r="E205" s="612"/>
      <c r="F205" s="613"/>
      <c r="G205" s="612"/>
    </row>
    <row r="206" spans="5:7">
      <c r="E206" s="612"/>
      <c r="F206" s="613"/>
      <c r="G206" s="612"/>
    </row>
    <row r="207" spans="5:7">
      <c r="E207" s="612"/>
      <c r="F207" s="613"/>
      <c r="G207" s="612"/>
    </row>
    <row r="208" spans="5:7">
      <c r="E208" s="612"/>
      <c r="F208" s="613"/>
      <c r="G208" s="612"/>
    </row>
    <row r="209" spans="5:7">
      <c r="E209" s="612"/>
      <c r="F209" s="613"/>
      <c r="G209" s="612"/>
    </row>
    <row r="210" spans="5:7">
      <c r="E210" s="612"/>
      <c r="F210" s="613"/>
      <c r="G210" s="612"/>
    </row>
    <row r="211" spans="5:7">
      <c r="E211" s="612"/>
      <c r="F211" s="613"/>
      <c r="G211" s="612"/>
    </row>
    <row r="212" spans="5:7">
      <c r="E212" s="612"/>
      <c r="F212" s="613"/>
      <c r="G212" s="612"/>
    </row>
    <row r="213" spans="5:7">
      <c r="E213" s="612"/>
      <c r="F213" s="613"/>
      <c r="G213" s="612"/>
    </row>
    <row r="214" spans="5:7">
      <c r="E214" s="612"/>
      <c r="F214" s="613"/>
      <c r="G214" s="612"/>
    </row>
    <row r="215" spans="5:7">
      <c r="E215" s="612"/>
      <c r="F215" s="613"/>
      <c r="G215" s="612"/>
    </row>
    <row r="216" spans="5:7">
      <c r="E216" s="612"/>
      <c r="F216" s="613"/>
      <c r="G216" s="612"/>
    </row>
    <row r="217" spans="5:7">
      <c r="E217" s="612"/>
      <c r="F217" s="613"/>
      <c r="G217" s="612"/>
    </row>
    <row r="218" spans="5:7">
      <c r="E218" s="612"/>
      <c r="F218" s="613"/>
      <c r="G218" s="612"/>
    </row>
    <row r="219" spans="5:7">
      <c r="E219" s="612"/>
      <c r="F219" s="613"/>
      <c r="G219" s="612"/>
    </row>
    <row r="220" spans="5:7">
      <c r="E220" s="612"/>
      <c r="F220" s="613"/>
      <c r="G220" s="612"/>
    </row>
    <row r="221" spans="5:7">
      <c r="E221" s="612"/>
      <c r="F221" s="613"/>
      <c r="G221" s="612"/>
    </row>
    <row r="222" spans="5:7">
      <c r="E222" s="612"/>
      <c r="F222" s="613"/>
      <c r="G222" s="612"/>
    </row>
    <row r="223" spans="5:7">
      <c r="E223" s="612"/>
      <c r="F223" s="613"/>
      <c r="G223" s="612"/>
    </row>
    <row r="224" spans="5:7">
      <c r="E224" s="612"/>
      <c r="F224" s="613"/>
      <c r="G224" s="612"/>
    </row>
    <row r="225" spans="5:7">
      <c r="E225" s="612"/>
      <c r="F225" s="613"/>
      <c r="G225" s="612"/>
    </row>
    <row r="226" spans="5:7">
      <c r="E226" s="612"/>
      <c r="F226" s="613"/>
      <c r="G226" s="612"/>
    </row>
    <row r="227" spans="5:7">
      <c r="E227" s="612"/>
      <c r="F227" s="613"/>
      <c r="G227" s="612"/>
    </row>
    <row r="228" spans="5:7">
      <c r="E228" s="612"/>
      <c r="F228" s="613"/>
      <c r="G228" s="612"/>
    </row>
    <row r="229" spans="5:7">
      <c r="E229" s="612"/>
      <c r="F229" s="613"/>
      <c r="G229" s="612"/>
    </row>
    <row r="230" spans="5:7">
      <c r="E230" s="612"/>
      <c r="F230" s="613"/>
      <c r="G230" s="612"/>
    </row>
    <row r="231" spans="5:7">
      <c r="E231" s="612"/>
      <c r="F231" s="613"/>
      <c r="G231" s="612"/>
    </row>
    <row r="232" spans="5:7">
      <c r="E232" s="612"/>
      <c r="F232" s="613"/>
      <c r="G232" s="612"/>
    </row>
    <row r="233" spans="5:7">
      <c r="E233" s="612"/>
      <c r="F233" s="613"/>
      <c r="G233" s="612"/>
    </row>
    <row r="234" spans="5:7">
      <c r="E234" s="612"/>
      <c r="F234" s="613"/>
      <c r="G234" s="612"/>
    </row>
    <row r="235" spans="5:7">
      <c r="E235" s="612"/>
      <c r="F235" s="613"/>
      <c r="G235" s="612"/>
    </row>
    <row r="236" spans="5:7">
      <c r="E236" s="612"/>
      <c r="F236" s="613"/>
      <c r="G236" s="612"/>
    </row>
    <row r="237" spans="5:7">
      <c r="E237" s="612"/>
      <c r="F237" s="613"/>
      <c r="G237" s="612"/>
    </row>
    <row r="238" spans="5:7">
      <c r="E238" s="612"/>
      <c r="F238" s="613"/>
      <c r="G238" s="612"/>
    </row>
    <row r="239" spans="5:7">
      <c r="E239" s="612"/>
      <c r="F239" s="613"/>
      <c r="G239" s="612"/>
    </row>
    <row r="240" spans="5:7">
      <c r="E240" s="612"/>
      <c r="F240" s="613"/>
      <c r="G240" s="612"/>
    </row>
    <row r="241" spans="5:7">
      <c r="E241" s="612"/>
      <c r="F241" s="613"/>
      <c r="G241" s="612"/>
    </row>
    <row r="242" spans="5:7">
      <c r="E242" s="612"/>
      <c r="F242" s="613"/>
      <c r="G242" s="612"/>
    </row>
    <row r="243" spans="5:7">
      <c r="E243" s="612"/>
      <c r="F243" s="613"/>
      <c r="G243" s="612"/>
    </row>
    <row r="244" spans="5:7">
      <c r="E244" s="612"/>
      <c r="F244" s="613"/>
      <c r="G244" s="612"/>
    </row>
    <row r="245" spans="5:7">
      <c r="E245" s="612"/>
      <c r="F245" s="613"/>
      <c r="G245" s="612"/>
    </row>
    <row r="246" spans="5:7">
      <c r="E246" s="612"/>
      <c r="F246" s="613"/>
      <c r="G246" s="612"/>
    </row>
    <row r="247" spans="5:7">
      <c r="E247" s="612"/>
      <c r="F247" s="613"/>
      <c r="G247" s="612"/>
    </row>
    <row r="248" spans="5:7">
      <c r="E248" s="612"/>
      <c r="F248" s="613"/>
      <c r="G248" s="612"/>
    </row>
    <row r="249" spans="5:7">
      <c r="E249" s="612"/>
      <c r="F249" s="613"/>
      <c r="G249" s="612"/>
    </row>
    <row r="250" spans="5:7">
      <c r="E250" s="612"/>
      <c r="F250" s="613"/>
      <c r="G250" s="612"/>
    </row>
    <row r="251" spans="5:7">
      <c r="E251" s="612"/>
      <c r="F251" s="613"/>
      <c r="G251" s="612"/>
    </row>
    <row r="252" spans="5:7">
      <c r="E252" s="612"/>
      <c r="F252" s="613"/>
      <c r="G252" s="612"/>
    </row>
    <row r="253" spans="5:7">
      <c r="E253" s="612"/>
      <c r="F253" s="613"/>
      <c r="G253" s="612"/>
    </row>
    <row r="254" spans="5:7">
      <c r="E254" s="612"/>
      <c r="F254" s="613"/>
      <c r="G254" s="612"/>
    </row>
    <row r="255" spans="5:7">
      <c r="E255" s="612"/>
      <c r="F255" s="613"/>
      <c r="G255" s="612"/>
    </row>
    <row r="256" spans="5:7">
      <c r="E256" s="612"/>
      <c r="F256" s="613"/>
      <c r="G256" s="612"/>
    </row>
    <row r="257" spans="5:7">
      <c r="E257" s="612"/>
      <c r="F257" s="613"/>
      <c r="G257" s="612"/>
    </row>
    <row r="258" spans="5:7">
      <c r="E258" s="612"/>
      <c r="F258" s="613"/>
      <c r="G258" s="612"/>
    </row>
    <row r="259" spans="5:7">
      <c r="E259" s="612"/>
      <c r="F259" s="613"/>
      <c r="G259" s="612"/>
    </row>
    <row r="260" spans="5:7">
      <c r="E260" s="612"/>
      <c r="F260" s="613"/>
      <c r="G260" s="612"/>
    </row>
    <row r="261" spans="5:7">
      <c r="E261" s="612"/>
      <c r="F261" s="613"/>
      <c r="G261" s="612"/>
    </row>
    <row r="262" spans="5:7">
      <c r="E262" s="612"/>
      <c r="F262" s="613"/>
      <c r="G262" s="612"/>
    </row>
    <row r="263" spans="5:7">
      <c r="E263" s="612"/>
      <c r="F263" s="613"/>
      <c r="G263" s="612"/>
    </row>
    <row r="264" spans="5:7">
      <c r="E264" s="612"/>
      <c r="F264" s="613"/>
      <c r="G264" s="612"/>
    </row>
    <row r="265" spans="5:7">
      <c r="E265" s="612"/>
      <c r="F265" s="613"/>
      <c r="G265" s="612"/>
    </row>
    <row r="266" spans="5:7">
      <c r="E266" s="612"/>
      <c r="F266" s="613"/>
      <c r="G266" s="612"/>
    </row>
    <row r="267" spans="5:7">
      <c r="E267" s="612"/>
      <c r="F267" s="613"/>
      <c r="G267" s="612"/>
    </row>
    <row r="268" spans="5:7">
      <c r="E268" s="612"/>
      <c r="F268" s="613"/>
      <c r="G268" s="612"/>
    </row>
    <row r="269" spans="5:7">
      <c r="E269" s="612"/>
      <c r="F269" s="613"/>
      <c r="G269" s="612"/>
    </row>
    <row r="270" spans="5:7">
      <c r="E270" s="612"/>
      <c r="F270" s="613"/>
      <c r="G270" s="612"/>
    </row>
    <row r="271" spans="5:7">
      <c r="E271" s="612"/>
      <c r="F271" s="613"/>
      <c r="G271" s="612"/>
    </row>
    <row r="272" spans="5:7">
      <c r="E272" s="612"/>
      <c r="F272" s="613"/>
      <c r="G272" s="612"/>
    </row>
    <row r="273" spans="5:7">
      <c r="E273" s="612"/>
      <c r="F273" s="613"/>
      <c r="G273" s="612"/>
    </row>
    <row r="274" spans="5:7">
      <c r="E274" s="612"/>
      <c r="F274" s="613"/>
      <c r="G274" s="612"/>
    </row>
    <row r="275" spans="5:7">
      <c r="E275" s="612"/>
      <c r="F275" s="613"/>
      <c r="G275" s="612"/>
    </row>
    <row r="276" spans="5:7">
      <c r="E276" s="612"/>
      <c r="F276" s="613"/>
      <c r="G276" s="612"/>
    </row>
    <row r="277" spans="5:7">
      <c r="E277" s="612"/>
      <c r="F277" s="613"/>
      <c r="G277" s="612"/>
    </row>
    <row r="278" spans="5:7">
      <c r="E278" s="612"/>
      <c r="F278" s="613"/>
      <c r="G278" s="612"/>
    </row>
    <row r="279" spans="5:7">
      <c r="E279" s="612"/>
      <c r="F279" s="613"/>
      <c r="G279" s="612"/>
    </row>
    <row r="280" spans="5:7">
      <c r="E280" s="612"/>
      <c r="F280" s="613"/>
      <c r="G280" s="612"/>
    </row>
    <row r="281" spans="5:7">
      <c r="E281" s="612"/>
      <c r="F281" s="613"/>
      <c r="G281" s="612"/>
    </row>
    <row r="282" spans="5:7">
      <c r="E282" s="612"/>
      <c r="F282" s="613"/>
      <c r="G282" s="612"/>
    </row>
    <row r="283" spans="5:7">
      <c r="E283" s="612"/>
      <c r="F283" s="613"/>
      <c r="G283" s="612"/>
    </row>
    <row r="284" spans="5:7">
      <c r="E284" s="612"/>
      <c r="F284" s="613"/>
      <c r="G284" s="612"/>
    </row>
    <row r="285" spans="5:7">
      <c r="E285" s="612"/>
      <c r="F285" s="613"/>
      <c r="G285" s="612"/>
    </row>
    <row r="286" spans="5:7">
      <c r="E286" s="612"/>
      <c r="F286" s="613"/>
      <c r="G286" s="612"/>
    </row>
    <row r="287" spans="5:7">
      <c r="E287" s="612"/>
      <c r="F287" s="613"/>
      <c r="G287" s="612"/>
    </row>
    <row r="288" spans="5:7">
      <c r="E288" s="612"/>
      <c r="F288" s="613"/>
      <c r="G288" s="612"/>
    </row>
    <row r="289" spans="5:7">
      <c r="E289" s="612"/>
      <c r="F289" s="613"/>
      <c r="G289" s="612"/>
    </row>
    <row r="290" spans="5:7">
      <c r="E290" s="612"/>
      <c r="F290" s="613"/>
      <c r="G290" s="612"/>
    </row>
    <row r="291" spans="5:7">
      <c r="E291" s="612"/>
      <c r="F291" s="613"/>
      <c r="G291" s="612"/>
    </row>
    <row r="292" spans="5:7">
      <c r="E292" s="612"/>
      <c r="F292" s="613"/>
      <c r="G292" s="612"/>
    </row>
    <row r="293" spans="5:7">
      <c r="E293" s="612"/>
      <c r="F293" s="613"/>
      <c r="G293" s="612"/>
    </row>
    <row r="294" spans="5:7">
      <c r="E294" s="612"/>
      <c r="F294" s="613"/>
      <c r="G294" s="612"/>
    </row>
    <row r="295" spans="5:7">
      <c r="E295" s="612"/>
      <c r="F295" s="613"/>
      <c r="G295" s="612"/>
    </row>
    <row r="296" spans="5:7">
      <c r="E296" s="612"/>
      <c r="F296" s="613"/>
      <c r="G296" s="612"/>
    </row>
    <row r="297" spans="5:7">
      <c r="E297" s="612"/>
      <c r="F297" s="613"/>
      <c r="G297" s="612"/>
    </row>
    <row r="298" spans="5:7">
      <c r="E298" s="612"/>
      <c r="F298" s="613"/>
      <c r="G298" s="612"/>
    </row>
    <row r="299" spans="5:7">
      <c r="E299" s="612"/>
      <c r="F299" s="613"/>
      <c r="G299" s="612"/>
    </row>
    <row r="300" spans="5:7">
      <c r="E300" s="612"/>
      <c r="F300" s="613"/>
      <c r="G300" s="612"/>
    </row>
    <row r="301" spans="5:7">
      <c r="E301" s="612"/>
      <c r="F301" s="613"/>
      <c r="G301" s="612"/>
    </row>
    <row r="302" spans="5:7">
      <c r="E302" s="612"/>
      <c r="F302" s="613"/>
      <c r="G302" s="612"/>
    </row>
    <row r="303" spans="5:7">
      <c r="E303" s="612"/>
      <c r="F303" s="613"/>
      <c r="G303" s="612"/>
    </row>
    <row r="304" spans="5:7">
      <c r="E304" s="612"/>
      <c r="F304" s="613"/>
      <c r="G304" s="612"/>
    </row>
    <row r="305" spans="5:7">
      <c r="E305" s="612"/>
      <c r="F305" s="613"/>
      <c r="G305" s="612"/>
    </row>
    <row r="306" spans="5:7">
      <c r="E306" s="612"/>
      <c r="F306" s="613"/>
      <c r="G306" s="612"/>
    </row>
    <row r="307" spans="5:7">
      <c r="E307" s="612"/>
      <c r="F307" s="613"/>
      <c r="G307" s="612"/>
    </row>
    <row r="308" spans="5:7">
      <c r="E308" s="612"/>
      <c r="F308" s="613"/>
      <c r="G308" s="612"/>
    </row>
    <row r="309" spans="5:7">
      <c r="E309" s="612"/>
      <c r="F309" s="613"/>
      <c r="G309" s="612"/>
    </row>
    <row r="310" spans="5:7">
      <c r="E310" s="612"/>
      <c r="F310" s="613"/>
      <c r="G310" s="612"/>
    </row>
    <row r="311" spans="5:7">
      <c r="E311" s="612"/>
      <c r="F311" s="613"/>
      <c r="G311" s="612"/>
    </row>
    <row r="312" spans="5:7">
      <c r="E312" s="612"/>
      <c r="F312" s="613"/>
      <c r="G312" s="612"/>
    </row>
    <row r="313" spans="5:7">
      <c r="E313" s="612"/>
      <c r="F313" s="613"/>
      <c r="G313" s="612"/>
    </row>
    <row r="314" spans="5:7">
      <c r="E314" s="612"/>
      <c r="F314" s="613"/>
      <c r="G314" s="612"/>
    </row>
    <row r="315" spans="5:7">
      <c r="E315" s="612"/>
      <c r="F315" s="613"/>
      <c r="G315" s="612"/>
    </row>
    <row r="316" spans="5:7">
      <c r="E316" s="612"/>
      <c r="F316" s="613"/>
      <c r="G316" s="612"/>
    </row>
    <row r="317" spans="5:7">
      <c r="E317" s="612"/>
      <c r="F317" s="613"/>
      <c r="G317" s="612"/>
    </row>
    <row r="318" spans="5:7">
      <c r="E318" s="612"/>
      <c r="F318" s="613"/>
      <c r="G318" s="612"/>
    </row>
    <row r="319" spans="5:7">
      <c r="E319" s="612"/>
      <c r="F319" s="613"/>
      <c r="G319" s="612"/>
    </row>
    <row r="320" spans="5:7">
      <c r="E320" s="612"/>
      <c r="F320" s="613"/>
      <c r="G320" s="612"/>
    </row>
    <row r="321" spans="5:7">
      <c r="E321" s="612"/>
      <c r="F321" s="613"/>
      <c r="G321" s="612"/>
    </row>
    <row r="322" spans="5:7">
      <c r="E322" s="612"/>
      <c r="F322" s="613"/>
      <c r="G322" s="612"/>
    </row>
    <row r="323" spans="5:7">
      <c r="E323" s="612"/>
      <c r="F323" s="613"/>
      <c r="G323" s="612"/>
    </row>
    <row r="324" spans="5:7">
      <c r="E324" s="612"/>
      <c r="F324" s="613"/>
      <c r="G324" s="612"/>
    </row>
    <row r="325" spans="5:7">
      <c r="E325" s="612"/>
      <c r="F325" s="613"/>
      <c r="G325" s="612"/>
    </row>
    <row r="326" spans="5:7">
      <c r="E326" s="612"/>
      <c r="F326" s="613"/>
      <c r="G326" s="612"/>
    </row>
    <row r="327" spans="5:7">
      <c r="E327" s="612"/>
      <c r="F327" s="613"/>
      <c r="G327" s="612"/>
    </row>
    <row r="328" spans="5:7">
      <c r="E328" s="612"/>
      <c r="F328" s="613"/>
      <c r="G328" s="612"/>
    </row>
    <row r="329" spans="5:7">
      <c r="E329" s="612"/>
      <c r="F329" s="613"/>
      <c r="G329" s="612"/>
    </row>
    <row r="330" spans="5:7">
      <c r="E330" s="612"/>
      <c r="F330" s="613"/>
      <c r="G330" s="612"/>
    </row>
    <row r="331" spans="5:7">
      <c r="E331" s="612"/>
      <c r="F331" s="613"/>
      <c r="G331" s="612"/>
    </row>
    <row r="332" spans="5:7">
      <c r="E332" s="612"/>
      <c r="F332" s="613"/>
      <c r="G332" s="612"/>
    </row>
    <row r="333" spans="5:7">
      <c r="E333" s="612"/>
      <c r="F333" s="613"/>
      <c r="G333" s="612"/>
    </row>
    <row r="334" spans="5:7">
      <c r="E334" s="612"/>
      <c r="F334" s="613"/>
      <c r="G334" s="612"/>
    </row>
    <row r="335" spans="5:7">
      <c r="E335" s="612"/>
      <c r="F335" s="613"/>
      <c r="G335" s="612"/>
    </row>
    <row r="336" spans="5:7">
      <c r="E336" s="612"/>
      <c r="F336" s="613"/>
      <c r="G336" s="612"/>
    </row>
    <row r="337" spans="5:7">
      <c r="E337" s="612"/>
      <c r="F337" s="613"/>
      <c r="G337" s="612"/>
    </row>
    <row r="338" spans="5:7">
      <c r="E338" s="612"/>
      <c r="F338" s="613"/>
      <c r="G338" s="612"/>
    </row>
    <row r="339" spans="5:7">
      <c r="E339" s="612"/>
      <c r="F339" s="613"/>
      <c r="G339" s="612"/>
    </row>
    <row r="340" spans="5:7">
      <c r="E340" s="612"/>
      <c r="F340" s="613"/>
      <c r="G340" s="612"/>
    </row>
    <row r="341" spans="5:7">
      <c r="E341" s="612"/>
      <c r="F341" s="613"/>
      <c r="G341" s="612"/>
    </row>
    <row r="342" spans="5:7">
      <c r="E342" s="612"/>
      <c r="F342" s="613"/>
      <c r="G342" s="612"/>
    </row>
    <row r="343" spans="5:7">
      <c r="E343" s="612"/>
      <c r="F343" s="613"/>
      <c r="G343" s="612"/>
    </row>
    <row r="344" spans="5:7">
      <c r="E344" s="612"/>
      <c r="F344" s="613"/>
      <c r="G344" s="612"/>
    </row>
    <row r="345" spans="5:7">
      <c r="E345" s="612"/>
      <c r="F345" s="613"/>
      <c r="G345" s="612"/>
    </row>
    <row r="346" spans="5:7">
      <c r="E346" s="612"/>
      <c r="F346" s="613"/>
      <c r="G346" s="612"/>
    </row>
    <row r="347" spans="5:7">
      <c r="E347" s="612"/>
      <c r="F347" s="613"/>
      <c r="G347" s="612"/>
    </row>
    <row r="348" spans="5:7">
      <c r="E348" s="612"/>
      <c r="F348" s="613"/>
      <c r="G348" s="612"/>
    </row>
    <row r="349" spans="5:7">
      <c r="E349" s="612"/>
      <c r="F349" s="613"/>
      <c r="G349" s="612"/>
    </row>
    <row r="350" spans="5:7">
      <c r="E350" s="612"/>
      <c r="F350" s="613"/>
      <c r="G350" s="612"/>
    </row>
    <row r="351" spans="5:7">
      <c r="E351" s="612"/>
      <c r="F351" s="613"/>
      <c r="G351" s="612"/>
    </row>
    <row r="352" spans="5:7">
      <c r="E352" s="612"/>
      <c r="F352" s="613"/>
      <c r="G352" s="612"/>
    </row>
    <row r="353" spans="5:7">
      <c r="E353" s="612"/>
      <c r="F353" s="613"/>
      <c r="G353" s="612"/>
    </row>
    <row r="354" spans="5:7">
      <c r="E354" s="612"/>
      <c r="F354" s="613"/>
      <c r="G354" s="612"/>
    </row>
    <row r="355" spans="5:7">
      <c r="E355" s="612"/>
      <c r="F355" s="613"/>
      <c r="G355" s="612"/>
    </row>
    <row r="356" spans="5:7">
      <c r="E356" s="612"/>
      <c r="F356" s="613"/>
      <c r="G356" s="612"/>
    </row>
    <row r="357" spans="5:7">
      <c r="E357" s="612"/>
      <c r="F357" s="613"/>
      <c r="G357" s="612"/>
    </row>
    <row r="358" spans="5:7">
      <c r="E358" s="612"/>
      <c r="F358" s="613"/>
      <c r="G358" s="612"/>
    </row>
    <row r="359" spans="5:7">
      <c r="E359" s="612"/>
      <c r="F359" s="613"/>
      <c r="G359" s="612"/>
    </row>
    <row r="360" spans="5:7">
      <c r="E360" s="612"/>
      <c r="F360" s="613"/>
      <c r="G360" s="612"/>
    </row>
    <row r="361" spans="5:7">
      <c r="E361" s="612"/>
      <c r="F361" s="613"/>
      <c r="G361" s="612"/>
    </row>
    <row r="362" spans="5:7">
      <c r="E362" s="612"/>
      <c r="F362" s="613"/>
      <c r="G362" s="612"/>
    </row>
    <row r="363" spans="5:7">
      <c r="E363" s="612"/>
      <c r="F363" s="613"/>
      <c r="G363" s="612"/>
    </row>
    <row r="364" spans="5:7">
      <c r="E364" s="612"/>
      <c r="F364" s="613"/>
      <c r="G364" s="612"/>
    </row>
    <row r="365" spans="5:7">
      <c r="E365" s="612"/>
      <c r="F365" s="613"/>
      <c r="G365" s="612"/>
    </row>
    <row r="366" spans="5:7">
      <c r="E366" s="612"/>
      <c r="F366" s="613"/>
      <c r="G366" s="612"/>
    </row>
    <row r="367" spans="5:7">
      <c r="E367" s="612"/>
      <c r="F367" s="613"/>
      <c r="G367" s="612"/>
    </row>
    <row r="368" spans="5:7">
      <c r="E368" s="612"/>
      <c r="F368" s="613"/>
      <c r="G368" s="612"/>
    </row>
    <row r="369" spans="5:7">
      <c r="E369" s="612"/>
      <c r="F369" s="613"/>
      <c r="G369" s="612"/>
    </row>
    <row r="370" spans="5:7">
      <c r="E370" s="612"/>
      <c r="F370" s="613"/>
      <c r="G370" s="612"/>
    </row>
    <row r="371" spans="5:7">
      <c r="E371" s="612"/>
      <c r="F371" s="613"/>
      <c r="G371" s="612"/>
    </row>
    <row r="372" spans="5:7">
      <c r="E372" s="612"/>
      <c r="F372" s="613"/>
      <c r="G372" s="612"/>
    </row>
    <row r="373" spans="5:7">
      <c r="E373" s="612"/>
      <c r="F373" s="613"/>
      <c r="G373" s="612"/>
    </row>
    <row r="374" spans="5:7">
      <c r="E374" s="612"/>
      <c r="F374" s="613"/>
      <c r="G374" s="612"/>
    </row>
    <row r="375" spans="5:7">
      <c r="E375" s="612"/>
      <c r="F375" s="613"/>
      <c r="G375" s="612"/>
    </row>
    <row r="376" spans="5:7">
      <c r="E376" s="612"/>
      <c r="F376" s="613"/>
      <c r="G376" s="612"/>
    </row>
    <row r="377" spans="5:7">
      <c r="E377" s="612"/>
      <c r="F377" s="613"/>
      <c r="G377" s="612"/>
    </row>
    <row r="378" spans="5:7">
      <c r="E378" s="612"/>
      <c r="F378" s="613"/>
      <c r="G378" s="612"/>
    </row>
    <row r="379" spans="5:7">
      <c r="E379" s="612"/>
      <c r="F379" s="613"/>
      <c r="G379" s="612"/>
    </row>
    <row r="380" spans="5:7">
      <c r="E380" s="612"/>
      <c r="F380" s="613"/>
      <c r="G380" s="612"/>
    </row>
    <row r="381" spans="5:7">
      <c r="E381" s="612"/>
      <c r="F381" s="613"/>
      <c r="G381" s="612"/>
    </row>
    <row r="382" spans="5:7">
      <c r="E382" s="612"/>
      <c r="F382" s="613"/>
      <c r="G382" s="612"/>
    </row>
    <row r="383" spans="5:7">
      <c r="E383" s="612"/>
      <c r="F383" s="613"/>
      <c r="G383" s="612"/>
    </row>
    <row r="384" spans="5:7">
      <c r="E384" s="612"/>
      <c r="F384" s="613"/>
      <c r="G384" s="612"/>
    </row>
    <row r="385" spans="5:7">
      <c r="E385" s="612"/>
      <c r="F385" s="613"/>
      <c r="G385" s="612"/>
    </row>
    <row r="386" spans="5:7">
      <c r="E386" s="612"/>
      <c r="F386" s="613"/>
      <c r="G386" s="612"/>
    </row>
    <row r="387" spans="5:7">
      <c r="E387" s="612"/>
      <c r="F387" s="613"/>
      <c r="G387" s="612"/>
    </row>
    <row r="388" spans="5:7">
      <c r="E388" s="612"/>
      <c r="F388" s="613"/>
      <c r="G388" s="612"/>
    </row>
    <row r="389" spans="5:7">
      <c r="E389" s="612"/>
      <c r="F389" s="613"/>
      <c r="G389" s="612"/>
    </row>
    <row r="390" spans="5:7">
      <c r="E390" s="612"/>
      <c r="F390" s="613"/>
      <c r="G390" s="612"/>
    </row>
    <row r="391" spans="5:7">
      <c r="E391" s="612"/>
      <c r="F391" s="613"/>
      <c r="G391" s="612"/>
    </row>
    <row r="392" spans="5:7">
      <c r="E392" s="612"/>
      <c r="F392" s="613"/>
      <c r="G392" s="612"/>
    </row>
    <row r="393" spans="5:7">
      <c r="E393" s="612"/>
      <c r="F393" s="613"/>
      <c r="G393" s="612"/>
    </row>
    <row r="394" spans="5:7">
      <c r="E394" s="612"/>
      <c r="F394" s="613"/>
      <c r="G394" s="612"/>
    </row>
    <row r="395" spans="5:7">
      <c r="E395" s="612"/>
      <c r="F395" s="613"/>
      <c r="G395" s="612"/>
    </row>
    <row r="396" spans="5:7">
      <c r="E396" s="612"/>
      <c r="F396" s="613"/>
      <c r="G396" s="612"/>
    </row>
    <row r="397" spans="5:7">
      <c r="E397" s="612"/>
      <c r="F397" s="613"/>
      <c r="G397" s="612"/>
    </row>
    <row r="398" spans="5:7">
      <c r="E398" s="612"/>
      <c r="F398" s="613"/>
      <c r="G398" s="612"/>
    </row>
    <row r="399" spans="5:7">
      <c r="E399" s="612"/>
      <c r="F399" s="613"/>
      <c r="G399" s="612"/>
    </row>
    <row r="400" spans="5:7">
      <c r="E400" s="612"/>
      <c r="F400" s="613"/>
      <c r="G400" s="612"/>
    </row>
    <row r="401" spans="5:7">
      <c r="E401" s="612"/>
      <c r="F401" s="613"/>
      <c r="G401" s="612"/>
    </row>
    <row r="402" spans="5:7">
      <c r="E402" s="612"/>
      <c r="F402" s="613"/>
      <c r="G402" s="612"/>
    </row>
    <row r="403" spans="5:7">
      <c r="E403" s="612"/>
      <c r="F403" s="613"/>
      <c r="G403" s="612"/>
    </row>
    <row r="404" spans="5:7">
      <c r="E404" s="612"/>
      <c r="F404" s="613"/>
      <c r="G404" s="612"/>
    </row>
    <row r="405" spans="5:7">
      <c r="E405" s="612"/>
      <c r="F405" s="613"/>
      <c r="G405" s="612"/>
    </row>
    <row r="406" spans="5:7">
      <c r="E406" s="612"/>
      <c r="F406" s="613"/>
      <c r="G406" s="612"/>
    </row>
    <row r="407" spans="5:7">
      <c r="E407" s="612"/>
      <c r="F407" s="613"/>
      <c r="G407" s="612"/>
    </row>
    <row r="408" spans="5:7">
      <c r="E408" s="612"/>
      <c r="F408" s="613"/>
      <c r="G408" s="612"/>
    </row>
    <row r="409" spans="5:7">
      <c r="E409" s="612"/>
      <c r="F409" s="613"/>
      <c r="G409" s="612"/>
    </row>
    <row r="410" spans="5:7">
      <c r="E410" s="612"/>
      <c r="F410" s="613"/>
      <c r="G410" s="612"/>
    </row>
    <row r="411" spans="5:7">
      <c r="E411" s="612"/>
      <c r="F411" s="613"/>
      <c r="G411" s="612"/>
    </row>
    <row r="412" spans="5:7">
      <c r="E412" s="612"/>
      <c r="F412" s="613"/>
      <c r="G412" s="612"/>
    </row>
    <row r="413" spans="5:7">
      <c r="E413" s="612"/>
      <c r="F413" s="613"/>
      <c r="G413" s="612"/>
    </row>
    <row r="414" spans="5:7">
      <c r="E414" s="612"/>
      <c r="F414" s="613"/>
      <c r="G414" s="612"/>
    </row>
    <row r="415" spans="5:7">
      <c r="E415" s="612"/>
      <c r="F415" s="613"/>
      <c r="G415" s="612"/>
    </row>
    <row r="416" spans="5:7">
      <c r="E416" s="612"/>
      <c r="F416" s="613"/>
      <c r="G416" s="612"/>
    </row>
    <row r="417" spans="5:7">
      <c r="E417" s="612"/>
      <c r="F417" s="613"/>
      <c r="G417" s="612"/>
    </row>
    <row r="418" spans="5:7">
      <c r="E418" s="612"/>
      <c r="F418" s="613"/>
      <c r="G418" s="612"/>
    </row>
    <row r="419" spans="5:7">
      <c r="E419" s="612"/>
      <c r="F419" s="613"/>
      <c r="G419" s="612"/>
    </row>
    <row r="420" spans="5:7">
      <c r="E420" s="612"/>
      <c r="F420" s="613"/>
      <c r="G420" s="612"/>
    </row>
    <row r="421" spans="5:7">
      <c r="E421" s="612"/>
      <c r="F421" s="613"/>
      <c r="G421" s="612"/>
    </row>
    <row r="422" spans="5:7">
      <c r="E422" s="612"/>
      <c r="F422" s="613"/>
      <c r="G422" s="612"/>
    </row>
    <row r="423" spans="5:7">
      <c r="E423" s="612"/>
      <c r="F423" s="613"/>
      <c r="G423" s="612"/>
    </row>
    <row r="424" spans="5:7">
      <c r="E424" s="612"/>
      <c r="F424" s="613"/>
      <c r="G424" s="612"/>
    </row>
    <row r="425" spans="5:7">
      <c r="E425" s="612"/>
      <c r="F425" s="613"/>
      <c r="G425" s="612"/>
    </row>
    <row r="426" spans="5:7">
      <c r="E426" s="612"/>
      <c r="F426" s="613"/>
      <c r="G426" s="612"/>
    </row>
    <row r="427" spans="5:7">
      <c r="E427" s="612"/>
      <c r="F427" s="613"/>
      <c r="G427" s="612"/>
    </row>
    <row r="428" spans="5:7">
      <c r="E428" s="612"/>
      <c r="F428" s="613"/>
      <c r="G428" s="612"/>
    </row>
    <row r="429" spans="5:7">
      <c r="E429" s="612"/>
      <c r="F429" s="613"/>
      <c r="G429" s="612"/>
    </row>
    <row r="430" spans="5:7">
      <c r="E430" s="612"/>
      <c r="F430" s="613"/>
      <c r="G430" s="612"/>
    </row>
    <row r="431" spans="5:7">
      <c r="E431" s="612"/>
      <c r="F431" s="613"/>
      <c r="G431" s="612"/>
    </row>
    <row r="432" spans="5:7">
      <c r="E432" s="612"/>
      <c r="F432" s="613"/>
      <c r="G432" s="612"/>
    </row>
    <row r="433" spans="5:7">
      <c r="E433" s="612"/>
      <c r="F433" s="613"/>
      <c r="G433" s="612"/>
    </row>
    <row r="434" spans="5:7">
      <c r="E434" s="612"/>
      <c r="F434" s="613"/>
      <c r="G434" s="612"/>
    </row>
    <row r="435" spans="5:7">
      <c r="E435" s="612"/>
      <c r="F435" s="613"/>
      <c r="G435" s="612"/>
    </row>
    <row r="436" spans="5:7">
      <c r="E436" s="612"/>
      <c r="F436" s="613"/>
      <c r="G436" s="612"/>
    </row>
    <row r="437" spans="5:7">
      <c r="E437" s="612"/>
      <c r="F437" s="613"/>
      <c r="G437" s="612"/>
    </row>
    <row r="438" spans="5:7">
      <c r="E438" s="612"/>
      <c r="F438" s="613"/>
      <c r="G438" s="612"/>
    </row>
    <row r="439" spans="5:7">
      <c r="E439" s="612"/>
      <c r="F439" s="613"/>
      <c r="G439" s="612"/>
    </row>
    <row r="440" spans="5:7">
      <c r="E440" s="612"/>
      <c r="F440" s="613"/>
      <c r="G440" s="612"/>
    </row>
    <row r="441" spans="5:7">
      <c r="E441" s="612"/>
      <c r="F441" s="613"/>
      <c r="G441" s="612"/>
    </row>
    <row r="442" spans="5:7">
      <c r="E442" s="612"/>
      <c r="F442" s="613"/>
      <c r="G442" s="612"/>
    </row>
    <row r="443" spans="5:7">
      <c r="E443" s="612"/>
      <c r="F443" s="613"/>
      <c r="G443" s="612"/>
    </row>
    <row r="444" spans="5:7">
      <c r="E444" s="612"/>
      <c r="F444" s="613"/>
      <c r="G444" s="612"/>
    </row>
    <row r="445" spans="5:7">
      <c r="E445" s="612"/>
      <c r="F445" s="613"/>
      <c r="G445" s="612"/>
    </row>
    <row r="446" spans="5:7">
      <c r="E446" s="612"/>
      <c r="F446" s="613"/>
      <c r="G446" s="612"/>
    </row>
    <row r="447" spans="5:7">
      <c r="E447" s="612"/>
      <c r="F447" s="613"/>
      <c r="G447" s="612"/>
    </row>
    <row r="448" spans="5:7">
      <c r="E448" s="612"/>
      <c r="F448" s="613"/>
      <c r="G448" s="612"/>
    </row>
    <row r="449" spans="5:7">
      <c r="E449" s="612"/>
      <c r="F449" s="613"/>
      <c r="G449" s="612"/>
    </row>
    <row r="450" spans="5:7">
      <c r="E450" s="612"/>
      <c r="F450" s="613"/>
      <c r="G450" s="612"/>
    </row>
    <row r="451" spans="5:7">
      <c r="E451" s="612"/>
      <c r="F451" s="613"/>
      <c r="G451" s="612"/>
    </row>
    <row r="452" spans="5:7">
      <c r="E452" s="612"/>
      <c r="F452" s="613"/>
      <c r="G452" s="612"/>
    </row>
    <row r="453" spans="5:7">
      <c r="E453" s="612"/>
      <c r="F453" s="613"/>
      <c r="G453" s="612"/>
    </row>
    <row r="454" spans="5:7">
      <c r="E454" s="612"/>
      <c r="F454" s="613"/>
      <c r="G454" s="612"/>
    </row>
    <row r="455" spans="5:7">
      <c r="E455" s="612"/>
      <c r="F455" s="613"/>
      <c r="G455" s="612"/>
    </row>
    <row r="456" spans="5:7">
      <c r="E456" s="612"/>
      <c r="F456" s="613"/>
      <c r="G456" s="612"/>
    </row>
    <row r="457" spans="5:7">
      <c r="E457" s="612"/>
      <c r="F457" s="613"/>
      <c r="G457" s="612"/>
    </row>
    <row r="458" spans="5:7">
      <c r="E458" s="612"/>
      <c r="F458" s="613"/>
      <c r="G458" s="612"/>
    </row>
    <row r="459" spans="5:7">
      <c r="E459" s="612"/>
      <c r="F459" s="613"/>
      <c r="G459" s="612"/>
    </row>
    <row r="460" spans="5:7">
      <c r="E460" s="612"/>
      <c r="F460" s="613"/>
      <c r="G460" s="612"/>
    </row>
    <row r="461" spans="5:7">
      <c r="E461" s="612"/>
      <c r="F461" s="613"/>
      <c r="G461" s="612"/>
    </row>
    <row r="462" spans="5:7">
      <c r="E462" s="612"/>
      <c r="F462" s="613"/>
      <c r="G462" s="612"/>
    </row>
    <row r="463" spans="5:7">
      <c r="E463" s="612"/>
      <c r="F463" s="613"/>
      <c r="G463" s="612"/>
    </row>
    <row r="464" spans="5:7">
      <c r="E464" s="612"/>
      <c r="F464" s="613"/>
      <c r="G464" s="612"/>
    </row>
    <row r="465" spans="5:7">
      <c r="E465" s="612"/>
      <c r="F465" s="613"/>
      <c r="G465" s="612"/>
    </row>
    <row r="466" spans="5:7">
      <c r="E466" s="612"/>
      <c r="F466" s="613"/>
      <c r="G466" s="612"/>
    </row>
    <row r="467" spans="5:7">
      <c r="E467" s="612"/>
      <c r="F467" s="613"/>
      <c r="G467" s="612"/>
    </row>
    <row r="468" spans="5:7">
      <c r="E468" s="612"/>
      <c r="F468" s="613"/>
      <c r="G468" s="612"/>
    </row>
    <row r="469" spans="5:7">
      <c r="E469" s="612"/>
      <c r="F469" s="613"/>
      <c r="G469" s="612"/>
    </row>
    <row r="470" spans="5:7">
      <c r="E470" s="612"/>
      <c r="F470" s="613"/>
      <c r="G470" s="612"/>
    </row>
    <row r="471" spans="5:7">
      <c r="E471" s="612"/>
      <c r="F471" s="613"/>
      <c r="G471" s="612"/>
    </row>
    <row r="472" spans="5:7">
      <c r="E472" s="612"/>
      <c r="F472" s="613"/>
      <c r="G472" s="612"/>
    </row>
    <row r="473" spans="5:7">
      <c r="E473" s="612"/>
      <c r="F473" s="613"/>
      <c r="G473" s="612"/>
    </row>
    <row r="474" spans="5:7">
      <c r="E474" s="612"/>
      <c r="F474" s="613"/>
      <c r="G474" s="612"/>
    </row>
    <row r="475" spans="5:7">
      <c r="E475" s="612"/>
      <c r="F475" s="613"/>
      <c r="G475" s="612"/>
    </row>
    <row r="476" spans="5:7">
      <c r="E476" s="612"/>
      <c r="F476" s="613"/>
      <c r="G476" s="612"/>
    </row>
    <row r="477" spans="5:7">
      <c r="E477" s="612"/>
      <c r="F477" s="613"/>
      <c r="G477" s="612"/>
    </row>
    <row r="478" spans="5:7">
      <c r="E478" s="612"/>
      <c r="F478" s="613"/>
      <c r="G478" s="612"/>
    </row>
    <row r="479" spans="5:7">
      <c r="E479" s="612"/>
      <c r="F479" s="613"/>
      <c r="G479" s="612"/>
    </row>
    <row r="480" spans="5:7">
      <c r="E480" s="612"/>
      <c r="F480" s="613"/>
      <c r="G480" s="612"/>
    </row>
    <row r="481" spans="5:7">
      <c r="E481" s="612"/>
      <c r="F481" s="613"/>
      <c r="G481" s="612"/>
    </row>
    <row r="482" spans="5:7">
      <c r="E482" s="612"/>
      <c r="F482" s="613"/>
      <c r="G482" s="612"/>
    </row>
    <row r="483" spans="5:7">
      <c r="E483" s="612"/>
      <c r="F483" s="613"/>
      <c r="G483" s="612"/>
    </row>
    <row r="484" spans="5:7">
      <c r="E484" s="612"/>
      <c r="F484" s="613"/>
      <c r="G484" s="612"/>
    </row>
    <row r="485" spans="5:7">
      <c r="E485" s="612"/>
      <c r="F485" s="613"/>
      <c r="G485" s="612"/>
    </row>
    <row r="486" spans="5:7">
      <c r="E486" s="612"/>
      <c r="F486" s="613"/>
      <c r="G486" s="612"/>
    </row>
    <row r="487" spans="5:7">
      <c r="E487" s="612"/>
      <c r="F487" s="613"/>
      <c r="G487" s="612"/>
    </row>
    <row r="488" spans="5:7">
      <c r="E488" s="612"/>
      <c r="F488" s="613"/>
      <c r="G488" s="612"/>
    </row>
    <row r="489" spans="5:7">
      <c r="E489" s="612"/>
      <c r="F489" s="613"/>
      <c r="G489" s="612"/>
    </row>
    <row r="490" spans="5:7">
      <c r="E490" s="612"/>
      <c r="F490" s="613"/>
      <c r="G490" s="612"/>
    </row>
    <row r="491" spans="5:7">
      <c r="E491" s="612"/>
      <c r="F491" s="613"/>
      <c r="G491" s="612"/>
    </row>
    <row r="492" spans="5:7">
      <c r="E492" s="612"/>
      <c r="F492" s="613"/>
      <c r="G492" s="612"/>
    </row>
    <row r="493" spans="5:7">
      <c r="E493" s="612"/>
      <c r="F493" s="613"/>
      <c r="G493" s="612"/>
    </row>
    <row r="494" spans="5:7">
      <c r="E494" s="612"/>
      <c r="F494" s="613"/>
      <c r="G494" s="612"/>
    </row>
    <row r="495" spans="5:7">
      <c r="E495" s="612"/>
      <c r="F495" s="613"/>
      <c r="G495" s="612"/>
    </row>
    <row r="496" spans="5:7">
      <c r="E496" s="612"/>
      <c r="F496" s="613"/>
      <c r="G496" s="612"/>
    </row>
    <row r="497" spans="5:7">
      <c r="E497" s="612"/>
      <c r="F497" s="613"/>
      <c r="G497" s="612"/>
    </row>
    <row r="498" spans="5:7">
      <c r="E498" s="612"/>
      <c r="F498" s="613"/>
      <c r="G498" s="612"/>
    </row>
    <row r="499" spans="5:7">
      <c r="E499" s="612"/>
      <c r="F499" s="613"/>
      <c r="G499" s="612"/>
    </row>
    <row r="500" spans="5:7">
      <c r="E500" s="612"/>
      <c r="F500" s="613"/>
      <c r="G500" s="612"/>
    </row>
    <row r="501" spans="5:7">
      <c r="E501" s="612"/>
      <c r="F501" s="613"/>
      <c r="G501" s="612"/>
    </row>
    <row r="502" spans="5:7">
      <c r="E502" s="612"/>
      <c r="F502" s="613"/>
      <c r="G502" s="612"/>
    </row>
    <row r="503" spans="5:7">
      <c r="E503" s="612"/>
      <c r="F503" s="613"/>
      <c r="G503" s="612"/>
    </row>
    <row r="504" spans="5:7">
      <c r="E504" s="612"/>
      <c r="F504" s="613"/>
      <c r="G504" s="612"/>
    </row>
    <row r="505" spans="5:7">
      <c r="E505" s="612"/>
      <c r="F505" s="613"/>
      <c r="G505" s="612"/>
    </row>
    <row r="506" spans="5:7">
      <c r="E506" s="612"/>
      <c r="F506" s="613"/>
      <c r="G506" s="612"/>
    </row>
    <row r="507" spans="5:7">
      <c r="E507" s="612"/>
      <c r="F507" s="613"/>
      <c r="G507" s="612"/>
    </row>
    <row r="508" spans="5:7">
      <c r="E508" s="612"/>
      <c r="F508" s="613"/>
      <c r="G508" s="612"/>
    </row>
    <row r="509" spans="5:7">
      <c r="E509" s="612"/>
      <c r="F509" s="613"/>
      <c r="G509" s="612"/>
    </row>
    <row r="510" spans="5:7">
      <c r="E510" s="612"/>
      <c r="F510" s="613"/>
      <c r="G510" s="612"/>
    </row>
    <row r="511" spans="5:7">
      <c r="E511" s="612"/>
      <c r="F511" s="613"/>
      <c r="G511" s="612"/>
    </row>
    <row r="512" spans="5:7">
      <c r="E512" s="612"/>
      <c r="F512" s="613"/>
      <c r="G512" s="612"/>
    </row>
    <row r="513" spans="5:7">
      <c r="E513" s="612"/>
      <c r="F513" s="613"/>
      <c r="G513" s="612"/>
    </row>
    <row r="514" spans="5:7">
      <c r="E514" s="612"/>
      <c r="F514" s="613"/>
      <c r="G514" s="612"/>
    </row>
    <row r="515" spans="5:7">
      <c r="E515" s="612"/>
      <c r="F515" s="613"/>
      <c r="G515" s="612"/>
    </row>
    <row r="516" spans="5:7">
      <c r="E516" s="612"/>
      <c r="F516" s="613"/>
      <c r="G516" s="612"/>
    </row>
    <row r="517" spans="5:7">
      <c r="E517" s="612"/>
      <c r="F517" s="613"/>
      <c r="G517" s="612"/>
    </row>
    <row r="518" spans="5:7">
      <c r="E518" s="612"/>
      <c r="F518" s="613"/>
      <c r="G518" s="612"/>
    </row>
    <row r="519" spans="5:7">
      <c r="E519" s="612"/>
      <c r="F519" s="613"/>
      <c r="G519" s="612"/>
    </row>
    <row r="520" spans="5:7">
      <c r="E520" s="612"/>
      <c r="F520" s="613"/>
      <c r="G520" s="612"/>
    </row>
    <row r="521" spans="5:7">
      <c r="E521" s="612"/>
      <c r="F521" s="613"/>
      <c r="G521" s="612"/>
    </row>
    <row r="522" spans="5:7">
      <c r="E522" s="612"/>
      <c r="F522" s="613"/>
      <c r="G522" s="612"/>
    </row>
    <row r="523" spans="5:7">
      <c r="E523" s="612"/>
      <c r="F523" s="613"/>
      <c r="G523" s="612"/>
    </row>
    <row r="524" spans="5:7">
      <c r="E524" s="612"/>
      <c r="F524" s="613"/>
      <c r="G524" s="612"/>
    </row>
    <row r="525" spans="5:7">
      <c r="E525" s="612"/>
      <c r="F525" s="613"/>
      <c r="G525" s="612"/>
    </row>
    <row r="526" spans="5:7">
      <c r="E526" s="612"/>
      <c r="F526" s="613"/>
      <c r="G526" s="612"/>
    </row>
    <row r="527" spans="5:7">
      <c r="E527" s="612"/>
      <c r="F527" s="613"/>
      <c r="G527" s="612"/>
    </row>
    <row r="528" spans="5:7">
      <c r="E528" s="612"/>
      <c r="F528" s="613"/>
      <c r="G528" s="612"/>
    </row>
    <row r="529" spans="5:7">
      <c r="E529" s="612"/>
      <c r="F529" s="613"/>
      <c r="G529" s="612"/>
    </row>
    <row r="530" spans="5:7">
      <c r="E530" s="612"/>
      <c r="F530" s="613"/>
      <c r="G530" s="612"/>
    </row>
    <row r="531" spans="5:7">
      <c r="E531" s="612"/>
      <c r="F531" s="613"/>
      <c r="G531" s="612"/>
    </row>
    <row r="532" spans="5:7">
      <c r="E532" s="612"/>
      <c r="F532" s="613"/>
      <c r="G532" s="612"/>
    </row>
    <row r="533" spans="5:7">
      <c r="E533" s="612"/>
      <c r="F533" s="613"/>
      <c r="G533" s="612"/>
    </row>
    <row r="534" spans="5:7">
      <c r="E534" s="612"/>
      <c r="F534" s="613"/>
      <c r="G534" s="612"/>
    </row>
    <row r="535" spans="5:7">
      <c r="E535" s="612"/>
      <c r="F535" s="613"/>
      <c r="G535" s="612"/>
    </row>
    <row r="536" spans="5:7">
      <c r="E536" s="612"/>
      <c r="F536" s="613"/>
      <c r="G536" s="612"/>
    </row>
    <row r="537" spans="5:7">
      <c r="E537" s="612"/>
      <c r="F537" s="613"/>
      <c r="G537" s="612"/>
    </row>
    <row r="538" spans="5:7">
      <c r="E538" s="612"/>
      <c r="F538" s="613"/>
      <c r="G538" s="612"/>
    </row>
    <row r="539" spans="5:7">
      <c r="E539" s="612"/>
      <c r="F539" s="613"/>
      <c r="G539" s="612"/>
    </row>
    <row r="540" spans="5:7">
      <c r="E540" s="612"/>
      <c r="F540" s="613"/>
      <c r="G540" s="612"/>
    </row>
    <row r="541" spans="5:7">
      <c r="E541" s="612"/>
      <c r="F541" s="613"/>
      <c r="G541" s="612"/>
    </row>
    <row r="542" spans="5:7">
      <c r="E542" s="612"/>
      <c r="F542" s="613"/>
      <c r="G542" s="612"/>
    </row>
    <row r="543" spans="5:7">
      <c r="E543" s="612"/>
      <c r="F543" s="613"/>
      <c r="G543" s="612"/>
    </row>
    <row r="544" spans="5:7">
      <c r="E544" s="612"/>
      <c r="F544" s="613"/>
      <c r="G544" s="612"/>
    </row>
    <row r="545" spans="5:7">
      <c r="E545" s="612"/>
      <c r="F545" s="613"/>
      <c r="G545" s="612"/>
    </row>
    <row r="546" spans="5:7">
      <c r="E546" s="612"/>
      <c r="F546" s="613"/>
      <c r="G546" s="612"/>
    </row>
    <row r="547" spans="5:7">
      <c r="E547" s="612"/>
      <c r="F547" s="613"/>
      <c r="G547" s="612"/>
    </row>
    <row r="548" spans="5:7">
      <c r="E548" s="612"/>
      <c r="F548" s="613"/>
      <c r="G548" s="612"/>
    </row>
    <row r="549" spans="5:7">
      <c r="E549" s="612"/>
      <c r="F549" s="613"/>
      <c r="G549" s="612"/>
    </row>
    <row r="550" spans="5:7">
      <c r="E550" s="612"/>
      <c r="F550" s="613"/>
      <c r="G550" s="612"/>
    </row>
    <row r="551" spans="5:7">
      <c r="E551" s="612"/>
      <c r="F551" s="613"/>
      <c r="G551" s="612"/>
    </row>
    <row r="552" spans="5:7">
      <c r="E552" s="612"/>
      <c r="F552" s="613"/>
      <c r="G552" s="612"/>
    </row>
    <row r="553" spans="5:7">
      <c r="E553" s="612"/>
      <c r="F553" s="613"/>
      <c r="G553" s="612"/>
    </row>
    <row r="554" spans="5:7">
      <c r="E554" s="612"/>
      <c r="F554" s="613"/>
      <c r="G554" s="612"/>
    </row>
    <row r="555" spans="5:7">
      <c r="E555" s="612"/>
      <c r="F555" s="613"/>
      <c r="G555" s="612"/>
    </row>
    <row r="556" spans="5:7">
      <c r="E556" s="612"/>
      <c r="F556" s="613"/>
      <c r="G556" s="612"/>
    </row>
    <row r="557" spans="5:7">
      <c r="E557" s="612"/>
      <c r="F557" s="613"/>
      <c r="G557" s="612"/>
    </row>
    <row r="558" spans="5:7">
      <c r="E558" s="612"/>
      <c r="F558" s="613"/>
      <c r="G558" s="612"/>
    </row>
    <row r="559" spans="5:7">
      <c r="E559" s="612"/>
      <c r="F559" s="613"/>
      <c r="G559" s="612"/>
    </row>
    <row r="560" spans="5:7">
      <c r="E560" s="612"/>
      <c r="F560" s="613"/>
      <c r="G560" s="612"/>
    </row>
    <row r="561" spans="5:7">
      <c r="E561" s="612"/>
      <c r="F561" s="613"/>
      <c r="G561" s="612"/>
    </row>
    <row r="562" spans="5:7">
      <c r="E562" s="612"/>
      <c r="F562" s="613"/>
      <c r="G562" s="612"/>
    </row>
    <row r="563" spans="5:7">
      <c r="E563" s="612"/>
      <c r="F563" s="613"/>
      <c r="G563" s="612"/>
    </row>
    <row r="564" spans="5:7">
      <c r="E564" s="612"/>
      <c r="F564" s="613"/>
      <c r="G564" s="612"/>
    </row>
    <row r="565" spans="5:7">
      <c r="E565" s="612"/>
      <c r="F565" s="613"/>
      <c r="G565" s="612"/>
    </row>
    <row r="566" spans="5:7">
      <c r="E566" s="612"/>
      <c r="F566" s="613"/>
      <c r="G566" s="612"/>
    </row>
    <row r="567" spans="5:7">
      <c r="E567" s="612"/>
      <c r="F567" s="613"/>
      <c r="G567" s="612"/>
    </row>
    <row r="568" spans="5:7">
      <c r="E568" s="612"/>
      <c r="F568" s="613"/>
      <c r="G568" s="612"/>
    </row>
    <row r="569" spans="5:7">
      <c r="E569" s="612"/>
      <c r="F569" s="613"/>
      <c r="G569" s="612"/>
    </row>
    <row r="570" spans="5:7">
      <c r="E570" s="612"/>
      <c r="F570" s="613"/>
      <c r="G570" s="612"/>
    </row>
    <row r="571" spans="5:7">
      <c r="E571" s="612"/>
      <c r="F571" s="613"/>
      <c r="G571" s="612"/>
    </row>
    <row r="572" spans="5:7">
      <c r="E572" s="612"/>
      <c r="F572" s="613"/>
      <c r="G572" s="612"/>
    </row>
    <row r="573" spans="5:7">
      <c r="E573" s="612"/>
      <c r="F573" s="613"/>
      <c r="G573" s="612"/>
    </row>
    <row r="574" spans="5:7">
      <c r="E574" s="612"/>
      <c r="F574" s="613"/>
      <c r="G574" s="612"/>
    </row>
    <row r="575" spans="5:7">
      <c r="E575" s="612"/>
      <c r="F575" s="613"/>
      <c r="G575" s="612"/>
    </row>
    <row r="576" spans="5:7">
      <c r="E576" s="612"/>
      <c r="F576" s="613"/>
      <c r="G576" s="612"/>
    </row>
    <row r="577" spans="5:7">
      <c r="E577" s="612"/>
      <c r="F577" s="613"/>
      <c r="G577" s="612"/>
    </row>
    <row r="578" spans="5:7">
      <c r="E578" s="612"/>
      <c r="F578" s="613"/>
      <c r="G578" s="612"/>
    </row>
    <row r="579" spans="5:7">
      <c r="E579" s="612"/>
      <c r="F579" s="613"/>
      <c r="G579" s="612"/>
    </row>
    <row r="580" spans="5:7">
      <c r="E580" s="612"/>
      <c r="F580" s="613"/>
      <c r="G580" s="612"/>
    </row>
    <row r="581" spans="5:7">
      <c r="E581" s="612"/>
      <c r="F581" s="613"/>
      <c r="G581" s="612"/>
    </row>
    <row r="582" spans="5:7">
      <c r="E582" s="612"/>
      <c r="F582" s="613"/>
      <c r="G582" s="612"/>
    </row>
    <row r="583" spans="5:7">
      <c r="E583" s="612"/>
      <c r="F583" s="613"/>
      <c r="G583" s="612"/>
    </row>
    <row r="584" spans="5:7">
      <c r="E584" s="612"/>
      <c r="F584" s="613"/>
      <c r="G584" s="612"/>
    </row>
    <row r="585" spans="5:7">
      <c r="E585" s="612"/>
      <c r="F585" s="613"/>
      <c r="G585" s="612"/>
    </row>
    <row r="586" spans="5:7">
      <c r="E586" s="612"/>
      <c r="F586" s="613"/>
      <c r="G586" s="612"/>
    </row>
    <row r="587" spans="5:7">
      <c r="E587" s="612"/>
      <c r="F587" s="613"/>
      <c r="G587" s="612"/>
    </row>
    <row r="588" spans="5:7">
      <c r="E588" s="612"/>
      <c r="F588" s="613"/>
      <c r="G588" s="612"/>
    </row>
    <row r="589" spans="5:7">
      <c r="E589" s="612"/>
      <c r="F589" s="613"/>
      <c r="G589" s="612"/>
    </row>
    <row r="590" spans="5:7">
      <c r="E590" s="612"/>
      <c r="F590" s="613"/>
      <c r="G590" s="612"/>
    </row>
    <row r="591" spans="5:7">
      <c r="E591" s="612"/>
      <c r="F591" s="613"/>
      <c r="G591" s="612"/>
    </row>
    <row r="592" spans="5:7">
      <c r="E592" s="612"/>
      <c r="F592" s="613"/>
      <c r="G592" s="612"/>
    </row>
    <row r="593" spans="5:7">
      <c r="E593" s="612"/>
      <c r="F593" s="613"/>
      <c r="G593" s="612"/>
    </row>
    <row r="594" spans="5:7">
      <c r="E594" s="612"/>
      <c r="F594" s="613"/>
      <c r="G594" s="612"/>
    </row>
    <row r="595" spans="5:7">
      <c r="E595" s="612"/>
      <c r="F595" s="613"/>
      <c r="G595" s="612"/>
    </row>
    <row r="596" spans="5:7">
      <c r="E596" s="612"/>
      <c r="F596" s="613"/>
      <c r="G596" s="612"/>
    </row>
    <row r="597" spans="5:7">
      <c r="E597" s="612"/>
      <c r="F597" s="613"/>
      <c r="G597" s="612"/>
    </row>
    <row r="598" spans="5:7">
      <c r="E598" s="612"/>
      <c r="F598" s="613"/>
      <c r="G598" s="612"/>
    </row>
    <row r="599" spans="5:7">
      <c r="E599" s="612"/>
      <c r="F599" s="613"/>
      <c r="G599" s="612"/>
    </row>
    <row r="600" spans="5:7">
      <c r="E600" s="612"/>
      <c r="F600" s="613"/>
      <c r="G600" s="612"/>
    </row>
    <row r="601" spans="5:7">
      <c r="E601" s="612"/>
      <c r="F601" s="613"/>
      <c r="G601" s="612"/>
    </row>
    <row r="602" spans="5:7">
      <c r="E602" s="612"/>
      <c r="F602" s="613"/>
      <c r="G602" s="612"/>
    </row>
    <row r="603" spans="5:7">
      <c r="E603" s="612"/>
      <c r="F603" s="613"/>
      <c r="G603" s="612"/>
    </row>
    <row r="604" spans="5:7">
      <c r="E604" s="612"/>
      <c r="F604" s="613"/>
      <c r="G604" s="612"/>
    </row>
    <row r="605" spans="5:7">
      <c r="E605" s="612"/>
      <c r="F605" s="613"/>
      <c r="G605" s="612"/>
    </row>
    <row r="606" spans="5:7">
      <c r="E606" s="612"/>
      <c r="F606" s="613"/>
      <c r="G606" s="612"/>
    </row>
    <row r="607" spans="5:7">
      <c r="E607" s="612"/>
      <c r="F607" s="613"/>
      <c r="G607" s="612"/>
    </row>
    <row r="608" spans="5:7">
      <c r="E608" s="612"/>
      <c r="F608" s="613"/>
      <c r="G608" s="612"/>
    </row>
    <row r="609" spans="5:7">
      <c r="E609" s="612"/>
      <c r="F609" s="613"/>
      <c r="G609" s="612"/>
    </row>
    <row r="610" spans="5:7">
      <c r="E610" s="612"/>
      <c r="F610" s="613"/>
      <c r="G610" s="612"/>
    </row>
    <row r="611" spans="5:7">
      <c r="E611" s="612"/>
      <c r="F611" s="613"/>
      <c r="G611" s="612"/>
    </row>
    <row r="612" spans="5:7">
      <c r="E612" s="612"/>
      <c r="F612" s="613"/>
      <c r="G612" s="612"/>
    </row>
    <row r="613" spans="5:7">
      <c r="E613" s="612"/>
      <c r="F613" s="613"/>
      <c r="G613" s="612"/>
    </row>
    <row r="614" spans="5:7">
      <c r="E614" s="612"/>
      <c r="F614" s="613"/>
      <c r="G614" s="612"/>
    </row>
    <row r="615" spans="5:7">
      <c r="E615" s="612"/>
      <c r="F615" s="613"/>
      <c r="G615" s="612"/>
    </row>
    <row r="616" spans="5:7">
      <c r="E616" s="612"/>
      <c r="F616" s="613"/>
      <c r="G616" s="612"/>
    </row>
    <row r="617" spans="5:7">
      <c r="E617" s="612"/>
      <c r="F617" s="613"/>
      <c r="G617" s="612"/>
    </row>
    <row r="618" spans="5:7">
      <c r="E618" s="612"/>
      <c r="F618" s="613"/>
      <c r="G618" s="612"/>
    </row>
    <row r="619" spans="5:7">
      <c r="E619" s="612"/>
      <c r="F619" s="613"/>
      <c r="G619" s="612"/>
    </row>
    <row r="620" spans="5:7">
      <c r="E620" s="612"/>
      <c r="F620" s="613"/>
      <c r="G620" s="612"/>
    </row>
    <row r="621" spans="5:7">
      <c r="E621" s="612"/>
      <c r="F621" s="613"/>
      <c r="G621" s="612"/>
    </row>
    <row r="622" spans="5:7">
      <c r="E622" s="612"/>
      <c r="F622" s="613"/>
      <c r="G622" s="612"/>
    </row>
    <row r="623" spans="5:7">
      <c r="E623" s="612"/>
      <c r="F623" s="613"/>
      <c r="G623" s="612"/>
    </row>
    <row r="624" spans="5:7">
      <c r="E624" s="612"/>
      <c r="F624" s="613"/>
      <c r="G624" s="612"/>
    </row>
    <row r="625" spans="5:7">
      <c r="E625" s="612"/>
      <c r="F625" s="613"/>
      <c r="G625" s="612"/>
    </row>
    <row r="626" spans="5:7">
      <c r="E626" s="612"/>
      <c r="F626" s="613"/>
      <c r="G626" s="612"/>
    </row>
    <row r="627" spans="5:7">
      <c r="E627" s="612"/>
      <c r="F627" s="613"/>
      <c r="G627" s="612"/>
    </row>
    <row r="628" spans="5:7">
      <c r="E628" s="612"/>
      <c r="F628" s="613"/>
      <c r="G628" s="612"/>
    </row>
    <row r="629" spans="5:7">
      <c r="E629" s="612"/>
      <c r="F629" s="613"/>
      <c r="G629" s="612"/>
    </row>
    <row r="630" spans="5:7">
      <c r="E630" s="612"/>
      <c r="F630" s="613"/>
      <c r="G630" s="612"/>
    </row>
    <row r="631" spans="5:7">
      <c r="E631" s="612"/>
      <c r="F631" s="613"/>
      <c r="G631" s="612"/>
    </row>
    <row r="632" spans="5:7">
      <c r="E632" s="612"/>
      <c r="F632" s="613"/>
      <c r="G632" s="612"/>
    </row>
    <row r="633" spans="5:7">
      <c r="E633" s="612"/>
      <c r="F633" s="613"/>
      <c r="G633" s="612"/>
    </row>
    <row r="634" spans="5:7">
      <c r="E634" s="612"/>
      <c r="F634" s="613"/>
      <c r="G634" s="612"/>
    </row>
    <row r="635" spans="5:7">
      <c r="E635" s="612"/>
      <c r="F635" s="613"/>
      <c r="G635" s="612"/>
    </row>
    <row r="636" spans="5:7">
      <c r="E636" s="612"/>
      <c r="F636" s="613"/>
      <c r="G636" s="612"/>
    </row>
    <row r="637" spans="5:7">
      <c r="E637" s="612"/>
      <c r="F637" s="613"/>
      <c r="G637" s="612"/>
    </row>
    <row r="638" spans="5:7">
      <c r="E638" s="612"/>
      <c r="F638" s="613"/>
      <c r="G638" s="612"/>
    </row>
    <row r="639" spans="5:7">
      <c r="E639" s="612"/>
      <c r="F639" s="613"/>
      <c r="G639" s="612"/>
    </row>
    <row r="640" spans="5:7">
      <c r="E640" s="612"/>
      <c r="F640" s="613"/>
      <c r="G640" s="612"/>
    </row>
    <row r="641" spans="5:7">
      <c r="E641" s="612"/>
      <c r="F641" s="613"/>
      <c r="G641" s="612"/>
    </row>
    <row r="642" spans="5:7">
      <c r="E642" s="612"/>
      <c r="F642" s="613"/>
      <c r="G642" s="612"/>
    </row>
    <row r="643" spans="5:7">
      <c r="E643" s="612"/>
      <c r="F643" s="613"/>
      <c r="G643" s="612"/>
    </row>
    <row r="644" spans="5:7">
      <c r="E644" s="612"/>
      <c r="F644" s="613"/>
      <c r="G644" s="612"/>
    </row>
    <row r="645" spans="5:7">
      <c r="E645" s="612"/>
      <c r="F645" s="613"/>
      <c r="G645" s="612"/>
    </row>
    <row r="646" spans="5:7">
      <c r="E646" s="612"/>
      <c r="F646" s="613"/>
      <c r="G646" s="612"/>
    </row>
    <row r="647" spans="5:7">
      <c r="E647" s="612"/>
      <c r="F647" s="613"/>
      <c r="G647" s="612"/>
    </row>
    <row r="648" spans="5:7">
      <c r="E648" s="612"/>
      <c r="F648" s="613"/>
      <c r="G648" s="612"/>
    </row>
    <row r="649" spans="5:7">
      <c r="E649" s="612"/>
      <c r="F649" s="613"/>
      <c r="G649" s="612"/>
    </row>
    <row r="650" spans="5:7">
      <c r="E650" s="612"/>
      <c r="F650" s="613"/>
      <c r="G650" s="612"/>
    </row>
    <row r="651" spans="5:7">
      <c r="E651" s="612"/>
      <c r="F651" s="613"/>
      <c r="G651" s="612"/>
    </row>
    <row r="652" spans="5:7">
      <c r="E652" s="612"/>
      <c r="F652" s="613"/>
      <c r="G652" s="612"/>
    </row>
    <row r="653" spans="5:7">
      <c r="E653" s="612"/>
      <c r="F653" s="613"/>
      <c r="G653" s="612"/>
    </row>
    <row r="654" spans="5:7">
      <c r="E654" s="612"/>
      <c r="F654" s="613"/>
      <c r="G654" s="612"/>
    </row>
    <row r="655" spans="5:7">
      <c r="E655" s="612"/>
      <c r="F655" s="613"/>
      <c r="G655" s="612"/>
    </row>
    <row r="656" spans="5:7">
      <c r="E656" s="612"/>
      <c r="F656" s="613"/>
      <c r="G656" s="612"/>
    </row>
    <row r="657" spans="5:7">
      <c r="E657" s="612"/>
      <c r="F657" s="613"/>
      <c r="G657" s="612"/>
    </row>
    <row r="658" spans="5:7">
      <c r="E658" s="612"/>
      <c r="F658" s="613"/>
      <c r="G658" s="612"/>
    </row>
    <row r="659" spans="5:7">
      <c r="E659" s="612"/>
      <c r="F659" s="613"/>
      <c r="G659" s="612"/>
    </row>
    <row r="660" spans="5:7">
      <c r="E660" s="612"/>
      <c r="F660" s="613"/>
      <c r="G660" s="612"/>
    </row>
    <row r="661" spans="5:7">
      <c r="E661" s="612"/>
      <c r="F661" s="613"/>
      <c r="G661" s="612"/>
    </row>
    <row r="662" spans="5:7">
      <c r="E662" s="612"/>
      <c r="F662" s="613"/>
      <c r="G662" s="612"/>
    </row>
    <row r="663" spans="5:7">
      <c r="E663" s="612"/>
      <c r="F663" s="613"/>
      <c r="G663" s="612"/>
    </row>
    <row r="664" spans="5:7">
      <c r="E664" s="612"/>
      <c r="F664" s="613"/>
      <c r="G664" s="612"/>
    </row>
    <row r="665" spans="5:7">
      <c r="E665" s="612"/>
      <c r="F665" s="613"/>
      <c r="G665" s="612"/>
    </row>
    <row r="666" spans="5:7">
      <c r="E666" s="612"/>
      <c r="F666" s="613"/>
      <c r="G666" s="612"/>
    </row>
    <row r="667" spans="5:7">
      <c r="E667" s="612"/>
      <c r="F667" s="613"/>
      <c r="G667" s="612"/>
    </row>
    <row r="668" spans="5:7">
      <c r="E668" s="612"/>
      <c r="F668" s="613"/>
      <c r="G668" s="612"/>
    </row>
    <row r="669" spans="5:7">
      <c r="E669" s="612"/>
      <c r="F669" s="613"/>
      <c r="G669" s="612"/>
    </row>
    <row r="670" spans="5:7">
      <c r="E670" s="612"/>
      <c r="F670" s="613"/>
      <c r="G670" s="612"/>
    </row>
    <row r="671" spans="5:7">
      <c r="E671" s="612"/>
      <c r="F671" s="613"/>
      <c r="G671" s="612"/>
    </row>
    <row r="672" spans="5:7">
      <c r="E672" s="612"/>
      <c r="F672" s="613"/>
      <c r="G672" s="612"/>
    </row>
    <row r="673" spans="5:7">
      <c r="E673" s="612"/>
      <c r="F673" s="613"/>
      <c r="G673" s="612"/>
    </row>
    <row r="674" spans="5:7">
      <c r="E674" s="612"/>
      <c r="F674" s="613"/>
      <c r="G674" s="612"/>
    </row>
    <row r="675" spans="5:7">
      <c r="E675" s="612"/>
      <c r="F675" s="613"/>
      <c r="G675" s="612"/>
    </row>
    <row r="676" spans="5:7">
      <c r="E676" s="612"/>
      <c r="F676" s="613"/>
      <c r="G676" s="612"/>
    </row>
    <row r="677" spans="5:7">
      <c r="E677" s="612"/>
      <c r="F677" s="613"/>
      <c r="G677" s="612"/>
    </row>
    <row r="678" spans="5:7">
      <c r="E678" s="612"/>
      <c r="F678" s="613"/>
      <c r="G678" s="612"/>
    </row>
    <row r="679" spans="5:7">
      <c r="E679" s="612"/>
      <c r="F679" s="613"/>
      <c r="G679" s="612"/>
    </row>
    <row r="680" spans="5:7">
      <c r="E680" s="612"/>
      <c r="F680" s="613"/>
      <c r="G680" s="612"/>
    </row>
    <row r="681" spans="5:7">
      <c r="E681" s="612"/>
      <c r="F681" s="613"/>
      <c r="G681" s="612"/>
    </row>
    <row r="682" spans="5:7">
      <c r="E682" s="612"/>
      <c r="F682" s="613"/>
      <c r="G682" s="612"/>
    </row>
    <row r="683" spans="5:7">
      <c r="E683" s="612"/>
      <c r="F683" s="613"/>
      <c r="G683" s="612"/>
    </row>
    <row r="684" spans="5:7">
      <c r="E684" s="612"/>
      <c r="F684" s="613"/>
      <c r="G684" s="612"/>
    </row>
    <row r="685" spans="5:7">
      <c r="E685" s="612"/>
      <c r="F685" s="613"/>
      <c r="G685" s="612"/>
    </row>
    <row r="686" spans="5:7">
      <c r="E686" s="612"/>
      <c r="F686" s="613"/>
      <c r="G686" s="612"/>
    </row>
    <row r="687" spans="5:7">
      <c r="E687" s="612"/>
      <c r="F687" s="613"/>
      <c r="G687" s="612"/>
    </row>
    <row r="688" spans="5:7">
      <c r="E688" s="612"/>
      <c r="F688" s="613"/>
      <c r="G688" s="612"/>
    </row>
    <row r="689" spans="5:7">
      <c r="E689" s="612"/>
      <c r="F689" s="613"/>
      <c r="G689" s="612"/>
    </row>
    <row r="690" spans="5:7">
      <c r="E690" s="612"/>
      <c r="F690" s="613"/>
      <c r="G690" s="612"/>
    </row>
    <row r="691" spans="5:7">
      <c r="E691" s="612"/>
      <c r="F691" s="613"/>
      <c r="G691" s="612"/>
    </row>
    <row r="692" spans="5:7">
      <c r="E692" s="612"/>
      <c r="F692" s="613"/>
      <c r="G692" s="612"/>
    </row>
    <row r="693" spans="5:7">
      <c r="E693" s="612"/>
      <c r="F693" s="613"/>
      <c r="G693" s="612"/>
    </row>
    <row r="694" spans="5:7">
      <c r="E694" s="612"/>
      <c r="F694" s="613"/>
      <c r="G694" s="612"/>
    </row>
    <row r="695" spans="5:7">
      <c r="E695" s="612"/>
      <c r="F695" s="613"/>
      <c r="G695" s="612"/>
    </row>
    <row r="696" spans="5:7">
      <c r="E696" s="612"/>
      <c r="F696" s="613"/>
      <c r="G696" s="612"/>
    </row>
    <row r="697" spans="5:7">
      <c r="E697" s="612"/>
      <c r="F697" s="613"/>
      <c r="G697" s="612"/>
    </row>
    <row r="698" spans="5:7">
      <c r="E698" s="612"/>
      <c r="F698" s="613"/>
      <c r="G698" s="612"/>
    </row>
    <row r="699" spans="5:7">
      <c r="E699" s="612"/>
      <c r="F699" s="613"/>
      <c r="G699" s="612"/>
    </row>
    <row r="700" spans="5:7">
      <c r="E700" s="612"/>
      <c r="F700" s="613"/>
      <c r="G700" s="612"/>
    </row>
    <row r="701" spans="5:7">
      <c r="E701" s="612"/>
      <c r="F701" s="613"/>
      <c r="G701" s="612"/>
    </row>
    <row r="702" spans="5:7">
      <c r="E702" s="612"/>
      <c r="F702" s="613"/>
      <c r="G702" s="612"/>
    </row>
    <row r="703" spans="5:7">
      <c r="E703" s="612"/>
      <c r="F703" s="613"/>
      <c r="G703" s="612"/>
    </row>
    <row r="704" spans="5:7">
      <c r="E704" s="612"/>
      <c r="F704" s="613"/>
      <c r="G704" s="612"/>
    </row>
    <row r="705" spans="5:7">
      <c r="E705" s="612"/>
      <c r="F705" s="613"/>
      <c r="G705" s="612"/>
    </row>
    <row r="706" spans="5:7">
      <c r="E706" s="612"/>
      <c r="F706" s="613"/>
      <c r="G706" s="612"/>
    </row>
    <row r="707" spans="5:7">
      <c r="E707" s="612"/>
      <c r="F707" s="613"/>
      <c r="G707" s="612"/>
    </row>
    <row r="708" spans="5:7">
      <c r="E708" s="612"/>
      <c r="F708" s="613"/>
      <c r="G708" s="612"/>
    </row>
    <row r="709" spans="5:7">
      <c r="E709" s="612"/>
      <c r="F709" s="613"/>
      <c r="G709" s="612"/>
    </row>
    <row r="710" spans="5:7">
      <c r="E710" s="612"/>
      <c r="F710" s="613"/>
      <c r="G710" s="612"/>
    </row>
    <row r="711" spans="5:7">
      <c r="E711" s="612"/>
      <c r="F711" s="613"/>
      <c r="G711" s="612"/>
    </row>
    <row r="712" spans="5:7">
      <c r="E712" s="612"/>
      <c r="F712" s="613"/>
      <c r="G712" s="612"/>
    </row>
    <row r="713" spans="5:7">
      <c r="E713" s="612"/>
      <c r="F713" s="613"/>
      <c r="G713" s="612"/>
    </row>
    <row r="714" spans="5:7">
      <c r="E714" s="612"/>
      <c r="F714" s="613"/>
      <c r="G714" s="612"/>
    </row>
    <row r="715" spans="5:7">
      <c r="E715" s="612"/>
      <c r="F715" s="613"/>
      <c r="G715" s="612"/>
    </row>
    <row r="716" spans="5:7">
      <c r="E716" s="612"/>
      <c r="F716" s="613"/>
      <c r="G716" s="612"/>
    </row>
    <row r="717" spans="5:7">
      <c r="E717" s="612"/>
      <c r="F717" s="613"/>
      <c r="G717" s="612"/>
    </row>
    <row r="718" spans="5:7">
      <c r="E718" s="612"/>
      <c r="F718" s="613"/>
      <c r="G718" s="612"/>
    </row>
    <row r="719" spans="5:7">
      <c r="E719" s="612"/>
      <c r="F719" s="613"/>
      <c r="G719" s="612"/>
    </row>
    <row r="720" spans="5:7">
      <c r="E720" s="612"/>
      <c r="F720" s="613"/>
      <c r="G720" s="612"/>
    </row>
    <row r="721" spans="5:7">
      <c r="E721" s="612"/>
      <c r="F721" s="613"/>
      <c r="G721" s="612"/>
    </row>
    <row r="722" spans="5:7">
      <c r="E722" s="612"/>
      <c r="F722" s="613"/>
      <c r="G722" s="612"/>
    </row>
    <row r="723" spans="5:7">
      <c r="E723" s="612"/>
      <c r="F723" s="613"/>
      <c r="G723" s="612"/>
    </row>
    <row r="724" spans="5:7">
      <c r="E724" s="612"/>
      <c r="F724" s="613"/>
      <c r="G724" s="612"/>
    </row>
    <row r="725" spans="5:7">
      <c r="E725" s="612"/>
      <c r="F725" s="613"/>
      <c r="G725" s="612"/>
    </row>
    <row r="726" spans="5:7">
      <c r="E726" s="612"/>
      <c r="F726" s="613"/>
      <c r="G726" s="612"/>
    </row>
    <row r="727" spans="5:7">
      <c r="E727" s="612"/>
      <c r="F727" s="613"/>
      <c r="G727" s="612"/>
    </row>
    <row r="728" spans="5:7">
      <c r="E728" s="612"/>
      <c r="F728" s="613"/>
      <c r="G728" s="612"/>
    </row>
    <row r="729" spans="5:7">
      <c r="E729" s="612"/>
      <c r="F729" s="613"/>
      <c r="G729" s="612"/>
    </row>
    <row r="730" spans="5:7">
      <c r="E730" s="612"/>
      <c r="F730" s="613"/>
      <c r="G730" s="612"/>
    </row>
    <row r="731" spans="5:7">
      <c r="E731" s="612"/>
      <c r="F731" s="613"/>
      <c r="G731" s="612"/>
    </row>
    <row r="732" spans="5:7">
      <c r="E732" s="612"/>
      <c r="F732" s="613"/>
      <c r="G732" s="612"/>
    </row>
    <row r="733" spans="5:7">
      <c r="E733" s="612"/>
      <c r="F733" s="613"/>
      <c r="G733" s="612"/>
    </row>
    <row r="734" spans="5:7">
      <c r="E734" s="612"/>
      <c r="F734" s="613"/>
      <c r="G734" s="612"/>
    </row>
    <row r="735" spans="5:7">
      <c r="E735" s="612"/>
      <c r="F735" s="613"/>
      <c r="G735" s="612"/>
    </row>
    <row r="736" spans="5:7">
      <c r="E736" s="612"/>
      <c r="F736" s="613"/>
      <c r="G736" s="612"/>
    </row>
    <row r="737" spans="5:7">
      <c r="E737" s="612"/>
      <c r="F737" s="613"/>
      <c r="G737" s="612"/>
    </row>
    <row r="738" spans="5:7">
      <c r="E738" s="612"/>
      <c r="F738" s="613"/>
      <c r="G738" s="612"/>
    </row>
    <row r="739" spans="5:7">
      <c r="E739" s="612"/>
      <c r="F739" s="613"/>
      <c r="G739" s="612"/>
    </row>
    <row r="740" spans="5:7">
      <c r="E740" s="612"/>
      <c r="F740" s="613"/>
      <c r="G740" s="612"/>
    </row>
    <row r="741" spans="5:7">
      <c r="E741" s="612"/>
      <c r="F741" s="613"/>
      <c r="G741" s="612"/>
    </row>
    <row r="742" spans="5:7">
      <c r="E742" s="612"/>
      <c r="F742" s="613"/>
      <c r="G742" s="612"/>
    </row>
    <row r="743" spans="5:7">
      <c r="E743" s="612"/>
      <c r="F743" s="613"/>
      <c r="G743" s="612"/>
    </row>
    <row r="744" spans="5:7">
      <c r="E744" s="612"/>
      <c r="F744" s="613"/>
      <c r="G744" s="612"/>
    </row>
    <row r="745" spans="5:7">
      <c r="E745" s="612"/>
      <c r="F745" s="613"/>
      <c r="G745" s="612"/>
    </row>
    <row r="746" spans="5:7">
      <c r="E746" s="612"/>
      <c r="F746" s="613"/>
      <c r="G746" s="612"/>
    </row>
    <row r="747" spans="5:7">
      <c r="E747" s="612"/>
      <c r="F747" s="613"/>
      <c r="G747" s="612"/>
    </row>
    <row r="748" spans="5:7">
      <c r="E748" s="612"/>
      <c r="F748" s="613"/>
      <c r="G748" s="612"/>
    </row>
    <row r="749" spans="5:7">
      <c r="E749" s="612"/>
      <c r="F749" s="613"/>
      <c r="G749" s="612"/>
    </row>
    <row r="750" spans="5:7">
      <c r="E750" s="612"/>
      <c r="F750" s="613"/>
      <c r="G750" s="612"/>
    </row>
    <row r="751" spans="5:7">
      <c r="E751" s="612"/>
      <c r="F751" s="613"/>
      <c r="G751" s="612"/>
    </row>
    <row r="752" spans="5:7">
      <c r="E752" s="612"/>
      <c r="F752" s="613"/>
      <c r="G752" s="612"/>
    </row>
    <row r="753" spans="5:7">
      <c r="E753" s="612"/>
      <c r="F753" s="613"/>
      <c r="G753" s="612"/>
    </row>
    <row r="754" spans="5:7">
      <c r="E754" s="612"/>
      <c r="F754" s="613"/>
      <c r="G754" s="612"/>
    </row>
    <row r="755" spans="5:7">
      <c r="E755" s="612"/>
      <c r="F755" s="613"/>
      <c r="G755" s="612"/>
    </row>
    <row r="756" spans="5:7">
      <c r="E756" s="612"/>
      <c r="F756" s="613"/>
      <c r="G756" s="612"/>
    </row>
    <row r="757" spans="5:7">
      <c r="E757" s="612"/>
      <c r="F757" s="613"/>
      <c r="G757" s="612"/>
    </row>
    <row r="758" spans="5:7">
      <c r="E758" s="612"/>
      <c r="F758" s="613"/>
      <c r="G758" s="612"/>
    </row>
    <row r="759" spans="5:7">
      <c r="E759" s="612"/>
      <c r="F759" s="613"/>
      <c r="G759" s="612"/>
    </row>
    <row r="760" spans="5:7">
      <c r="E760" s="612"/>
      <c r="F760" s="613"/>
      <c r="G760" s="612"/>
    </row>
    <row r="761" spans="5:7">
      <c r="E761" s="612"/>
      <c r="F761" s="613"/>
      <c r="G761" s="612"/>
    </row>
    <row r="762" spans="5:7">
      <c r="E762" s="612"/>
      <c r="F762" s="613"/>
      <c r="G762" s="612"/>
    </row>
    <row r="763" spans="5:7">
      <c r="E763" s="612"/>
      <c r="F763" s="613"/>
      <c r="G763" s="612"/>
    </row>
    <row r="764" spans="5:7">
      <c r="E764" s="612"/>
      <c r="F764" s="613"/>
      <c r="G764" s="612"/>
    </row>
    <row r="765" spans="5:7">
      <c r="E765" s="612"/>
      <c r="F765" s="613"/>
      <c r="G765" s="612"/>
    </row>
    <row r="766" spans="5:7">
      <c r="E766" s="612"/>
      <c r="F766" s="613"/>
      <c r="G766" s="612"/>
    </row>
    <row r="767" spans="5:7">
      <c r="E767" s="612"/>
      <c r="F767" s="613"/>
      <c r="G767" s="612"/>
    </row>
    <row r="768" spans="5:7">
      <c r="E768" s="612"/>
      <c r="F768" s="613"/>
      <c r="G768" s="612"/>
    </row>
    <row r="769" spans="5:7">
      <c r="E769" s="612"/>
      <c r="F769" s="613"/>
      <c r="G769" s="612"/>
    </row>
    <row r="770" spans="5:7">
      <c r="E770" s="612"/>
      <c r="F770" s="613"/>
      <c r="G770" s="612"/>
    </row>
    <row r="771" spans="5:7">
      <c r="E771" s="612"/>
      <c r="F771" s="613"/>
      <c r="G771" s="612"/>
    </row>
    <row r="772" spans="5:7">
      <c r="E772" s="612"/>
      <c r="F772" s="613"/>
      <c r="G772" s="612"/>
    </row>
    <row r="773" spans="5:7">
      <c r="E773" s="612"/>
      <c r="F773" s="613"/>
      <c r="G773" s="612"/>
    </row>
    <row r="774" spans="5:7">
      <c r="E774" s="612"/>
      <c r="F774" s="613"/>
      <c r="G774" s="612"/>
    </row>
    <row r="775" spans="5:7">
      <c r="E775" s="612"/>
      <c r="F775" s="613"/>
      <c r="G775" s="612"/>
    </row>
    <row r="776" spans="5:7">
      <c r="E776" s="612"/>
      <c r="F776" s="613"/>
      <c r="G776" s="612"/>
    </row>
    <row r="777" spans="5:7">
      <c r="E777" s="612"/>
      <c r="F777" s="613"/>
      <c r="G777" s="612"/>
    </row>
    <row r="778" spans="5:7">
      <c r="E778" s="612"/>
      <c r="F778" s="613"/>
      <c r="G778" s="612"/>
    </row>
    <row r="779" spans="5:7">
      <c r="E779" s="612"/>
      <c r="F779" s="613"/>
      <c r="G779" s="612"/>
    </row>
    <row r="780" spans="5:7">
      <c r="E780" s="612"/>
      <c r="F780" s="613"/>
      <c r="G780" s="612"/>
    </row>
    <row r="781" spans="5:7">
      <c r="E781" s="612"/>
      <c r="F781" s="613"/>
      <c r="G781" s="612"/>
    </row>
    <row r="782" spans="5:7">
      <c r="E782" s="612"/>
      <c r="F782" s="613"/>
      <c r="G782" s="612"/>
    </row>
    <row r="783" spans="5:7">
      <c r="E783" s="612"/>
      <c r="F783" s="613"/>
      <c r="G783" s="612"/>
    </row>
    <row r="784" spans="5:7">
      <c r="E784" s="612"/>
      <c r="F784" s="613"/>
      <c r="G784" s="612"/>
    </row>
    <row r="785" spans="5:7">
      <c r="E785" s="612"/>
      <c r="F785" s="613"/>
      <c r="G785" s="612"/>
    </row>
    <row r="786" spans="5:7">
      <c r="E786" s="612"/>
      <c r="F786" s="613"/>
      <c r="G786" s="612"/>
    </row>
    <row r="787" spans="5:7">
      <c r="E787" s="612"/>
      <c r="F787" s="613"/>
      <c r="G787" s="612"/>
    </row>
    <row r="788" spans="5:7">
      <c r="E788" s="612"/>
      <c r="F788" s="613"/>
      <c r="G788" s="612"/>
    </row>
    <row r="789" spans="5:7">
      <c r="E789" s="612"/>
      <c r="F789" s="613"/>
      <c r="G789" s="612"/>
    </row>
    <row r="790" spans="5:7">
      <c r="E790" s="612"/>
      <c r="F790" s="613"/>
      <c r="G790" s="612"/>
    </row>
    <row r="791" spans="5:7">
      <c r="E791" s="612"/>
      <c r="F791" s="613"/>
      <c r="G791" s="612"/>
    </row>
    <row r="792" spans="5:7">
      <c r="E792" s="612"/>
      <c r="F792" s="613"/>
      <c r="G792" s="612"/>
    </row>
    <row r="793" spans="5:7">
      <c r="E793" s="612"/>
      <c r="F793" s="613"/>
      <c r="G793" s="612"/>
    </row>
    <row r="794" spans="5:7">
      <c r="E794" s="612"/>
      <c r="F794" s="613"/>
      <c r="G794" s="612"/>
    </row>
    <row r="795" spans="5:7">
      <c r="E795" s="612"/>
      <c r="F795" s="613"/>
      <c r="G795" s="612"/>
    </row>
    <row r="796" spans="5:7">
      <c r="E796" s="612"/>
      <c r="F796" s="613"/>
      <c r="G796" s="612"/>
    </row>
    <row r="797" spans="5:7">
      <c r="E797" s="612"/>
      <c r="F797" s="613"/>
      <c r="G797" s="612"/>
    </row>
    <row r="798" spans="5:7">
      <c r="E798" s="612"/>
      <c r="F798" s="613"/>
      <c r="G798" s="612"/>
    </row>
    <row r="799" spans="5:7">
      <c r="E799" s="612"/>
      <c r="F799" s="613"/>
      <c r="G799" s="612"/>
    </row>
    <row r="800" spans="5:7">
      <c r="E800" s="612"/>
      <c r="F800" s="613"/>
      <c r="G800" s="612"/>
    </row>
    <row r="801" spans="5:7">
      <c r="E801" s="612"/>
      <c r="F801" s="613"/>
      <c r="G801" s="612"/>
    </row>
    <row r="802" spans="5:7">
      <c r="E802" s="612"/>
      <c r="F802" s="613"/>
      <c r="G802" s="612"/>
    </row>
    <row r="803" spans="5:7">
      <c r="E803" s="612"/>
      <c r="F803" s="613"/>
      <c r="G803" s="612"/>
    </row>
    <row r="804" spans="5:7">
      <c r="E804" s="612"/>
      <c r="F804" s="613"/>
      <c r="G804" s="612"/>
    </row>
    <row r="805" spans="5:7">
      <c r="E805" s="612"/>
      <c r="F805" s="613"/>
      <c r="G805" s="612"/>
    </row>
    <row r="806" spans="5:7">
      <c r="E806" s="612"/>
      <c r="F806" s="613"/>
      <c r="G806" s="612"/>
    </row>
    <row r="807" spans="5:7">
      <c r="E807" s="612"/>
      <c r="F807" s="613"/>
      <c r="G807" s="612"/>
    </row>
    <row r="808" spans="5:7">
      <c r="E808" s="612"/>
      <c r="F808" s="613"/>
      <c r="G808" s="612"/>
    </row>
    <row r="809" spans="5:7">
      <c r="E809" s="612"/>
      <c r="F809" s="613"/>
      <c r="G809" s="612"/>
    </row>
    <row r="810" spans="5:7">
      <c r="E810" s="612"/>
      <c r="F810" s="613"/>
      <c r="G810" s="612"/>
    </row>
    <row r="811" spans="5:7">
      <c r="E811" s="612"/>
      <c r="F811" s="613"/>
      <c r="G811" s="612"/>
    </row>
    <row r="812" spans="5:7">
      <c r="E812" s="612"/>
      <c r="F812" s="613"/>
      <c r="G812" s="612"/>
    </row>
    <row r="813" spans="5:7">
      <c r="E813" s="612"/>
      <c r="F813" s="613"/>
      <c r="G813" s="612"/>
    </row>
    <row r="814" spans="5:7">
      <c r="E814" s="612"/>
      <c r="F814" s="613"/>
      <c r="G814" s="612"/>
    </row>
    <row r="815" spans="5:7">
      <c r="E815" s="612"/>
      <c r="F815" s="613"/>
      <c r="G815" s="612"/>
    </row>
    <row r="816" spans="5:7">
      <c r="E816" s="612"/>
      <c r="F816" s="613"/>
      <c r="G816" s="612"/>
    </row>
    <row r="817" spans="5:7">
      <c r="E817" s="612"/>
      <c r="F817" s="613"/>
      <c r="G817" s="612"/>
    </row>
    <row r="818" spans="5:7">
      <c r="E818" s="612"/>
      <c r="F818" s="613"/>
      <c r="G818" s="612"/>
    </row>
    <row r="819" spans="5:7">
      <c r="E819" s="612"/>
      <c r="F819" s="613"/>
      <c r="G819" s="612"/>
    </row>
    <row r="820" spans="5:7">
      <c r="E820" s="612"/>
      <c r="F820" s="613"/>
      <c r="G820" s="612"/>
    </row>
    <row r="821" spans="5:7">
      <c r="E821" s="612"/>
      <c r="F821" s="613"/>
      <c r="G821" s="612"/>
    </row>
    <row r="822" spans="5:7">
      <c r="E822" s="612"/>
      <c r="F822" s="613"/>
      <c r="G822" s="612"/>
    </row>
    <row r="823" spans="5:7">
      <c r="E823" s="612"/>
      <c r="F823" s="613"/>
      <c r="G823" s="612"/>
    </row>
    <row r="824" spans="5:7">
      <c r="E824" s="612"/>
      <c r="F824" s="613"/>
      <c r="G824" s="612"/>
    </row>
    <row r="825" spans="5:7">
      <c r="E825" s="612"/>
      <c r="F825" s="613"/>
      <c r="G825" s="612"/>
    </row>
    <row r="826" spans="5:7">
      <c r="E826" s="612"/>
      <c r="F826" s="613"/>
      <c r="G826" s="612"/>
    </row>
    <row r="827" spans="5:7">
      <c r="E827" s="612"/>
      <c r="F827" s="613"/>
      <c r="G827" s="612"/>
    </row>
    <row r="828" spans="5:7">
      <c r="E828" s="612"/>
      <c r="F828" s="613"/>
      <c r="G828" s="612"/>
    </row>
    <row r="829" spans="5:7">
      <c r="E829" s="612"/>
      <c r="F829" s="613"/>
      <c r="G829" s="612"/>
    </row>
    <row r="830" spans="5:7">
      <c r="E830" s="612"/>
      <c r="F830" s="613"/>
      <c r="G830" s="612"/>
    </row>
    <row r="831" spans="5:7">
      <c r="E831" s="612"/>
      <c r="F831" s="613"/>
      <c r="G831" s="612"/>
    </row>
    <row r="832" spans="5:7">
      <c r="E832" s="612"/>
      <c r="F832" s="613"/>
      <c r="G832" s="612"/>
    </row>
    <row r="833" spans="5:7">
      <c r="E833" s="612"/>
      <c r="F833" s="613"/>
      <c r="G833" s="612"/>
    </row>
    <row r="834" spans="5:7">
      <c r="E834" s="612"/>
      <c r="F834" s="613"/>
      <c r="G834" s="612"/>
    </row>
    <row r="835" spans="5:7">
      <c r="E835" s="612"/>
      <c r="F835" s="613"/>
      <c r="G835" s="612"/>
    </row>
    <row r="836" spans="5:7">
      <c r="E836" s="612"/>
      <c r="F836" s="613"/>
      <c r="G836" s="612"/>
    </row>
    <row r="837" spans="5:7">
      <c r="E837" s="612"/>
      <c r="F837" s="613"/>
      <c r="G837" s="612"/>
    </row>
    <row r="838" spans="5:7">
      <c r="E838" s="612"/>
      <c r="F838" s="613"/>
      <c r="G838" s="612"/>
    </row>
    <row r="839" spans="5:7">
      <c r="E839" s="612"/>
      <c r="F839" s="613"/>
      <c r="G839" s="612"/>
    </row>
    <row r="840" spans="5:7">
      <c r="E840" s="612"/>
      <c r="F840" s="613"/>
      <c r="G840" s="612"/>
    </row>
    <row r="841" spans="5:7">
      <c r="E841" s="612"/>
      <c r="F841" s="613"/>
      <c r="G841" s="612"/>
    </row>
    <row r="842" spans="5:7">
      <c r="E842" s="612"/>
      <c r="F842" s="613"/>
      <c r="G842" s="612"/>
    </row>
    <row r="843" spans="5:7">
      <c r="E843" s="612"/>
      <c r="F843" s="613"/>
      <c r="G843" s="612"/>
    </row>
    <row r="844" spans="5:7">
      <c r="E844" s="612"/>
      <c r="F844" s="613"/>
      <c r="G844" s="612"/>
    </row>
    <row r="845" spans="5:7">
      <c r="E845" s="612"/>
      <c r="F845" s="613"/>
      <c r="G845" s="612"/>
    </row>
    <row r="846" spans="5:7">
      <c r="E846" s="612"/>
      <c r="F846" s="613"/>
      <c r="G846" s="612"/>
    </row>
    <row r="847" spans="5:7">
      <c r="E847" s="612"/>
      <c r="F847" s="613"/>
      <c r="G847" s="612"/>
    </row>
    <row r="848" spans="5:7">
      <c r="E848" s="612"/>
      <c r="F848" s="613"/>
      <c r="G848" s="612"/>
    </row>
    <row r="849" spans="5:7">
      <c r="E849" s="612"/>
      <c r="F849" s="613"/>
      <c r="G849" s="612"/>
    </row>
    <row r="850" spans="5:7">
      <c r="E850" s="612"/>
      <c r="F850" s="613"/>
      <c r="G850" s="612"/>
    </row>
    <row r="851" spans="5:7">
      <c r="E851" s="612"/>
      <c r="F851" s="613"/>
      <c r="G851" s="612"/>
    </row>
    <row r="852" spans="5:7">
      <c r="E852" s="612"/>
      <c r="F852" s="613"/>
      <c r="G852" s="612"/>
    </row>
    <row r="853" spans="5:7">
      <c r="E853" s="612"/>
      <c r="F853" s="613"/>
      <c r="G853" s="612"/>
    </row>
    <row r="854" spans="5:7">
      <c r="E854" s="612"/>
      <c r="F854" s="613"/>
      <c r="G854" s="612"/>
    </row>
    <row r="855" spans="5:7">
      <c r="E855" s="612"/>
      <c r="F855" s="613"/>
      <c r="G855" s="612"/>
    </row>
    <row r="856" spans="5:7">
      <c r="E856" s="612"/>
      <c r="F856" s="613"/>
      <c r="G856" s="612"/>
    </row>
    <row r="857" spans="5:7">
      <c r="E857" s="612"/>
      <c r="F857" s="613"/>
      <c r="G857" s="612"/>
    </row>
    <row r="858" spans="5:7">
      <c r="E858" s="612"/>
      <c r="F858" s="613"/>
      <c r="G858" s="612"/>
    </row>
    <row r="859" spans="5:7">
      <c r="E859" s="612"/>
      <c r="F859" s="613"/>
      <c r="G859" s="612"/>
    </row>
    <row r="860" spans="5:7">
      <c r="E860" s="612"/>
      <c r="F860" s="613"/>
      <c r="G860" s="612"/>
    </row>
    <row r="861" spans="5:7">
      <c r="E861" s="612"/>
      <c r="F861" s="613"/>
      <c r="G861" s="612"/>
    </row>
    <row r="862" spans="5:7">
      <c r="E862" s="612"/>
      <c r="F862" s="613"/>
      <c r="G862" s="612"/>
    </row>
    <row r="863" spans="5:7">
      <c r="E863" s="612"/>
      <c r="F863" s="613"/>
      <c r="G863" s="612"/>
    </row>
    <row r="864" spans="5:7">
      <c r="E864" s="612"/>
      <c r="F864" s="613"/>
      <c r="G864" s="612"/>
    </row>
    <row r="865" spans="5:7">
      <c r="E865" s="612"/>
      <c r="F865" s="613"/>
      <c r="G865" s="612"/>
    </row>
    <row r="866" spans="5:7">
      <c r="E866" s="612"/>
      <c r="F866" s="613"/>
      <c r="G866" s="612"/>
    </row>
    <row r="867" spans="5:7">
      <c r="E867" s="612"/>
      <c r="F867" s="613"/>
      <c r="G867" s="612"/>
    </row>
    <row r="868" spans="5:7">
      <c r="E868" s="612"/>
      <c r="F868" s="613"/>
      <c r="G868" s="612"/>
    </row>
    <row r="869" spans="5:7">
      <c r="E869" s="612"/>
      <c r="F869" s="613"/>
      <c r="G869" s="612"/>
    </row>
    <row r="870" spans="5:7">
      <c r="E870" s="612"/>
      <c r="F870" s="613"/>
      <c r="G870" s="612"/>
    </row>
    <row r="871" spans="5:7">
      <c r="E871" s="612"/>
      <c r="F871" s="613"/>
      <c r="G871" s="612"/>
    </row>
    <row r="872" spans="5:7">
      <c r="E872" s="612"/>
      <c r="F872" s="613"/>
      <c r="G872" s="612"/>
    </row>
    <row r="873" spans="5:7">
      <c r="E873" s="612"/>
      <c r="F873" s="613"/>
      <c r="G873" s="612"/>
    </row>
    <row r="874" spans="5:7">
      <c r="E874" s="612"/>
      <c r="F874" s="613"/>
      <c r="G874" s="612"/>
    </row>
    <row r="875" spans="5:7">
      <c r="E875" s="612"/>
      <c r="F875" s="613"/>
      <c r="G875" s="612"/>
    </row>
    <row r="876" spans="5:7">
      <c r="E876" s="612"/>
      <c r="F876" s="613"/>
      <c r="G876" s="612"/>
    </row>
    <row r="877" spans="5:7">
      <c r="E877" s="612"/>
      <c r="F877" s="613"/>
      <c r="G877" s="612"/>
    </row>
    <row r="878" spans="5:7">
      <c r="E878" s="612"/>
      <c r="F878" s="613"/>
      <c r="G878" s="612"/>
    </row>
    <row r="879" spans="5:7">
      <c r="E879" s="612"/>
      <c r="F879" s="613"/>
      <c r="G879" s="612"/>
    </row>
    <row r="880" spans="5:7">
      <c r="E880" s="612"/>
      <c r="F880" s="613"/>
      <c r="G880" s="612"/>
    </row>
    <row r="881" spans="5:7">
      <c r="E881" s="612"/>
      <c r="F881" s="613"/>
      <c r="G881" s="612"/>
    </row>
    <row r="882" spans="5:7">
      <c r="E882" s="612"/>
      <c r="F882" s="613"/>
      <c r="G882" s="612"/>
    </row>
    <row r="883" spans="5:7">
      <c r="E883" s="612"/>
      <c r="F883" s="613"/>
      <c r="G883" s="612"/>
    </row>
    <row r="884" spans="5:7">
      <c r="E884" s="612"/>
      <c r="F884" s="613"/>
      <c r="G884" s="612"/>
    </row>
    <row r="885" spans="5:7">
      <c r="E885" s="612"/>
      <c r="F885" s="613"/>
      <c r="G885" s="612"/>
    </row>
    <row r="886" spans="5:7">
      <c r="E886" s="612"/>
      <c r="F886" s="613"/>
      <c r="G886" s="612"/>
    </row>
    <row r="887" spans="5:7">
      <c r="E887" s="612"/>
      <c r="F887" s="613"/>
      <c r="G887" s="612"/>
    </row>
    <row r="888" spans="5:7">
      <c r="E888" s="612"/>
      <c r="F888" s="613"/>
      <c r="G888" s="612"/>
    </row>
    <row r="889" spans="5:7">
      <c r="E889" s="612"/>
      <c r="F889" s="613"/>
      <c r="G889" s="612"/>
    </row>
    <row r="890" spans="5:7">
      <c r="E890" s="612"/>
      <c r="F890" s="613"/>
      <c r="G890" s="612"/>
    </row>
    <row r="891" spans="5:7">
      <c r="E891" s="612"/>
      <c r="F891" s="613"/>
      <c r="G891" s="612"/>
    </row>
    <row r="892" spans="5:7">
      <c r="E892" s="612"/>
      <c r="F892" s="613"/>
      <c r="G892" s="612"/>
    </row>
    <row r="893" spans="5:7">
      <c r="E893" s="612"/>
      <c r="F893" s="613"/>
      <c r="G893" s="612"/>
    </row>
    <row r="894" spans="5:7">
      <c r="E894" s="612"/>
      <c r="F894" s="613"/>
      <c r="G894" s="612"/>
    </row>
    <row r="895" spans="5:7">
      <c r="E895" s="612"/>
      <c r="F895" s="613"/>
      <c r="G895" s="612"/>
    </row>
    <row r="896" spans="5:7">
      <c r="E896" s="612"/>
      <c r="F896" s="613"/>
      <c r="G896" s="612"/>
    </row>
    <row r="897" spans="5:7">
      <c r="E897" s="612"/>
      <c r="F897" s="613"/>
      <c r="G897" s="612"/>
    </row>
    <row r="898" spans="5:7">
      <c r="E898" s="612"/>
      <c r="F898" s="613"/>
      <c r="G898" s="612"/>
    </row>
    <row r="899" spans="5:7">
      <c r="E899" s="612"/>
      <c r="F899" s="613"/>
      <c r="G899" s="612"/>
    </row>
    <row r="900" spans="5:7">
      <c r="E900" s="612"/>
      <c r="F900" s="613"/>
      <c r="G900" s="612"/>
    </row>
    <row r="901" spans="5:7">
      <c r="E901" s="612"/>
      <c r="F901" s="613"/>
      <c r="G901" s="612"/>
    </row>
    <row r="902" spans="5:7">
      <c r="E902" s="612"/>
      <c r="F902" s="613"/>
      <c r="G902" s="612"/>
    </row>
    <row r="903" spans="5:7">
      <c r="E903" s="612"/>
      <c r="F903" s="613"/>
      <c r="G903" s="612"/>
    </row>
    <row r="904" spans="5:7">
      <c r="E904" s="612"/>
      <c r="F904" s="613"/>
      <c r="G904" s="612"/>
    </row>
    <row r="905" spans="5:7">
      <c r="E905" s="612"/>
      <c r="F905" s="613"/>
      <c r="G905" s="612"/>
    </row>
    <row r="906" spans="5:7">
      <c r="E906" s="612"/>
      <c r="F906" s="613"/>
      <c r="G906" s="612"/>
    </row>
    <row r="907" spans="5:7">
      <c r="E907" s="612"/>
      <c r="F907" s="613"/>
      <c r="G907" s="612"/>
    </row>
    <row r="908" spans="5:7">
      <c r="E908" s="612"/>
      <c r="F908" s="613"/>
      <c r="G908" s="612"/>
    </row>
    <row r="909" spans="5:7">
      <c r="E909" s="612"/>
      <c r="F909" s="613"/>
      <c r="G909" s="612"/>
    </row>
    <row r="910" spans="5:7">
      <c r="E910" s="612"/>
      <c r="F910" s="613"/>
      <c r="G910" s="612"/>
    </row>
    <row r="911" spans="5:7">
      <c r="E911" s="612"/>
      <c r="F911" s="613"/>
      <c r="G911" s="612"/>
    </row>
    <row r="912" spans="5:7">
      <c r="E912" s="612"/>
      <c r="F912" s="613"/>
      <c r="G912" s="612"/>
    </row>
    <row r="913" spans="5:7">
      <c r="E913" s="612"/>
      <c r="F913" s="613"/>
      <c r="G913" s="612"/>
    </row>
    <row r="914" spans="5:7">
      <c r="E914" s="612"/>
      <c r="F914" s="613"/>
      <c r="G914" s="612"/>
    </row>
    <row r="915" spans="5:7">
      <c r="E915" s="612"/>
      <c r="F915" s="613"/>
      <c r="G915" s="612"/>
    </row>
    <row r="916" spans="5:7">
      <c r="E916" s="612"/>
      <c r="F916" s="613"/>
      <c r="G916" s="612"/>
    </row>
    <row r="917" spans="5:7">
      <c r="E917" s="612"/>
      <c r="F917" s="613"/>
      <c r="G917" s="612"/>
    </row>
    <row r="918" spans="5:7">
      <c r="E918" s="612"/>
      <c r="F918" s="613"/>
      <c r="G918" s="612"/>
    </row>
    <row r="919" spans="5:7">
      <c r="E919" s="612"/>
      <c r="F919" s="613"/>
      <c r="G919" s="612"/>
    </row>
    <row r="920" spans="5:7">
      <c r="E920" s="612"/>
      <c r="F920" s="613"/>
      <c r="G920" s="612"/>
    </row>
    <row r="921" spans="5:7">
      <c r="E921" s="612"/>
      <c r="F921" s="613"/>
      <c r="G921" s="612"/>
    </row>
    <row r="922" spans="5:7">
      <c r="E922" s="612"/>
      <c r="F922" s="613"/>
      <c r="G922" s="612"/>
    </row>
    <row r="923" spans="5:7">
      <c r="E923" s="612"/>
      <c r="F923" s="613"/>
      <c r="G923" s="612"/>
    </row>
    <row r="924" spans="5:7">
      <c r="E924" s="612"/>
      <c r="F924" s="613"/>
      <c r="G924" s="612"/>
    </row>
    <row r="925" spans="5:7">
      <c r="E925" s="612"/>
      <c r="F925" s="613"/>
      <c r="G925" s="612"/>
    </row>
    <row r="926" spans="5:7">
      <c r="E926" s="612"/>
      <c r="F926" s="613"/>
      <c r="G926" s="612"/>
    </row>
    <row r="927" spans="5:7">
      <c r="E927" s="612"/>
      <c r="F927" s="613"/>
      <c r="G927" s="612"/>
    </row>
    <row r="928" spans="5:7">
      <c r="E928" s="612"/>
      <c r="F928" s="613"/>
      <c r="G928" s="612"/>
    </row>
    <row r="929" spans="5:7">
      <c r="E929" s="612"/>
      <c r="F929" s="613"/>
      <c r="G929" s="612"/>
    </row>
    <row r="930" spans="5:7">
      <c r="E930" s="612"/>
      <c r="F930" s="613"/>
      <c r="G930" s="612"/>
    </row>
    <row r="931" spans="5:7">
      <c r="E931" s="612"/>
      <c r="F931" s="613"/>
      <c r="G931" s="612"/>
    </row>
    <row r="932" spans="5:7">
      <c r="E932" s="612"/>
      <c r="F932" s="613"/>
      <c r="G932" s="612"/>
    </row>
    <row r="933" spans="5:7">
      <c r="E933" s="612"/>
      <c r="F933" s="613"/>
      <c r="G933" s="612"/>
    </row>
    <row r="934" spans="5:7">
      <c r="E934" s="612"/>
      <c r="F934" s="613"/>
      <c r="G934" s="612"/>
    </row>
    <row r="935" spans="5:7">
      <c r="E935" s="612"/>
      <c r="F935" s="613"/>
      <c r="G935" s="612"/>
    </row>
    <row r="936" spans="5:7">
      <c r="E936" s="612"/>
      <c r="F936" s="613"/>
      <c r="G936" s="612"/>
    </row>
    <row r="937" spans="5:7">
      <c r="E937" s="612"/>
      <c r="F937" s="613"/>
      <c r="G937" s="612"/>
    </row>
    <row r="938" spans="5:7">
      <c r="E938" s="612"/>
      <c r="F938" s="613"/>
      <c r="G938" s="612"/>
    </row>
    <row r="939" spans="5:7">
      <c r="E939" s="612"/>
      <c r="F939" s="613"/>
      <c r="G939" s="612"/>
    </row>
    <row r="940" spans="5:7">
      <c r="E940" s="612"/>
      <c r="F940" s="613"/>
      <c r="G940" s="612"/>
    </row>
    <row r="941" spans="5:7">
      <c r="E941" s="612"/>
      <c r="F941" s="613"/>
      <c r="G941" s="612"/>
    </row>
    <row r="942" spans="5:7">
      <c r="E942" s="612"/>
      <c r="F942" s="613"/>
      <c r="G942" s="612"/>
    </row>
    <row r="943" spans="5:7">
      <c r="E943" s="612"/>
      <c r="F943" s="613"/>
      <c r="G943" s="612"/>
    </row>
    <row r="944" spans="5:7">
      <c r="E944" s="612"/>
      <c r="F944" s="613"/>
      <c r="G944" s="612"/>
    </row>
    <row r="945" spans="5:7">
      <c r="E945" s="612"/>
      <c r="F945" s="613"/>
      <c r="G945" s="612"/>
    </row>
    <row r="946" spans="5:7">
      <c r="E946" s="612"/>
      <c r="F946" s="613"/>
      <c r="G946" s="612"/>
    </row>
    <row r="947" spans="5:7">
      <c r="E947" s="612"/>
      <c r="F947" s="613"/>
      <c r="G947" s="612"/>
    </row>
    <row r="948" spans="5:7">
      <c r="E948" s="612"/>
      <c r="F948" s="613"/>
      <c r="G948" s="612"/>
    </row>
    <row r="949" spans="5:7">
      <c r="E949" s="612"/>
      <c r="F949" s="613"/>
      <c r="G949" s="612"/>
    </row>
    <row r="950" spans="5:7">
      <c r="E950" s="612"/>
      <c r="F950" s="613"/>
      <c r="G950" s="612"/>
    </row>
    <row r="951" spans="5:7">
      <c r="E951" s="612"/>
      <c r="F951" s="613"/>
      <c r="G951" s="612"/>
    </row>
    <row r="952" spans="5:7">
      <c r="E952" s="612"/>
      <c r="F952" s="613"/>
      <c r="G952" s="612"/>
    </row>
    <row r="953" spans="5:7">
      <c r="E953" s="612"/>
      <c r="F953" s="613"/>
      <c r="G953" s="612"/>
    </row>
    <row r="954" spans="5:7">
      <c r="E954" s="612"/>
      <c r="F954" s="613"/>
      <c r="G954" s="612"/>
    </row>
    <row r="955" spans="5:7">
      <c r="E955" s="612"/>
      <c r="F955" s="613"/>
      <c r="G955" s="612"/>
    </row>
    <row r="956" spans="5:7">
      <c r="E956" s="612"/>
      <c r="F956" s="613"/>
      <c r="G956" s="612"/>
    </row>
    <row r="957" spans="5:7">
      <c r="E957" s="612"/>
      <c r="F957" s="613"/>
      <c r="G957" s="612"/>
    </row>
    <row r="958" spans="5:7">
      <c r="E958" s="612"/>
      <c r="F958" s="613"/>
      <c r="G958" s="612"/>
    </row>
    <row r="959" spans="5:7">
      <c r="E959" s="612"/>
      <c r="F959" s="613"/>
      <c r="G959" s="612"/>
    </row>
    <row r="960" spans="5:7">
      <c r="E960" s="612"/>
      <c r="F960" s="613"/>
      <c r="G960" s="612"/>
    </row>
    <row r="961" spans="5:7">
      <c r="E961" s="612"/>
      <c r="F961" s="613"/>
      <c r="G961" s="612"/>
    </row>
    <row r="962" spans="5:7">
      <c r="E962" s="612"/>
      <c r="F962" s="613"/>
      <c r="G962" s="612"/>
    </row>
    <row r="963" spans="5:7">
      <c r="E963" s="612"/>
      <c r="F963" s="613"/>
      <c r="G963" s="612"/>
    </row>
    <row r="964" spans="5:7">
      <c r="E964" s="612"/>
      <c r="F964" s="613"/>
      <c r="G964" s="612"/>
    </row>
    <row r="965" spans="5:7">
      <c r="E965" s="612"/>
      <c r="F965" s="613"/>
      <c r="G965" s="612"/>
    </row>
    <row r="966" spans="5:7">
      <c r="E966" s="612"/>
      <c r="F966" s="613"/>
      <c r="G966" s="612"/>
    </row>
    <row r="967" spans="5:7">
      <c r="E967" s="612"/>
      <c r="F967" s="613"/>
      <c r="G967" s="612"/>
    </row>
    <row r="968" spans="5:7">
      <c r="E968" s="612"/>
      <c r="F968" s="613"/>
      <c r="G968" s="612"/>
    </row>
    <row r="969" spans="5:7">
      <c r="E969" s="612"/>
      <c r="F969" s="613"/>
      <c r="G969" s="612"/>
    </row>
    <row r="970" spans="5:7">
      <c r="E970" s="612"/>
      <c r="F970" s="613"/>
      <c r="G970" s="612"/>
    </row>
    <row r="971" spans="5:7">
      <c r="E971" s="612"/>
      <c r="F971" s="613"/>
      <c r="G971" s="612"/>
    </row>
    <row r="972" spans="5:7">
      <c r="E972" s="612"/>
      <c r="F972" s="613"/>
      <c r="G972" s="612"/>
    </row>
    <row r="973" spans="5:7">
      <c r="E973" s="612"/>
      <c r="F973" s="613"/>
      <c r="G973" s="612"/>
    </row>
    <row r="974" spans="5:7">
      <c r="E974" s="612"/>
      <c r="F974" s="613"/>
      <c r="G974" s="612"/>
    </row>
    <row r="975" spans="5:7">
      <c r="E975" s="612"/>
      <c r="F975" s="613"/>
      <c r="G975" s="612"/>
    </row>
    <row r="976" spans="5:7">
      <c r="E976" s="612"/>
      <c r="F976" s="613"/>
      <c r="G976" s="612"/>
    </row>
    <row r="977" spans="5:7">
      <c r="E977" s="612"/>
      <c r="F977" s="613"/>
      <c r="G977" s="612"/>
    </row>
    <row r="978" spans="5:7">
      <c r="E978" s="612"/>
      <c r="F978" s="613"/>
      <c r="G978" s="612"/>
    </row>
    <row r="979" spans="5:7">
      <c r="E979" s="612"/>
      <c r="F979" s="613"/>
      <c r="G979" s="612"/>
    </row>
    <row r="980" spans="5:7">
      <c r="E980" s="612"/>
      <c r="F980" s="613"/>
      <c r="G980" s="612"/>
    </row>
    <row r="981" spans="5:7">
      <c r="E981" s="612"/>
      <c r="F981" s="613"/>
      <c r="G981" s="612"/>
    </row>
    <row r="982" spans="5:7">
      <c r="E982" s="612"/>
      <c r="F982" s="613"/>
      <c r="G982" s="612"/>
    </row>
    <row r="983" spans="5:7">
      <c r="E983" s="612"/>
      <c r="F983" s="613"/>
      <c r="G983" s="612"/>
    </row>
    <row r="984" spans="5:7">
      <c r="E984" s="612"/>
      <c r="F984" s="613"/>
      <c r="G984" s="612"/>
    </row>
    <row r="985" spans="5:7">
      <c r="E985" s="612"/>
      <c r="F985" s="613"/>
      <c r="G985" s="612"/>
    </row>
    <row r="986" spans="5:7">
      <c r="E986" s="612"/>
      <c r="F986" s="613"/>
      <c r="G986" s="612"/>
    </row>
    <row r="987" spans="5:7">
      <c r="E987" s="612"/>
      <c r="F987" s="613"/>
      <c r="G987" s="612"/>
    </row>
    <row r="988" spans="5:7">
      <c r="E988" s="612"/>
      <c r="F988" s="613"/>
      <c r="G988" s="612"/>
    </row>
    <row r="989" spans="5:7">
      <c r="E989" s="612"/>
      <c r="F989" s="613"/>
      <c r="G989" s="612"/>
    </row>
    <row r="990" spans="5:7">
      <c r="E990" s="612"/>
      <c r="F990" s="613"/>
      <c r="G990" s="612"/>
    </row>
    <row r="991" spans="5:7">
      <c r="E991" s="612"/>
      <c r="F991" s="613"/>
      <c r="G991" s="612"/>
    </row>
    <row r="992" spans="5:7">
      <c r="E992" s="612"/>
      <c r="F992" s="613"/>
      <c r="G992" s="612"/>
    </row>
    <row r="993" spans="5:7">
      <c r="E993" s="612"/>
      <c r="F993" s="613"/>
      <c r="G993" s="612"/>
    </row>
    <row r="994" spans="5:7">
      <c r="E994" s="612"/>
      <c r="F994" s="613"/>
      <c r="G994" s="612"/>
    </row>
    <row r="995" spans="5:7">
      <c r="E995" s="612"/>
      <c r="F995" s="613"/>
      <c r="G995" s="612"/>
    </row>
    <row r="996" spans="5:7">
      <c r="E996" s="612"/>
      <c r="F996" s="613"/>
      <c r="G996" s="612"/>
    </row>
    <row r="997" spans="5:7">
      <c r="E997" s="612"/>
      <c r="F997" s="613"/>
      <c r="G997" s="612"/>
    </row>
    <row r="998" spans="5:7">
      <c r="E998" s="612"/>
      <c r="F998" s="613"/>
      <c r="G998" s="612"/>
    </row>
    <row r="999" spans="5:7">
      <c r="E999" s="612"/>
      <c r="F999" s="613"/>
      <c r="G999" s="612"/>
    </row>
    <row r="1000" spans="5:7">
      <c r="E1000" s="612"/>
      <c r="F1000" s="613"/>
      <c r="G1000" s="612"/>
    </row>
    <row r="1001" spans="5:7">
      <c r="E1001" s="612"/>
      <c r="F1001" s="613"/>
      <c r="G1001" s="612"/>
    </row>
    <row r="1002" spans="5:7">
      <c r="E1002" s="612"/>
      <c r="F1002" s="613"/>
      <c r="G1002" s="612"/>
    </row>
    <row r="1003" spans="5:7">
      <c r="E1003" s="612"/>
      <c r="F1003" s="613"/>
      <c r="G1003" s="612"/>
    </row>
    <row r="1004" spans="5:7">
      <c r="E1004" s="612"/>
      <c r="F1004" s="613"/>
      <c r="G1004" s="612"/>
    </row>
    <row r="1005" spans="5:7">
      <c r="E1005" s="612"/>
      <c r="F1005" s="613"/>
      <c r="G1005" s="612"/>
    </row>
    <row r="1006" spans="5:7">
      <c r="E1006" s="612"/>
      <c r="F1006" s="613"/>
      <c r="G1006" s="612"/>
    </row>
    <row r="1007" spans="5:7">
      <c r="E1007" s="612"/>
      <c r="F1007" s="613"/>
      <c r="G1007" s="612"/>
    </row>
    <row r="1008" spans="5:7">
      <c r="E1008" s="612"/>
      <c r="F1008" s="613"/>
      <c r="G1008" s="612"/>
    </row>
    <row r="1009" spans="5:7">
      <c r="E1009" s="612"/>
      <c r="F1009" s="613"/>
      <c r="G1009" s="612"/>
    </row>
    <row r="1010" spans="5:7">
      <c r="E1010" s="612"/>
      <c r="F1010" s="613"/>
      <c r="G1010" s="612"/>
    </row>
    <row r="1011" spans="5:7">
      <c r="E1011" s="612"/>
      <c r="F1011" s="613"/>
      <c r="G1011" s="612"/>
    </row>
    <row r="1012" spans="5:7">
      <c r="E1012" s="612"/>
      <c r="F1012" s="613"/>
      <c r="G1012" s="612"/>
    </row>
    <row r="1013" spans="5:7">
      <c r="E1013" s="612"/>
      <c r="F1013" s="613"/>
      <c r="G1013" s="612"/>
    </row>
    <row r="1014" spans="5:7">
      <c r="E1014" s="612"/>
      <c r="F1014" s="613"/>
      <c r="G1014" s="612"/>
    </row>
    <row r="1015" spans="5:7">
      <c r="E1015" s="612"/>
      <c r="F1015" s="613"/>
      <c r="G1015" s="612"/>
    </row>
    <row r="1016" spans="5:7">
      <c r="E1016" s="612"/>
      <c r="F1016" s="613"/>
      <c r="G1016" s="612"/>
    </row>
    <row r="1017" spans="5:7">
      <c r="E1017" s="612"/>
      <c r="F1017" s="613"/>
      <c r="G1017" s="612"/>
    </row>
    <row r="1018" spans="5:7">
      <c r="E1018" s="612"/>
      <c r="F1018" s="613"/>
      <c r="G1018" s="612"/>
    </row>
    <row r="1019" spans="5:7">
      <c r="E1019" s="612"/>
      <c r="F1019" s="613"/>
      <c r="G1019" s="612"/>
    </row>
    <row r="1020" spans="5:7">
      <c r="E1020" s="612"/>
      <c r="F1020" s="613"/>
      <c r="G1020" s="612"/>
    </row>
    <row r="1021" spans="5:7">
      <c r="E1021" s="612"/>
      <c r="F1021" s="613"/>
      <c r="G1021" s="612"/>
    </row>
    <row r="1022" spans="5:7">
      <c r="E1022" s="612"/>
      <c r="F1022" s="613"/>
      <c r="G1022" s="612"/>
    </row>
    <row r="1023" spans="5:7">
      <c r="E1023" s="612"/>
      <c r="F1023" s="613"/>
      <c r="G1023" s="612"/>
    </row>
    <row r="1024" spans="5:7">
      <c r="E1024" s="612"/>
      <c r="F1024" s="613"/>
      <c r="G1024" s="612"/>
    </row>
    <row r="1025" spans="5:7">
      <c r="E1025" s="612"/>
      <c r="F1025" s="613"/>
      <c r="G1025" s="612"/>
    </row>
    <row r="1026" spans="5:7">
      <c r="E1026" s="612"/>
      <c r="F1026" s="613"/>
      <c r="G1026" s="612"/>
    </row>
    <row r="1027" spans="5:7">
      <c r="E1027" s="612"/>
      <c r="F1027" s="613"/>
      <c r="G1027" s="612"/>
    </row>
    <row r="1028" spans="5:7">
      <c r="E1028" s="612"/>
      <c r="F1028" s="613"/>
      <c r="G1028" s="612"/>
    </row>
    <row r="1029" spans="5:7">
      <c r="E1029" s="612"/>
      <c r="F1029" s="613"/>
      <c r="G1029" s="612"/>
    </row>
    <row r="1030" spans="5:7">
      <c r="E1030" s="612"/>
      <c r="F1030" s="613"/>
      <c r="G1030" s="612"/>
    </row>
    <row r="1031" spans="5:7">
      <c r="E1031" s="612"/>
      <c r="F1031" s="613"/>
      <c r="G1031" s="612"/>
    </row>
    <row r="1032" spans="5:7">
      <c r="E1032" s="612"/>
      <c r="F1032" s="613"/>
      <c r="G1032" s="612"/>
    </row>
    <row r="1033" spans="5:7">
      <c r="E1033" s="612"/>
      <c r="F1033" s="613"/>
      <c r="G1033" s="612"/>
    </row>
    <row r="1034" spans="5:7">
      <c r="E1034" s="612"/>
      <c r="F1034" s="613"/>
      <c r="G1034" s="612"/>
    </row>
    <row r="1035" spans="5:7">
      <c r="E1035" s="612"/>
      <c r="F1035" s="613"/>
      <c r="G1035" s="612"/>
    </row>
    <row r="1036" spans="5:7">
      <c r="E1036" s="612"/>
      <c r="F1036" s="613"/>
      <c r="G1036" s="612"/>
    </row>
    <row r="1037" spans="5:7">
      <c r="E1037" s="612"/>
      <c r="F1037" s="613"/>
      <c r="G1037" s="612"/>
    </row>
    <row r="1038" spans="5:7">
      <c r="E1038" s="612"/>
      <c r="F1038" s="613"/>
      <c r="G1038" s="612"/>
    </row>
    <row r="1039" spans="5:7">
      <c r="E1039" s="612"/>
      <c r="F1039" s="613"/>
      <c r="G1039" s="612"/>
    </row>
    <row r="1040" spans="5:7">
      <c r="E1040" s="612"/>
      <c r="F1040" s="613"/>
      <c r="G1040" s="612"/>
    </row>
    <row r="1041" spans="5:7">
      <c r="E1041" s="612"/>
      <c r="F1041" s="613"/>
      <c r="G1041" s="612"/>
    </row>
    <row r="1042" spans="5:7">
      <c r="E1042" s="612"/>
      <c r="F1042" s="613"/>
      <c r="G1042" s="612"/>
    </row>
    <row r="1043" spans="5:7">
      <c r="E1043" s="612"/>
      <c r="F1043" s="613"/>
      <c r="G1043" s="612"/>
    </row>
    <row r="1044" spans="5:7">
      <c r="E1044" s="612"/>
      <c r="F1044" s="613"/>
      <c r="G1044" s="612"/>
    </row>
    <row r="1045" spans="5:7">
      <c r="E1045" s="612"/>
      <c r="F1045" s="613"/>
      <c r="G1045" s="612"/>
    </row>
    <row r="1046" spans="5:7">
      <c r="E1046" s="612"/>
      <c r="F1046" s="613"/>
      <c r="G1046" s="612"/>
    </row>
    <row r="1047" spans="5:7">
      <c r="E1047" s="612"/>
      <c r="F1047" s="613"/>
      <c r="G1047" s="612"/>
    </row>
    <row r="1048" spans="5:7">
      <c r="E1048" s="612"/>
      <c r="F1048" s="613"/>
      <c r="G1048" s="612"/>
    </row>
    <row r="1049" spans="5:7">
      <c r="E1049" s="612"/>
      <c r="F1049" s="613"/>
      <c r="G1049" s="612"/>
    </row>
    <row r="1050" spans="5:7">
      <c r="E1050" s="612"/>
      <c r="F1050" s="613"/>
      <c r="G1050" s="612"/>
    </row>
    <row r="1051" spans="5:7">
      <c r="E1051" s="612"/>
      <c r="F1051" s="613"/>
      <c r="G1051" s="612"/>
    </row>
    <row r="1052" spans="5:7">
      <c r="E1052" s="612"/>
      <c r="F1052" s="613"/>
      <c r="G1052" s="612"/>
    </row>
    <row r="1053" spans="5:7">
      <c r="E1053" s="612"/>
      <c r="F1053" s="613"/>
      <c r="G1053" s="612"/>
    </row>
    <row r="1054" spans="5:7">
      <c r="E1054" s="612"/>
      <c r="F1054" s="613"/>
      <c r="G1054" s="612"/>
    </row>
    <row r="1055" spans="5:7">
      <c r="E1055" s="612"/>
      <c r="F1055" s="613"/>
      <c r="G1055" s="612"/>
    </row>
    <row r="1056" spans="5:7">
      <c r="E1056" s="612"/>
      <c r="F1056" s="613"/>
      <c r="G1056" s="612"/>
    </row>
    <row r="1057" spans="5:7">
      <c r="E1057" s="612"/>
      <c r="F1057" s="613"/>
      <c r="G1057" s="612"/>
    </row>
    <row r="1058" spans="5:7">
      <c r="E1058" s="612"/>
      <c r="F1058" s="613"/>
      <c r="G1058" s="612"/>
    </row>
    <row r="1059" spans="5:7">
      <c r="E1059" s="612"/>
      <c r="F1059" s="613"/>
      <c r="G1059" s="612"/>
    </row>
    <row r="1060" spans="5:7">
      <c r="E1060" s="612"/>
      <c r="F1060" s="613"/>
      <c r="G1060" s="612"/>
    </row>
    <row r="1061" spans="5:7">
      <c r="E1061" s="612"/>
      <c r="F1061" s="613"/>
      <c r="G1061" s="612"/>
    </row>
    <row r="1062" spans="5:7">
      <c r="E1062" s="612"/>
      <c r="F1062" s="613"/>
      <c r="G1062" s="612"/>
    </row>
    <row r="1063" spans="5:7">
      <c r="E1063" s="612"/>
      <c r="F1063" s="613"/>
      <c r="G1063" s="612"/>
    </row>
    <row r="1064" spans="5:7">
      <c r="E1064" s="612"/>
      <c r="F1064" s="613"/>
      <c r="G1064" s="612"/>
    </row>
    <row r="1065" spans="5:7">
      <c r="E1065" s="612"/>
      <c r="F1065" s="613"/>
      <c r="G1065" s="612"/>
    </row>
    <row r="1066" spans="5:7">
      <c r="E1066" s="612"/>
      <c r="F1066" s="613"/>
      <c r="G1066" s="612"/>
    </row>
    <row r="1067" spans="5:7">
      <c r="E1067" s="612"/>
      <c r="F1067" s="613"/>
      <c r="G1067" s="612"/>
    </row>
    <row r="1068" spans="5:7">
      <c r="E1068" s="612"/>
      <c r="F1068" s="613"/>
      <c r="G1068" s="612"/>
    </row>
    <row r="1069" spans="5:7">
      <c r="E1069" s="612"/>
      <c r="F1069" s="613"/>
      <c r="G1069" s="612"/>
    </row>
    <row r="1070" spans="5:7">
      <c r="E1070" s="612"/>
      <c r="F1070" s="613"/>
      <c r="G1070" s="612"/>
    </row>
    <row r="1071" spans="5:7">
      <c r="E1071" s="612"/>
      <c r="F1071" s="613"/>
      <c r="G1071" s="612"/>
    </row>
    <row r="1072" spans="5:7">
      <c r="E1072" s="612"/>
      <c r="F1072" s="613"/>
      <c r="G1072" s="612"/>
    </row>
    <row r="1073" spans="5:7">
      <c r="E1073" s="612"/>
      <c r="F1073" s="613"/>
      <c r="G1073" s="612"/>
    </row>
    <row r="1074" spans="5:7">
      <c r="E1074" s="612"/>
      <c r="F1074" s="613"/>
      <c r="G1074" s="612"/>
    </row>
    <row r="1075" spans="5:7">
      <c r="E1075" s="612"/>
      <c r="F1075" s="613"/>
      <c r="G1075" s="612"/>
    </row>
    <row r="1076" spans="5:7">
      <c r="E1076" s="612"/>
      <c r="F1076" s="613"/>
      <c r="G1076" s="612"/>
    </row>
    <row r="1077" spans="5:7">
      <c r="E1077" s="612"/>
      <c r="F1077" s="613"/>
      <c r="G1077" s="612"/>
    </row>
    <row r="1078" spans="5:7">
      <c r="E1078" s="612"/>
      <c r="F1078" s="613"/>
      <c r="G1078" s="612"/>
    </row>
    <row r="1079" spans="5:7">
      <c r="E1079" s="612"/>
      <c r="F1079" s="613"/>
      <c r="G1079" s="612"/>
    </row>
    <row r="1080" spans="5:7">
      <c r="E1080" s="612"/>
      <c r="F1080" s="613"/>
      <c r="G1080" s="612"/>
    </row>
    <row r="1081" spans="5:7">
      <c r="E1081" s="612"/>
      <c r="F1081" s="613"/>
      <c r="G1081" s="612"/>
    </row>
    <row r="1082" spans="5:7">
      <c r="E1082" s="612"/>
      <c r="F1082" s="613"/>
      <c r="G1082" s="612"/>
    </row>
    <row r="1083" spans="5:7">
      <c r="E1083" s="612"/>
      <c r="F1083" s="613"/>
      <c r="G1083" s="612"/>
    </row>
    <row r="1084" spans="5:7">
      <c r="E1084" s="612"/>
      <c r="F1084" s="613"/>
      <c r="G1084" s="612"/>
    </row>
    <row r="1085" spans="5:7">
      <c r="E1085" s="612"/>
      <c r="F1085" s="613"/>
      <c r="G1085" s="612"/>
    </row>
    <row r="1086" spans="5:7">
      <c r="E1086" s="612"/>
      <c r="F1086" s="613"/>
      <c r="G1086" s="612"/>
    </row>
    <row r="1087" spans="5:7">
      <c r="E1087" s="612"/>
      <c r="F1087" s="613"/>
      <c r="G1087" s="612"/>
    </row>
    <row r="1088" spans="5:7">
      <c r="E1088" s="612"/>
      <c r="F1088" s="613"/>
      <c r="G1088" s="612"/>
    </row>
    <row r="1089" spans="5:7">
      <c r="E1089" s="612"/>
      <c r="F1089" s="613"/>
      <c r="G1089" s="612"/>
    </row>
    <row r="1090" spans="5:7">
      <c r="E1090" s="612"/>
      <c r="F1090" s="613"/>
      <c r="G1090" s="612"/>
    </row>
    <row r="1091" spans="5:7">
      <c r="E1091" s="612"/>
      <c r="F1091" s="613"/>
      <c r="G1091" s="612"/>
    </row>
    <row r="1092" spans="5:7">
      <c r="E1092" s="612"/>
      <c r="F1092" s="613"/>
      <c r="G1092" s="612"/>
    </row>
    <row r="1093" spans="5:7">
      <c r="E1093" s="612"/>
      <c r="F1093" s="613"/>
      <c r="G1093" s="612"/>
    </row>
    <row r="1094" spans="5:7">
      <c r="E1094" s="612"/>
      <c r="F1094" s="613"/>
      <c r="G1094" s="612"/>
    </row>
    <row r="1095" spans="5:7">
      <c r="E1095" s="612"/>
      <c r="F1095" s="613"/>
      <c r="G1095" s="612"/>
    </row>
    <row r="1096" spans="5:7">
      <c r="E1096" s="612"/>
      <c r="F1096" s="613"/>
      <c r="G1096" s="612"/>
    </row>
    <row r="1097" spans="5:7">
      <c r="E1097" s="612"/>
      <c r="F1097" s="613"/>
      <c r="G1097" s="612"/>
    </row>
    <row r="1098" spans="5:7">
      <c r="E1098" s="612"/>
      <c r="F1098" s="613"/>
      <c r="G1098" s="612"/>
    </row>
    <row r="1099" spans="5:7">
      <c r="E1099" s="612"/>
      <c r="F1099" s="613"/>
      <c r="G1099" s="612"/>
    </row>
    <row r="1100" spans="5:7">
      <c r="E1100" s="612"/>
      <c r="F1100" s="613"/>
      <c r="G1100" s="612"/>
    </row>
    <row r="1101" spans="5:7">
      <c r="E1101" s="612"/>
      <c r="F1101" s="613"/>
      <c r="G1101" s="612"/>
    </row>
    <row r="1102" spans="5:7">
      <c r="E1102" s="612"/>
      <c r="F1102" s="613"/>
      <c r="G1102" s="612"/>
    </row>
    <row r="1103" spans="5:7">
      <c r="E1103" s="612"/>
      <c r="F1103" s="613"/>
      <c r="G1103" s="612"/>
    </row>
    <row r="1104" spans="5:7">
      <c r="E1104" s="612"/>
      <c r="F1104" s="613"/>
      <c r="G1104" s="612"/>
    </row>
    <row r="1105" spans="5:7">
      <c r="E1105" s="612"/>
      <c r="F1105" s="613"/>
      <c r="G1105" s="612"/>
    </row>
    <row r="1106" spans="5:7">
      <c r="E1106" s="612"/>
      <c r="F1106" s="613"/>
      <c r="G1106" s="612"/>
    </row>
    <row r="1107" spans="5:7">
      <c r="E1107" s="612"/>
      <c r="F1107" s="613"/>
      <c r="G1107" s="612"/>
    </row>
    <row r="1108" spans="5:7">
      <c r="E1108" s="612"/>
      <c r="F1108" s="613"/>
      <c r="G1108" s="612"/>
    </row>
    <row r="1109" spans="5:7">
      <c r="E1109" s="612"/>
      <c r="F1109" s="613"/>
      <c r="G1109" s="612"/>
    </row>
    <row r="1110" spans="5:7">
      <c r="E1110" s="612"/>
      <c r="F1110" s="613"/>
      <c r="G1110" s="612"/>
    </row>
    <row r="1111" spans="5:7">
      <c r="E1111" s="612"/>
      <c r="F1111" s="613"/>
      <c r="G1111" s="612"/>
    </row>
    <row r="1112" spans="5:7">
      <c r="E1112" s="612"/>
      <c r="F1112" s="613"/>
      <c r="G1112" s="612"/>
    </row>
    <row r="1113" spans="5:7">
      <c r="E1113" s="612"/>
      <c r="F1113" s="613"/>
      <c r="G1113" s="612"/>
    </row>
    <row r="1114" spans="5:7">
      <c r="E1114" s="612"/>
      <c r="F1114" s="613"/>
      <c r="G1114" s="612"/>
    </row>
    <row r="1115" spans="5:7">
      <c r="E1115" s="612"/>
      <c r="F1115" s="613"/>
      <c r="G1115" s="612"/>
    </row>
    <row r="1116" spans="5:7">
      <c r="E1116" s="612"/>
      <c r="F1116" s="613"/>
      <c r="G1116" s="612"/>
    </row>
    <row r="1117" spans="5:7">
      <c r="E1117" s="612"/>
      <c r="F1117" s="613"/>
      <c r="G1117" s="612"/>
    </row>
    <row r="1118" spans="5:7">
      <c r="E1118" s="612"/>
      <c r="F1118" s="613"/>
      <c r="G1118" s="612"/>
    </row>
    <row r="1119" spans="5:7">
      <c r="E1119" s="612"/>
      <c r="F1119" s="613"/>
      <c r="G1119" s="612"/>
    </row>
    <row r="1120" spans="5:7">
      <c r="E1120" s="612"/>
      <c r="F1120" s="613"/>
      <c r="G1120" s="612"/>
    </row>
    <row r="1121" spans="5:7">
      <c r="E1121" s="612"/>
      <c r="F1121" s="613"/>
      <c r="G1121" s="612"/>
    </row>
    <row r="1122" spans="5:7">
      <c r="E1122" s="612"/>
      <c r="F1122" s="613"/>
      <c r="G1122" s="612"/>
    </row>
    <row r="1123" spans="5:7">
      <c r="E1123" s="612"/>
      <c r="F1123" s="613"/>
      <c r="G1123" s="612"/>
    </row>
    <row r="1124" spans="5:7">
      <c r="E1124" s="612"/>
      <c r="F1124" s="613"/>
      <c r="G1124" s="612"/>
    </row>
    <row r="1125" spans="5:7">
      <c r="E1125" s="612"/>
      <c r="F1125" s="613"/>
      <c r="G1125" s="612"/>
    </row>
    <row r="1126" spans="5:7">
      <c r="E1126" s="612"/>
      <c r="F1126" s="613"/>
      <c r="G1126" s="612"/>
    </row>
    <row r="1127" spans="5:7">
      <c r="E1127" s="612"/>
      <c r="F1127" s="613"/>
      <c r="G1127" s="612"/>
    </row>
    <row r="1128" spans="5:7">
      <c r="E1128" s="612"/>
      <c r="F1128" s="613"/>
      <c r="G1128" s="612"/>
    </row>
    <row r="1129" spans="5:7">
      <c r="E1129" s="612"/>
      <c r="F1129" s="613"/>
      <c r="G1129" s="612"/>
    </row>
    <row r="1130" spans="5:7">
      <c r="E1130" s="612"/>
      <c r="F1130" s="613"/>
      <c r="G1130" s="612"/>
    </row>
    <row r="1131" spans="5:7">
      <c r="E1131" s="612"/>
      <c r="F1131" s="613"/>
      <c r="G1131" s="612"/>
    </row>
    <row r="1132" spans="5:7">
      <c r="E1132" s="612"/>
      <c r="F1132" s="613"/>
      <c r="G1132" s="612"/>
    </row>
    <row r="1133" spans="5:7">
      <c r="E1133" s="612"/>
      <c r="F1133" s="613"/>
      <c r="G1133" s="612"/>
    </row>
    <row r="1134" spans="5:7">
      <c r="E1134" s="612"/>
      <c r="F1134" s="613"/>
      <c r="G1134" s="612"/>
    </row>
    <row r="1135" spans="5:7">
      <c r="E1135" s="612"/>
      <c r="F1135" s="613"/>
      <c r="G1135" s="612"/>
    </row>
    <row r="1136" spans="5:7">
      <c r="E1136" s="612"/>
      <c r="F1136" s="613"/>
      <c r="G1136" s="612"/>
    </row>
    <row r="1137" spans="5:7">
      <c r="E1137" s="612"/>
      <c r="F1137" s="613"/>
      <c r="G1137" s="612"/>
    </row>
    <row r="1138" spans="5:7">
      <c r="E1138" s="612"/>
      <c r="F1138" s="613"/>
      <c r="G1138" s="612"/>
    </row>
    <row r="1139" spans="5:7">
      <c r="E1139" s="612"/>
      <c r="F1139" s="613"/>
      <c r="G1139" s="612"/>
    </row>
    <row r="1140" spans="5:7">
      <c r="E1140" s="612"/>
      <c r="F1140" s="613"/>
      <c r="G1140" s="612"/>
    </row>
    <row r="1141" spans="5:7">
      <c r="E1141" s="612"/>
      <c r="F1141" s="613"/>
      <c r="G1141" s="612"/>
    </row>
    <row r="1142" spans="5:7">
      <c r="E1142" s="612"/>
      <c r="F1142" s="613"/>
      <c r="G1142" s="612"/>
    </row>
    <row r="1143" spans="5:7">
      <c r="E1143" s="612"/>
      <c r="F1143" s="613"/>
      <c r="G1143" s="612"/>
    </row>
    <row r="1144" spans="5:7">
      <c r="E1144" s="612"/>
      <c r="F1144" s="613"/>
      <c r="G1144" s="612"/>
    </row>
    <row r="1145" spans="5:7">
      <c r="E1145" s="612"/>
      <c r="F1145" s="613"/>
      <c r="G1145" s="612"/>
    </row>
    <row r="1146" spans="5:7">
      <c r="E1146" s="612"/>
      <c r="F1146" s="613"/>
      <c r="G1146" s="612"/>
    </row>
    <row r="1147" spans="5:7">
      <c r="E1147" s="612"/>
      <c r="F1147" s="613"/>
      <c r="G1147" s="612"/>
    </row>
    <row r="1148" spans="5:7">
      <c r="E1148" s="612"/>
      <c r="F1148" s="613"/>
      <c r="G1148" s="612"/>
    </row>
    <row r="1149" spans="5:7">
      <c r="E1149" s="612"/>
      <c r="F1149" s="613"/>
      <c r="G1149" s="612"/>
    </row>
    <row r="1150" spans="5:7">
      <c r="E1150" s="612"/>
      <c r="F1150" s="613"/>
      <c r="G1150" s="612"/>
    </row>
    <row r="1151" spans="5:7">
      <c r="E1151" s="612"/>
      <c r="F1151" s="613"/>
      <c r="G1151" s="612"/>
    </row>
    <row r="1152" spans="5:7">
      <c r="E1152" s="612"/>
      <c r="F1152" s="613"/>
      <c r="G1152" s="612"/>
    </row>
    <row r="1153" spans="5:7">
      <c r="E1153" s="612"/>
      <c r="F1153" s="613"/>
      <c r="G1153" s="612"/>
    </row>
    <row r="1154" spans="5:7">
      <c r="E1154" s="612"/>
      <c r="F1154" s="613"/>
      <c r="G1154" s="612"/>
    </row>
    <row r="1155" spans="5:7">
      <c r="E1155" s="612"/>
      <c r="F1155" s="613"/>
      <c r="G1155" s="612"/>
    </row>
    <row r="1156" spans="5:7">
      <c r="E1156" s="612"/>
      <c r="F1156" s="613"/>
      <c r="G1156" s="612"/>
    </row>
    <row r="1157" spans="5:7">
      <c r="E1157" s="612"/>
      <c r="F1157" s="613"/>
      <c r="G1157" s="612"/>
    </row>
    <row r="1158" spans="5:7">
      <c r="E1158" s="612"/>
      <c r="F1158" s="613"/>
      <c r="G1158" s="612"/>
    </row>
    <row r="1159" spans="5:7">
      <c r="E1159" s="612"/>
      <c r="F1159" s="613"/>
      <c r="G1159" s="612"/>
    </row>
    <row r="1160" spans="5:7">
      <c r="E1160" s="612"/>
      <c r="F1160" s="613"/>
      <c r="G1160" s="612"/>
    </row>
    <row r="1161" spans="5:7">
      <c r="E1161" s="612"/>
      <c r="F1161" s="613"/>
      <c r="G1161" s="612"/>
    </row>
    <row r="1162" spans="5:7">
      <c r="E1162" s="612"/>
      <c r="F1162" s="613"/>
      <c r="G1162" s="612"/>
    </row>
    <row r="1163" spans="5:7">
      <c r="E1163" s="612"/>
      <c r="F1163" s="613"/>
      <c r="G1163" s="612"/>
    </row>
    <row r="1164" spans="5:7">
      <c r="E1164" s="612"/>
      <c r="F1164" s="613"/>
      <c r="G1164" s="612"/>
    </row>
    <row r="1165" spans="5:7">
      <c r="E1165" s="612"/>
      <c r="F1165" s="613"/>
      <c r="G1165" s="612"/>
    </row>
    <row r="1166" spans="5:7">
      <c r="E1166" s="612"/>
      <c r="F1166" s="613"/>
      <c r="G1166" s="612"/>
    </row>
    <row r="1167" spans="5:7">
      <c r="E1167" s="612"/>
      <c r="F1167" s="613"/>
      <c r="G1167" s="612"/>
    </row>
    <row r="1168" spans="5:7">
      <c r="E1168" s="612"/>
      <c r="F1168" s="613"/>
      <c r="G1168" s="612"/>
    </row>
    <row r="1169" spans="5:7">
      <c r="E1169" s="612"/>
      <c r="F1169" s="613"/>
      <c r="G1169" s="612"/>
    </row>
    <row r="1170" spans="5:7">
      <c r="E1170" s="612"/>
      <c r="F1170" s="613"/>
      <c r="G1170" s="612"/>
    </row>
    <row r="1171" spans="5:7">
      <c r="E1171" s="612"/>
      <c r="F1171" s="613"/>
      <c r="G1171" s="612"/>
    </row>
    <row r="1172" spans="5:7">
      <c r="E1172" s="612"/>
      <c r="F1172" s="613"/>
      <c r="G1172" s="612"/>
    </row>
    <row r="1173" spans="5:7">
      <c r="E1173" s="612"/>
      <c r="F1173" s="613"/>
      <c r="G1173" s="612"/>
    </row>
    <row r="1174" spans="5:7">
      <c r="E1174" s="612"/>
      <c r="F1174" s="613"/>
      <c r="G1174" s="612"/>
    </row>
    <row r="1175" spans="5:7">
      <c r="E1175" s="612"/>
      <c r="F1175" s="613"/>
      <c r="G1175" s="612"/>
    </row>
    <row r="1176" spans="5:7">
      <c r="E1176" s="612"/>
      <c r="F1176" s="613"/>
      <c r="G1176" s="612"/>
    </row>
    <row r="1177" spans="5:7">
      <c r="E1177" s="612"/>
      <c r="F1177" s="613"/>
      <c r="G1177" s="612"/>
    </row>
    <row r="1178" spans="5:7">
      <c r="E1178" s="612"/>
      <c r="F1178" s="613"/>
      <c r="G1178" s="612"/>
    </row>
    <row r="1179" spans="5:7">
      <c r="E1179" s="612"/>
      <c r="F1179" s="613"/>
      <c r="G1179" s="612"/>
    </row>
    <row r="1180" spans="5:7">
      <c r="E1180" s="612"/>
      <c r="F1180" s="613"/>
      <c r="G1180" s="612"/>
    </row>
    <row r="1181" spans="5:7">
      <c r="E1181" s="612"/>
      <c r="F1181" s="613"/>
      <c r="G1181" s="612"/>
    </row>
    <row r="1182" spans="5:7">
      <c r="E1182" s="612"/>
      <c r="F1182" s="613"/>
      <c r="G1182" s="612"/>
    </row>
    <row r="1183" spans="5:7">
      <c r="E1183" s="612"/>
      <c r="F1183" s="613"/>
      <c r="G1183" s="612"/>
    </row>
    <row r="1184" spans="5:7">
      <c r="E1184" s="612"/>
      <c r="F1184" s="613"/>
      <c r="G1184" s="612"/>
    </row>
    <row r="1185" spans="5:7">
      <c r="E1185" s="612"/>
      <c r="F1185" s="613"/>
      <c r="G1185" s="612"/>
    </row>
    <row r="1186" spans="5:7">
      <c r="E1186" s="612"/>
      <c r="F1186" s="613"/>
      <c r="G1186" s="612"/>
    </row>
    <row r="1187" spans="5:7">
      <c r="E1187" s="612"/>
      <c r="F1187" s="613"/>
      <c r="G1187" s="612"/>
    </row>
    <row r="1188" spans="5:7">
      <c r="E1188" s="612"/>
      <c r="F1188" s="613"/>
      <c r="G1188" s="612"/>
    </row>
    <row r="1189" spans="5:7">
      <c r="E1189" s="612"/>
      <c r="F1189" s="613"/>
      <c r="G1189" s="612"/>
    </row>
    <row r="1190" spans="5:7">
      <c r="E1190" s="612"/>
      <c r="F1190" s="613"/>
      <c r="G1190" s="612"/>
    </row>
    <row r="1191" spans="5:7">
      <c r="E1191" s="612"/>
      <c r="F1191" s="613"/>
      <c r="G1191" s="612"/>
    </row>
    <row r="1192" spans="5:7">
      <c r="E1192" s="612"/>
      <c r="F1192" s="613"/>
      <c r="G1192" s="612"/>
    </row>
    <row r="1193" spans="5:7">
      <c r="E1193" s="612"/>
      <c r="F1193" s="613"/>
      <c r="G1193" s="612"/>
    </row>
    <row r="1194" spans="5:7">
      <c r="E1194" s="612"/>
      <c r="F1194" s="613"/>
      <c r="G1194" s="612"/>
    </row>
    <row r="1195" spans="5:7">
      <c r="E1195" s="612"/>
      <c r="F1195" s="613"/>
      <c r="G1195" s="612"/>
    </row>
    <row r="1196" spans="5:7">
      <c r="E1196" s="612"/>
      <c r="F1196" s="613"/>
      <c r="G1196" s="612"/>
    </row>
    <row r="1197" spans="5:7">
      <c r="E1197" s="612"/>
      <c r="F1197" s="613"/>
      <c r="G1197" s="612"/>
    </row>
    <row r="1198" spans="5:7">
      <c r="E1198" s="612"/>
      <c r="F1198" s="613"/>
      <c r="G1198" s="612"/>
    </row>
    <row r="1199" spans="5:7">
      <c r="E1199" s="612"/>
      <c r="F1199" s="613"/>
      <c r="G1199" s="612"/>
    </row>
    <row r="1200" spans="5:7">
      <c r="E1200" s="612"/>
      <c r="F1200" s="613"/>
      <c r="G1200" s="612"/>
    </row>
    <row r="1201" spans="5:7">
      <c r="E1201" s="612"/>
      <c r="F1201" s="613"/>
      <c r="G1201" s="612"/>
    </row>
    <row r="1202" spans="5:7">
      <c r="E1202" s="612"/>
      <c r="F1202" s="613"/>
      <c r="G1202" s="612"/>
    </row>
    <row r="1203" spans="5:7">
      <c r="E1203" s="612"/>
      <c r="F1203" s="613"/>
      <c r="G1203" s="612"/>
    </row>
    <row r="1204" spans="5:7">
      <c r="E1204" s="612"/>
      <c r="F1204" s="613"/>
      <c r="G1204" s="612"/>
    </row>
    <row r="1205" spans="5:7">
      <c r="E1205" s="612"/>
      <c r="F1205" s="613"/>
      <c r="G1205" s="612"/>
    </row>
    <row r="1206" spans="5:7">
      <c r="E1206" s="612"/>
      <c r="F1206" s="613"/>
      <c r="G1206" s="612"/>
    </row>
    <row r="1207" spans="5:7">
      <c r="E1207" s="612"/>
      <c r="F1207" s="613"/>
      <c r="G1207" s="612"/>
    </row>
    <row r="1208" spans="5:7">
      <c r="E1208" s="612"/>
      <c r="F1208" s="613"/>
      <c r="G1208" s="612"/>
    </row>
    <row r="1209" spans="5:7">
      <c r="E1209" s="612"/>
      <c r="F1209" s="613"/>
      <c r="G1209" s="612"/>
    </row>
    <row r="1210" spans="5:7">
      <c r="E1210" s="612"/>
      <c r="F1210" s="613"/>
      <c r="G1210" s="612"/>
    </row>
    <row r="1211" spans="5:7">
      <c r="E1211" s="612"/>
      <c r="F1211" s="613"/>
      <c r="G1211" s="612"/>
    </row>
    <row r="1212" spans="5:7">
      <c r="E1212" s="612"/>
      <c r="F1212" s="613"/>
      <c r="G1212" s="612"/>
    </row>
    <row r="1213" spans="5:7">
      <c r="E1213" s="612"/>
      <c r="F1213" s="613"/>
      <c r="G1213" s="612"/>
    </row>
    <row r="1214" spans="5:7">
      <c r="E1214" s="612"/>
      <c r="F1214" s="613"/>
      <c r="G1214" s="612"/>
    </row>
    <row r="1215" spans="5:7">
      <c r="E1215" s="612"/>
      <c r="F1215" s="613"/>
      <c r="G1215" s="612"/>
    </row>
    <row r="1216" spans="5:7">
      <c r="E1216" s="612"/>
      <c r="F1216" s="613"/>
      <c r="G1216" s="612"/>
    </row>
    <row r="1217" spans="5:7">
      <c r="E1217" s="612"/>
      <c r="F1217" s="613"/>
      <c r="G1217" s="612"/>
    </row>
    <row r="1218" spans="5:7">
      <c r="E1218" s="612"/>
      <c r="F1218" s="613"/>
      <c r="G1218" s="612"/>
    </row>
    <row r="1219" spans="5:7">
      <c r="E1219" s="612"/>
      <c r="F1219" s="613"/>
      <c r="G1219" s="612"/>
    </row>
    <row r="1220" spans="5:7">
      <c r="E1220" s="612"/>
      <c r="F1220" s="613"/>
      <c r="G1220" s="612"/>
    </row>
    <row r="1221" spans="5:7">
      <c r="E1221" s="612"/>
      <c r="F1221" s="613"/>
      <c r="G1221" s="612"/>
    </row>
    <row r="1222" spans="5:7">
      <c r="E1222" s="612"/>
      <c r="F1222" s="613"/>
      <c r="G1222" s="612"/>
    </row>
    <row r="1223" spans="5:7">
      <c r="E1223" s="612"/>
      <c r="F1223" s="613"/>
      <c r="G1223" s="612"/>
    </row>
    <row r="1224" spans="5:7">
      <c r="E1224" s="612"/>
      <c r="F1224" s="613"/>
      <c r="G1224" s="612"/>
    </row>
    <row r="1225" spans="5:7">
      <c r="E1225" s="612"/>
      <c r="F1225" s="613"/>
      <c r="G1225" s="612"/>
    </row>
    <row r="1226" spans="5:7">
      <c r="E1226" s="612"/>
      <c r="F1226" s="613"/>
      <c r="G1226" s="612"/>
    </row>
    <row r="1227" spans="5:7">
      <c r="E1227" s="612"/>
      <c r="F1227" s="613"/>
      <c r="G1227" s="612"/>
    </row>
    <row r="1228" spans="5:7">
      <c r="E1228" s="612"/>
      <c r="F1228" s="613"/>
      <c r="G1228" s="612"/>
    </row>
    <row r="1229" spans="5:7">
      <c r="E1229" s="612"/>
      <c r="F1229" s="613"/>
      <c r="G1229" s="612"/>
    </row>
    <row r="1230" spans="5:7">
      <c r="E1230" s="612"/>
      <c r="F1230" s="613"/>
      <c r="G1230" s="612"/>
    </row>
    <row r="1231" spans="5:7">
      <c r="E1231" s="612"/>
      <c r="F1231" s="613"/>
      <c r="G1231" s="612"/>
    </row>
    <row r="1232" spans="5:7">
      <c r="E1232" s="612"/>
      <c r="F1232" s="613"/>
      <c r="G1232" s="612"/>
    </row>
    <row r="1233" spans="5:7">
      <c r="E1233" s="612"/>
      <c r="F1233" s="613"/>
      <c r="G1233" s="612"/>
    </row>
    <row r="1234" spans="5:7">
      <c r="E1234" s="612"/>
      <c r="F1234" s="613"/>
      <c r="G1234" s="612"/>
    </row>
    <row r="1235" spans="5:7">
      <c r="E1235" s="612"/>
      <c r="F1235" s="613"/>
      <c r="G1235" s="612"/>
    </row>
    <row r="1236" spans="5:7">
      <c r="E1236" s="612"/>
      <c r="F1236" s="613"/>
      <c r="G1236" s="612"/>
    </row>
    <row r="1237" spans="5:7">
      <c r="E1237" s="612"/>
      <c r="F1237" s="613"/>
      <c r="G1237" s="612"/>
    </row>
    <row r="1238" spans="5:7">
      <c r="E1238" s="612"/>
      <c r="F1238" s="613"/>
      <c r="G1238" s="612"/>
    </row>
    <row r="1239" spans="5:7">
      <c r="E1239" s="612"/>
      <c r="F1239" s="613"/>
      <c r="G1239" s="612"/>
    </row>
    <row r="1240" spans="5:7">
      <c r="E1240" s="612"/>
      <c r="F1240" s="613"/>
      <c r="G1240" s="612"/>
    </row>
    <row r="1241" spans="5:7">
      <c r="E1241" s="612"/>
      <c r="F1241" s="613"/>
      <c r="G1241" s="612"/>
    </row>
    <row r="1242" spans="5:7">
      <c r="E1242" s="612"/>
      <c r="F1242" s="613"/>
      <c r="G1242" s="612"/>
    </row>
    <row r="1243" spans="5:7">
      <c r="E1243" s="612"/>
      <c r="F1243" s="613"/>
      <c r="G1243" s="612"/>
    </row>
    <row r="1244" spans="5:7">
      <c r="E1244" s="612"/>
      <c r="F1244" s="613"/>
      <c r="G1244" s="612"/>
    </row>
    <row r="1245" spans="5:7">
      <c r="E1245" s="612"/>
      <c r="F1245" s="613"/>
      <c r="G1245" s="612"/>
    </row>
    <row r="1246" spans="5:7">
      <c r="E1246" s="612"/>
      <c r="F1246" s="613"/>
      <c r="G1246" s="612"/>
    </row>
    <row r="1247" spans="5:7">
      <c r="E1247" s="612"/>
      <c r="F1247" s="613"/>
      <c r="G1247" s="612"/>
    </row>
    <row r="1248" spans="5:7">
      <c r="E1248" s="612"/>
      <c r="F1248" s="613"/>
      <c r="G1248" s="612"/>
    </row>
    <row r="1249" spans="5:7">
      <c r="E1249" s="612"/>
      <c r="F1249" s="613"/>
      <c r="G1249" s="612"/>
    </row>
    <row r="1250" spans="5:7">
      <c r="E1250" s="612"/>
      <c r="F1250" s="613"/>
      <c r="G1250" s="612"/>
    </row>
    <row r="1251" spans="5:7">
      <c r="E1251" s="612"/>
      <c r="F1251" s="613"/>
      <c r="G1251" s="612"/>
    </row>
    <row r="1252" spans="5:7">
      <c r="E1252" s="612"/>
      <c r="F1252" s="613"/>
      <c r="G1252" s="612"/>
    </row>
    <row r="1253" spans="5:7">
      <c r="E1253" s="612"/>
      <c r="F1253" s="613"/>
      <c r="G1253" s="612"/>
    </row>
    <row r="1254" spans="5:7">
      <c r="E1254" s="612"/>
      <c r="F1254" s="613"/>
      <c r="G1254" s="612"/>
    </row>
    <row r="1255" spans="5:7">
      <c r="E1255" s="612"/>
      <c r="F1255" s="613"/>
      <c r="G1255" s="612"/>
    </row>
    <row r="1256" spans="5:7">
      <c r="E1256" s="612"/>
      <c r="F1256" s="613"/>
      <c r="G1256" s="612"/>
    </row>
    <row r="1257" spans="5:7">
      <c r="E1257" s="612"/>
      <c r="F1257" s="613"/>
      <c r="G1257" s="612"/>
    </row>
    <row r="1258" spans="5:7">
      <c r="E1258" s="612"/>
      <c r="F1258" s="613"/>
      <c r="G1258" s="612"/>
    </row>
    <row r="1259" spans="5:7">
      <c r="E1259" s="612"/>
      <c r="F1259" s="613"/>
      <c r="G1259" s="612"/>
    </row>
    <row r="1260" spans="5:7">
      <c r="E1260" s="612"/>
      <c r="F1260" s="613"/>
      <c r="G1260" s="612"/>
    </row>
    <row r="1261" spans="5:7">
      <c r="E1261" s="612"/>
      <c r="F1261" s="613"/>
      <c r="G1261" s="612"/>
    </row>
    <row r="1262" spans="5:7">
      <c r="E1262" s="612"/>
      <c r="F1262" s="613"/>
      <c r="G1262" s="612"/>
    </row>
    <row r="1263" spans="5:7">
      <c r="E1263" s="612"/>
      <c r="F1263" s="613"/>
      <c r="G1263" s="612"/>
    </row>
    <row r="1264" spans="5:7">
      <c r="E1264" s="612"/>
      <c r="F1264" s="613"/>
      <c r="G1264" s="612"/>
    </row>
    <row r="1265" spans="5:7">
      <c r="E1265" s="612"/>
      <c r="F1265" s="613"/>
      <c r="G1265" s="612"/>
    </row>
    <row r="1266" spans="5:7">
      <c r="E1266" s="612"/>
      <c r="F1266" s="613"/>
      <c r="G1266" s="612"/>
    </row>
    <row r="1267" spans="5:7">
      <c r="E1267" s="612"/>
      <c r="F1267" s="613"/>
      <c r="G1267" s="612"/>
    </row>
    <row r="1268" spans="5:7">
      <c r="E1268" s="612"/>
      <c r="F1268" s="613"/>
      <c r="G1268" s="612"/>
    </row>
    <row r="1269" spans="5:7">
      <c r="E1269" s="612"/>
      <c r="F1269" s="613"/>
      <c r="G1269" s="612"/>
    </row>
    <row r="1270" spans="5:7">
      <c r="E1270" s="612"/>
      <c r="F1270" s="613"/>
      <c r="G1270" s="612"/>
    </row>
    <row r="1271" spans="5:7">
      <c r="E1271" s="612"/>
      <c r="F1271" s="613"/>
      <c r="G1271" s="612"/>
    </row>
    <row r="1272" spans="5:7">
      <c r="E1272" s="612"/>
      <c r="F1272" s="613"/>
      <c r="G1272" s="612"/>
    </row>
    <row r="1273" spans="5:7">
      <c r="E1273" s="612"/>
      <c r="F1273" s="613"/>
      <c r="G1273" s="612"/>
    </row>
    <row r="1274" spans="5:7">
      <c r="E1274" s="612"/>
      <c r="F1274" s="613"/>
      <c r="G1274" s="612"/>
    </row>
    <row r="1275" spans="5:7">
      <c r="E1275" s="612"/>
      <c r="F1275" s="613"/>
      <c r="G1275" s="612"/>
    </row>
    <row r="1276" spans="5:7">
      <c r="E1276" s="612"/>
      <c r="F1276" s="613"/>
      <c r="G1276" s="612"/>
    </row>
    <row r="1277" spans="5:7">
      <c r="E1277" s="612"/>
      <c r="F1277" s="613"/>
      <c r="G1277" s="612"/>
    </row>
    <row r="1278" spans="5:7">
      <c r="E1278" s="612"/>
      <c r="F1278" s="613"/>
      <c r="G1278" s="612"/>
    </row>
    <row r="1279" spans="5:7">
      <c r="E1279" s="612"/>
      <c r="F1279" s="613"/>
      <c r="G1279" s="612"/>
    </row>
    <row r="1280" spans="5:7">
      <c r="E1280" s="612"/>
      <c r="F1280" s="613"/>
      <c r="G1280" s="612"/>
    </row>
    <row r="1281" spans="5:7">
      <c r="E1281" s="612"/>
      <c r="F1281" s="613"/>
      <c r="G1281" s="612"/>
    </row>
    <row r="1282" spans="5:7">
      <c r="E1282" s="612"/>
      <c r="F1282" s="613"/>
      <c r="G1282" s="612"/>
    </row>
    <row r="1283" spans="5:7">
      <c r="E1283" s="612"/>
      <c r="F1283" s="613"/>
      <c r="G1283" s="612"/>
    </row>
    <row r="1284" spans="5:7">
      <c r="E1284" s="612"/>
      <c r="F1284" s="613"/>
      <c r="G1284" s="612"/>
    </row>
    <row r="1285" spans="5:7">
      <c r="E1285" s="612"/>
      <c r="F1285" s="613"/>
      <c r="G1285" s="612"/>
    </row>
    <row r="1286" spans="5:7">
      <c r="E1286" s="612"/>
      <c r="F1286" s="613"/>
      <c r="G1286" s="612"/>
    </row>
    <row r="1287" spans="5:7">
      <c r="E1287" s="612"/>
      <c r="F1287" s="613"/>
      <c r="G1287" s="612"/>
    </row>
    <row r="1288" spans="5:7">
      <c r="E1288" s="612"/>
      <c r="F1288" s="613"/>
      <c r="G1288" s="612"/>
    </row>
    <row r="1289" spans="5:7">
      <c r="E1289" s="612"/>
      <c r="F1289" s="613"/>
      <c r="G1289" s="612"/>
    </row>
    <row r="1290" spans="5:7">
      <c r="E1290" s="612"/>
      <c r="F1290" s="613"/>
      <c r="G1290" s="612"/>
    </row>
    <row r="1291" spans="5:7">
      <c r="E1291" s="612"/>
      <c r="F1291" s="613"/>
      <c r="G1291" s="612"/>
    </row>
    <row r="1292" spans="5:7">
      <c r="E1292" s="612"/>
      <c r="F1292" s="613"/>
      <c r="G1292" s="612"/>
    </row>
    <row r="1293" spans="5:7">
      <c r="E1293" s="612"/>
      <c r="F1293" s="613"/>
      <c r="G1293" s="612"/>
    </row>
    <row r="1294" spans="5:7">
      <c r="E1294" s="612"/>
      <c r="F1294" s="613"/>
      <c r="G1294" s="612"/>
    </row>
    <row r="1295" spans="5:7">
      <c r="E1295" s="612"/>
      <c r="F1295" s="613"/>
      <c r="G1295" s="612"/>
    </row>
    <row r="1296" spans="5:7">
      <c r="E1296" s="612"/>
      <c r="F1296" s="613"/>
      <c r="G1296" s="612"/>
    </row>
    <row r="1297" spans="5:7">
      <c r="E1297" s="612"/>
      <c r="F1297" s="613"/>
      <c r="G1297" s="612"/>
    </row>
    <row r="1298" spans="5:7">
      <c r="E1298" s="612"/>
      <c r="F1298" s="613"/>
      <c r="G1298" s="612"/>
    </row>
    <row r="1299" spans="5:7">
      <c r="E1299" s="612"/>
      <c r="F1299" s="613"/>
      <c r="G1299" s="612"/>
    </row>
    <row r="1300" spans="5:7">
      <c r="E1300" s="612"/>
      <c r="F1300" s="613"/>
      <c r="G1300" s="612"/>
    </row>
    <row r="1301" spans="5:7">
      <c r="E1301" s="612"/>
      <c r="F1301" s="613"/>
      <c r="G1301" s="612"/>
    </row>
    <row r="1302" spans="5:7">
      <c r="E1302" s="612"/>
      <c r="F1302" s="613"/>
      <c r="G1302" s="612"/>
    </row>
    <row r="1303" spans="5:7">
      <c r="E1303" s="612"/>
      <c r="F1303" s="613"/>
      <c r="G1303" s="612"/>
    </row>
    <row r="1304" spans="5:7">
      <c r="E1304" s="612"/>
      <c r="F1304" s="613"/>
      <c r="G1304" s="612"/>
    </row>
    <row r="1305" spans="5:7">
      <c r="E1305" s="612"/>
      <c r="F1305" s="613"/>
      <c r="G1305" s="612"/>
    </row>
    <row r="1306" spans="5:7">
      <c r="E1306" s="612"/>
      <c r="F1306" s="613"/>
      <c r="G1306" s="612"/>
    </row>
    <row r="1307" spans="5:7">
      <c r="E1307" s="612"/>
      <c r="F1307" s="613"/>
      <c r="G1307" s="612"/>
    </row>
    <row r="1308" spans="5:7">
      <c r="E1308" s="612"/>
      <c r="F1308" s="613"/>
      <c r="G1308" s="612"/>
    </row>
    <row r="1309" spans="5:7">
      <c r="E1309" s="612"/>
      <c r="F1309" s="613"/>
      <c r="G1309" s="612"/>
    </row>
    <row r="1310" spans="5:7">
      <c r="E1310" s="612"/>
      <c r="F1310" s="613"/>
      <c r="G1310" s="612"/>
    </row>
    <row r="1311" spans="5:7">
      <c r="E1311" s="612"/>
      <c r="F1311" s="613"/>
      <c r="G1311" s="612"/>
    </row>
    <row r="1312" spans="5:7">
      <c r="E1312" s="612"/>
      <c r="F1312" s="613"/>
      <c r="G1312" s="612"/>
    </row>
    <row r="1313" spans="5:7">
      <c r="E1313" s="612"/>
      <c r="F1313" s="613"/>
      <c r="G1313" s="612"/>
    </row>
    <row r="1314" spans="5:7">
      <c r="E1314" s="612"/>
      <c r="F1314" s="613"/>
      <c r="G1314" s="612"/>
    </row>
    <row r="1315" spans="5:7">
      <c r="E1315" s="612"/>
      <c r="F1315" s="613"/>
      <c r="G1315" s="612"/>
    </row>
    <row r="1316" spans="5:7">
      <c r="E1316" s="612"/>
      <c r="F1316" s="613"/>
      <c r="G1316" s="612"/>
    </row>
    <row r="1317" spans="5:7">
      <c r="E1317" s="612"/>
      <c r="F1317" s="613"/>
      <c r="G1317" s="612"/>
    </row>
    <row r="1318" spans="5:7">
      <c r="E1318" s="612"/>
      <c r="F1318" s="613"/>
      <c r="G1318" s="612"/>
    </row>
    <row r="1319" spans="5:7">
      <c r="E1319" s="612"/>
      <c r="F1319" s="613"/>
      <c r="G1319" s="612"/>
    </row>
    <row r="1320" spans="5:7">
      <c r="E1320" s="612"/>
      <c r="F1320" s="613"/>
      <c r="G1320" s="612"/>
    </row>
    <row r="1321" spans="5:7">
      <c r="E1321" s="612"/>
      <c r="F1321" s="613"/>
      <c r="G1321" s="612"/>
    </row>
    <row r="1322" spans="5:7">
      <c r="E1322" s="612"/>
      <c r="F1322" s="613"/>
      <c r="G1322" s="612"/>
    </row>
    <row r="1323" spans="5:7">
      <c r="E1323" s="612"/>
      <c r="F1323" s="613"/>
      <c r="G1323" s="612"/>
    </row>
    <row r="1324" spans="5:7">
      <c r="E1324" s="612"/>
      <c r="F1324" s="613"/>
      <c r="G1324" s="612"/>
    </row>
    <row r="1325" spans="5:7">
      <c r="E1325" s="612"/>
      <c r="F1325" s="613"/>
      <c r="G1325" s="612"/>
    </row>
    <row r="1326" spans="5:7">
      <c r="E1326" s="612"/>
      <c r="F1326" s="613"/>
      <c r="G1326" s="612"/>
    </row>
    <row r="1327" spans="5:7">
      <c r="E1327" s="612"/>
      <c r="F1327" s="613"/>
      <c r="G1327" s="612"/>
    </row>
    <row r="1328" spans="5:7">
      <c r="E1328" s="612"/>
      <c r="F1328" s="613"/>
      <c r="G1328" s="612"/>
    </row>
    <row r="1329" spans="5:7">
      <c r="E1329" s="612"/>
      <c r="F1329" s="613"/>
      <c r="G1329" s="612"/>
    </row>
    <row r="1330" spans="5:7">
      <c r="E1330" s="612"/>
      <c r="F1330" s="613"/>
      <c r="G1330" s="612"/>
    </row>
    <row r="1331" spans="5:7">
      <c r="E1331" s="612"/>
      <c r="F1331" s="613"/>
      <c r="G1331" s="612"/>
    </row>
    <row r="1332" spans="5:7">
      <c r="E1332" s="612"/>
      <c r="F1332" s="613"/>
      <c r="G1332" s="612"/>
    </row>
    <row r="1333" spans="5:7">
      <c r="E1333" s="612"/>
      <c r="F1333" s="613"/>
      <c r="G1333" s="612"/>
    </row>
    <row r="1334" spans="5:7">
      <c r="E1334" s="612"/>
      <c r="F1334" s="613"/>
      <c r="G1334" s="612"/>
    </row>
    <row r="1335" spans="5:7">
      <c r="E1335" s="612"/>
      <c r="F1335" s="613"/>
      <c r="G1335" s="612"/>
    </row>
    <row r="1336" spans="5:7">
      <c r="E1336" s="612"/>
      <c r="F1336" s="613"/>
      <c r="G1336" s="612"/>
    </row>
    <row r="1337" spans="5:7">
      <c r="E1337" s="612"/>
      <c r="F1337" s="613"/>
      <c r="G1337" s="612"/>
    </row>
    <row r="1338" spans="5:7">
      <c r="E1338" s="612"/>
      <c r="F1338" s="613"/>
      <c r="G1338" s="612"/>
    </row>
    <row r="1339" spans="5:7">
      <c r="E1339" s="612"/>
      <c r="F1339" s="613"/>
      <c r="G1339" s="612"/>
    </row>
    <row r="1340" spans="5:7">
      <c r="E1340" s="612"/>
      <c r="F1340" s="613"/>
      <c r="G1340" s="612"/>
    </row>
    <row r="1341" spans="5:7">
      <c r="E1341" s="612"/>
      <c r="F1341" s="613"/>
      <c r="G1341" s="612"/>
    </row>
    <row r="1342" spans="5:7">
      <c r="E1342" s="612"/>
      <c r="F1342" s="613"/>
      <c r="G1342" s="612"/>
    </row>
    <row r="1343" spans="5:7">
      <c r="E1343" s="612"/>
      <c r="F1343" s="613"/>
      <c r="G1343" s="612"/>
    </row>
    <row r="1344" spans="5:7">
      <c r="E1344" s="612"/>
      <c r="F1344" s="613"/>
      <c r="G1344" s="612"/>
    </row>
    <row r="1345" spans="5:7">
      <c r="E1345" s="612"/>
      <c r="F1345" s="613"/>
      <c r="G1345" s="612"/>
    </row>
    <row r="1346" spans="5:7">
      <c r="E1346" s="612"/>
      <c r="F1346" s="613"/>
      <c r="G1346" s="612"/>
    </row>
    <row r="1347" spans="5:7">
      <c r="E1347" s="612"/>
      <c r="F1347" s="613"/>
      <c r="G1347" s="612"/>
    </row>
    <row r="1348" spans="5:7">
      <c r="E1348" s="612"/>
      <c r="F1348" s="613"/>
      <c r="G1348" s="612"/>
    </row>
    <row r="1349" spans="5:7">
      <c r="E1349" s="612"/>
      <c r="F1349" s="613"/>
      <c r="G1349" s="612"/>
    </row>
    <row r="1350" spans="5:7">
      <c r="E1350" s="612"/>
      <c r="F1350" s="613"/>
      <c r="G1350" s="612"/>
    </row>
    <row r="1351" spans="5:7">
      <c r="E1351" s="612"/>
      <c r="F1351" s="613"/>
      <c r="G1351" s="612"/>
    </row>
    <row r="1352" spans="5:7">
      <c r="E1352" s="612"/>
      <c r="F1352" s="613"/>
      <c r="G1352" s="612"/>
    </row>
    <row r="1353" spans="5:7">
      <c r="E1353" s="612"/>
      <c r="F1353" s="613"/>
      <c r="G1353" s="612"/>
    </row>
    <row r="1354" spans="5:7">
      <c r="E1354" s="612"/>
      <c r="F1354" s="613"/>
      <c r="G1354" s="612"/>
    </row>
    <row r="1355" spans="5:7">
      <c r="E1355" s="612"/>
      <c r="F1355" s="613"/>
      <c r="G1355" s="612"/>
    </row>
    <row r="1356" spans="5:7">
      <c r="E1356" s="612"/>
      <c r="F1356" s="613"/>
      <c r="G1356" s="612"/>
    </row>
    <row r="1357" spans="5:7">
      <c r="E1357" s="612"/>
      <c r="F1357" s="613"/>
      <c r="G1357" s="612"/>
    </row>
    <row r="1358" spans="5:7">
      <c r="E1358" s="612"/>
      <c r="F1358" s="613"/>
      <c r="G1358" s="612"/>
    </row>
    <row r="1359" spans="5:7">
      <c r="E1359" s="612"/>
      <c r="F1359" s="613"/>
      <c r="G1359" s="612"/>
    </row>
    <row r="1360" spans="5:7">
      <c r="E1360" s="612"/>
      <c r="F1360" s="613"/>
      <c r="G1360" s="612"/>
    </row>
    <row r="1361" spans="5:7">
      <c r="E1361" s="612"/>
      <c r="F1361" s="613"/>
      <c r="G1361" s="612"/>
    </row>
    <row r="1362" spans="5:7">
      <c r="E1362" s="612"/>
      <c r="F1362" s="613"/>
      <c r="G1362" s="612"/>
    </row>
    <row r="1363" spans="5:7">
      <c r="E1363" s="612"/>
      <c r="F1363" s="613"/>
      <c r="G1363" s="612"/>
    </row>
    <row r="1364" spans="5:7">
      <c r="E1364" s="612"/>
      <c r="F1364" s="613"/>
      <c r="G1364" s="612"/>
    </row>
    <row r="1365" spans="5:7">
      <c r="E1365" s="612"/>
      <c r="F1365" s="613"/>
      <c r="G1365" s="612"/>
    </row>
    <row r="1366" spans="5:7">
      <c r="E1366" s="612"/>
      <c r="F1366" s="613"/>
      <c r="G1366" s="612"/>
    </row>
    <row r="1367" spans="5:7">
      <c r="E1367" s="612"/>
      <c r="F1367" s="613"/>
      <c r="G1367" s="612"/>
    </row>
    <row r="1368" spans="5:7">
      <c r="E1368" s="612"/>
      <c r="F1368" s="613"/>
      <c r="G1368" s="612"/>
    </row>
    <row r="1369" spans="5:7">
      <c r="E1369" s="612"/>
      <c r="F1369" s="613"/>
      <c r="G1369" s="612"/>
    </row>
    <row r="1370" spans="5:7">
      <c r="E1370" s="612"/>
      <c r="F1370" s="613"/>
      <c r="G1370" s="612"/>
    </row>
    <row r="1371" spans="5:7">
      <c r="E1371" s="612"/>
      <c r="F1371" s="613"/>
      <c r="G1371" s="612"/>
    </row>
    <row r="1372" spans="5:7">
      <c r="E1372" s="612"/>
      <c r="F1372" s="613"/>
      <c r="G1372" s="612"/>
    </row>
    <row r="1373" spans="5:7">
      <c r="E1373" s="612"/>
      <c r="F1373" s="613"/>
      <c r="G1373" s="612"/>
    </row>
    <row r="1374" spans="5:7">
      <c r="E1374" s="612"/>
      <c r="F1374" s="613"/>
      <c r="G1374" s="612"/>
    </row>
    <row r="1375" spans="5:7">
      <c r="E1375" s="612"/>
      <c r="F1375" s="613"/>
      <c r="G1375" s="612"/>
    </row>
    <row r="1376" spans="5:7">
      <c r="E1376" s="612"/>
      <c r="F1376" s="613"/>
      <c r="G1376" s="612"/>
    </row>
    <row r="1377" spans="5:7">
      <c r="E1377" s="612"/>
      <c r="F1377" s="613"/>
      <c r="G1377" s="612"/>
    </row>
    <row r="1378" spans="5:7">
      <c r="E1378" s="612"/>
      <c r="F1378" s="613"/>
      <c r="G1378" s="612"/>
    </row>
    <row r="1379" spans="5:7">
      <c r="E1379" s="612"/>
      <c r="F1379" s="613"/>
      <c r="G1379" s="612"/>
    </row>
    <row r="1380" spans="5:7">
      <c r="E1380" s="612"/>
      <c r="F1380" s="613"/>
      <c r="G1380" s="612"/>
    </row>
    <row r="1381" spans="5:7">
      <c r="E1381" s="612"/>
      <c r="F1381" s="613"/>
      <c r="G1381" s="612"/>
    </row>
    <row r="1382" spans="5:7">
      <c r="E1382" s="612"/>
      <c r="F1382" s="613"/>
      <c r="G1382" s="612"/>
    </row>
    <row r="1383" spans="5:7">
      <c r="E1383" s="612"/>
      <c r="F1383" s="613"/>
      <c r="G1383" s="612"/>
    </row>
    <row r="1384" spans="5:7">
      <c r="E1384" s="612"/>
      <c r="F1384" s="613"/>
      <c r="G1384" s="612"/>
    </row>
    <row r="1385" spans="5:7">
      <c r="E1385" s="612"/>
      <c r="F1385" s="613"/>
      <c r="G1385" s="612"/>
    </row>
    <row r="1386" spans="5:7">
      <c r="E1386" s="612"/>
      <c r="F1386" s="613"/>
      <c r="G1386" s="612"/>
    </row>
    <row r="1387" spans="5:7">
      <c r="E1387" s="612"/>
      <c r="F1387" s="613"/>
      <c r="G1387" s="612"/>
    </row>
    <row r="1388" spans="5:7">
      <c r="E1388" s="612"/>
      <c r="F1388" s="613"/>
      <c r="G1388" s="612"/>
    </row>
    <row r="1389" spans="5:7">
      <c r="E1389" s="612"/>
      <c r="F1389" s="613"/>
      <c r="G1389" s="612"/>
    </row>
    <row r="1390" spans="5:7">
      <c r="E1390" s="612"/>
      <c r="F1390" s="613"/>
      <c r="G1390" s="612"/>
    </row>
    <row r="1391" spans="5:7">
      <c r="E1391" s="612"/>
      <c r="F1391" s="613"/>
      <c r="G1391" s="612"/>
    </row>
    <row r="1392" spans="5:7">
      <c r="E1392" s="612"/>
      <c r="F1392" s="613"/>
      <c r="G1392" s="612"/>
    </row>
    <row r="1393" spans="5:7">
      <c r="E1393" s="612"/>
      <c r="F1393" s="613"/>
      <c r="G1393" s="612"/>
    </row>
    <row r="1394" spans="5:7">
      <c r="E1394" s="612"/>
      <c r="F1394" s="613"/>
      <c r="G1394" s="612"/>
    </row>
    <row r="1395" spans="5:7">
      <c r="E1395" s="612"/>
      <c r="F1395" s="613"/>
      <c r="G1395" s="612"/>
    </row>
    <row r="1396" spans="5:7">
      <c r="E1396" s="612"/>
      <c r="F1396" s="613"/>
      <c r="G1396" s="612"/>
    </row>
    <row r="1397" spans="5:7">
      <c r="E1397" s="612"/>
      <c r="F1397" s="613"/>
      <c r="G1397" s="612"/>
    </row>
    <row r="1398" spans="5:7">
      <c r="E1398" s="612"/>
      <c r="F1398" s="613"/>
      <c r="G1398" s="612"/>
    </row>
    <row r="1399" spans="5:7">
      <c r="E1399" s="612"/>
      <c r="F1399" s="613"/>
      <c r="G1399" s="612"/>
    </row>
    <row r="1400" spans="5:7">
      <c r="E1400" s="612"/>
      <c r="F1400" s="613"/>
      <c r="G1400" s="612"/>
    </row>
    <row r="1401" spans="5:7">
      <c r="E1401" s="612"/>
      <c r="F1401" s="613"/>
      <c r="G1401" s="612"/>
    </row>
    <row r="1402" spans="5:7">
      <c r="E1402" s="612"/>
      <c r="F1402" s="613"/>
      <c r="G1402" s="612"/>
    </row>
    <row r="1403" spans="5:7">
      <c r="E1403" s="612"/>
      <c r="F1403" s="613"/>
      <c r="G1403" s="612"/>
    </row>
    <row r="1404" spans="5:7">
      <c r="E1404" s="612"/>
      <c r="F1404" s="613"/>
      <c r="G1404" s="612"/>
    </row>
    <row r="1405" spans="5:7">
      <c r="E1405" s="612"/>
      <c r="F1405" s="613"/>
      <c r="G1405" s="612"/>
    </row>
    <row r="1406" spans="5:7">
      <c r="E1406" s="612"/>
      <c r="F1406" s="613"/>
      <c r="G1406" s="612"/>
    </row>
    <row r="1407" spans="5:7">
      <c r="E1407" s="612"/>
      <c r="F1407" s="613"/>
      <c r="G1407" s="612"/>
    </row>
    <row r="1408" spans="5:7">
      <c r="E1408" s="612"/>
      <c r="F1408" s="613"/>
      <c r="G1408" s="612"/>
    </row>
    <row r="1409" spans="5:7">
      <c r="E1409" s="612"/>
      <c r="F1409" s="613"/>
      <c r="G1409" s="612"/>
    </row>
    <row r="1410" spans="5:7">
      <c r="E1410" s="612"/>
      <c r="F1410" s="613"/>
      <c r="G1410" s="612"/>
    </row>
    <row r="1411" spans="5:7">
      <c r="E1411" s="612"/>
      <c r="F1411" s="613"/>
      <c r="G1411" s="612"/>
    </row>
    <row r="1412" spans="5:7">
      <c r="E1412" s="612"/>
      <c r="F1412" s="613"/>
      <c r="G1412" s="612"/>
    </row>
    <row r="1413" spans="5:7">
      <c r="E1413" s="612"/>
      <c r="F1413" s="613"/>
      <c r="G1413" s="612"/>
    </row>
    <row r="1414" spans="5:7">
      <c r="E1414" s="612"/>
      <c r="F1414" s="613"/>
      <c r="G1414" s="612"/>
    </row>
    <row r="1415" spans="5:7">
      <c r="E1415" s="612"/>
      <c r="F1415" s="613"/>
      <c r="G1415" s="612"/>
    </row>
    <row r="1416" spans="5:7">
      <c r="E1416" s="612"/>
      <c r="F1416" s="613"/>
      <c r="G1416" s="612"/>
    </row>
    <row r="1417" spans="5:7">
      <c r="E1417" s="612"/>
      <c r="F1417" s="613"/>
      <c r="G1417" s="612"/>
    </row>
    <row r="1418" spans="5:7">
      <c r="E1418" s="612"/>
      <c r="F1418" s="613"/>
      <c r="G1418" s="612"/>
    </row>
    <row r="1419" spans="5:7">
      <c r="E1419" s="612"/>
      <c r="F1419" s="613"/>
      <c r="G1419" s="612"/>
    </row>
    <row r="1420" spans="5:7">
      <c r="E1420" s="612"/>
      <c r="F1420" s="613"/>
      <c r="G1420" s="612"/>
    </row>
    <row r="1421" spans="5:7">
      <c r="E1421" s="612"/>
      <c r="F1421" s="613"/>
      <c r="G1421" s="612"/>
    </row>
    <row r="1422" spans="5:7">
      <c r="E1422" s="612"/>
      <c r="F1422" s="613"/>
      <c r="G1422" s="612"/>
    </row>
    <row r="1423" spans="5:7">
      <c r="E1423" s="612"/>
      <c r="F1423" s="613"/>
      <c r="G1423" s="612"/>
    </row>
    <row r="1424" spans="5:7">
      <c r="E1424" s="612"/>
      <c r="F1424" s="613"/>
      <c r="G1424" s="612"/>
    </row>
    <row r="1425" spans="5:7">
      <c r="E1425" s="612"/>
      <c r="F1425" s="613"/>
      <c r="G1425" s="612"/>
    </row>
    <row r="1426" spans="5:7">
      <c r="E1426" s="612"/>
      <c r="F1426" s="613"/>
      <c r="G1426" s="612"/>
    </row>
    <row r="1427" spans="5:7">
      <c r="E1427" s="612"/>
      <c r="F1427" s="613"/>
      <c r="G1427" s="612"/>
    </row>
    <row r="1428" spans="5:7">
      <c r="E1428" s="612"/>
      <c r="F1428" s="613"/>
      <c r="G1428" s="612"/>
    </row>
    <row r="1429" spans="5:7">
      <c r="E1429" s="612"/>
      <c r="F1429" s="613"/>
      <c r="G1429" s="612"/>
    </row>
    <row r="1430" spans="5:7">
      <c r="E1430" s="612"/>
      <c r="F1430" s="613"/>
      <c r="G1430" s="612"/>
    </row>
    <row r="1431" spans="5:7">
      <c r="E1431" s="612"/>
      <c r="F1431" s="613"/>
      <c r="G1431" s="612"/>
    </row>
    <row r="1432" spans="5:7">
      <c r="E1432" s="612"/>
      <c r="F1432" s="613"/>
      <c r="G1432" s="612"/>
    </row>
    <row r="1433" spans="5:7">
      <c r="E1433" s="612"/>
      <c r="F1433" s="613"/>
      <c r="G1433" s="612"/>
    </row>
    <row r="1434" spans="5:7">
      <c r="E1434" s="612"/>
      <c r="F1434" s="613"/>
      <c r="G1434" s="612"/>
    </row>
    <row r="1435" spans="5:7">
      <c r="E1435" s="612"/>
      <c r="F1435" s="613"/>
      <c r="G1435" s="612"/>
    </row>
    <row r="1436" spans="5:7">
      <c r="E1436" s="612"/>
      <c r="F1436" s="613"/>
      <c r="G1436" s="612"/>
    </row>
    <row r="1437" spans="5:7">
      <c r="E1437" s="612"/>
      <c r="F1437" s="613"/>
      <c r="G1437" s="612"/>
    </row>
    <row r="1438" spans="5:7">
      <c r="E1438" s="612"/>
      <c r="F1438" s="613"/>
      <c r="G1438" s="612"/>
    </row>
    <row r="1439" spans="5:7">
      <c r="E1439" s="612"/>
      <c r="F1439" s="613"/>
      <c r="G1439" s="612"/>
    </row>
    <row r="1440" spans="5:7">
      <c r="E1440" s="612"/>
      <c r="F1440" s="613"/>
      <c r="G1440" s="612"/>
    </row>
    <row r="1441" spans="5:7">
      <c r="E1441" s="612"/>
      <c r="F1441" s="613"/>
      <c r="G1441" s="612"/>
    </row>
    <row r="1442" spans="5:7">
      <c r="E1442" s="612"/>
      <c r="F1442" s="613"/>
      <c r="G1442" s="612"/>
    </row>
    <row r="1443" spans="5:7">
      <c r="E1443" s="612"/>
      <c r="F1443" s="613"/>
      <c r="G1443" s="612"/>
    </row>
    <row r="1444" spans="5:7">
      <c r="E1444" s="612"/>
      <c r="F1444" s="613"/>
      <c r="G1444" s="612"/>
    </row>
    <row r="1445" spans="5:7">
      <c r="E1445" s="612"/>
      <c r="F1445" s="613"/>
      <c r="G1445" s="612"/>
    </row>
    <row r="1446" spans="5:7">
      <c r="E1446" s="612"/>
      <c r="F1446" s="613"/>
      <c r="G1446" s="612"/>
    </row>
    <row r="1447" spans="5:7">
      <c r="E1447" s="612"/>
      <c r="F1447" s="613"/>
      <c r="G1447" s="612"/>
    </row>
    <row r="1448" spans="5:7">
      <c r="E1448" s="612"/>
      <c r="F1448" s="613"/>
      <c r="G1448" s="612"/>
    </row>
    <row r="1449" spans="5:7">
      <c r="E1449" s="612"/>
      <c r="F1449" s="613"/>
      <c r="G1449" s="612"/>
    </row>
    <row r="1450" spans="5:7">
      <c r="E1450" s="612"/>
      <c r="F1450" s="613"/>
      <c r="G1450" s="612"/>
    </row>
    <row r="1451" spans="5:7">
      <c r="E1451" s="612"/>
      <c r="F1451" s="613"/>
      <c r="G1451" s="612"/>
    </row>
    <row r="1452" spans="5:7">
      <c r="E1452" s="612"/>
      <c r="F1452" s="613"/>
      <c r="G1452" s="612"/>
    </row>
    <row r="1453" spans="5:7">
      <c r="E1453" s="612"/>
      <c r="F1453" s="613"/>
      <c r="G1453" s="612"/>
    </row>
    <row r="1454" spans="5:7">
      <c r="E1454" s="612"/>
      <c r="F1454" s="613"/>
      <c r="G1454" s="612"/>
    </row>
    <row r="1455" spans="5:7">
      <c r="E1455" s="612"/>
      <c r="F1455" s="613"/>
      <c r="G1455" s="612"/>
    </row>
    <row r="1456" spans="5:7">
      <c r="E1456" s="612"/>
      <c r="F1456" s="613"/>
      <c r="G1456" s="612"/>
    </row>
    <row r="1457" spans="5:7">
      <c r="E1457" s="612"/>
      <c r="F1457" s="613"/>
      <c r="G1457" s="612"/>
    </row>
    <row r="1458" spans="5:7">
      <c r="E1458" s="612"/>
      <c r="F1458" s="613"/>
      <c r="G1458" s="612"/>
    </row>
    <row r="1459" spans="5:7">
      <c r="E1459" s="612"/>
      <c r="F1459" s="613"/>
      <c r="G1459" s="612"/>
    </row>
    <row r="1460" spans="5:7">
      <c r="E1460" s="612"/>
      <c r="F1460" s="613"/>
      <c r="G1460" s="612"/>
    </row>
    <row r="1461" spans="5:7">
      <c r="E1461" s="612"/>
      <c r="F1461" s="613"/>
      <c r="G1461" s="612"/>
    </row>
    <row r="1462" spans="5:7">
      <c r="E1462" s="612"/>
      <c r="F1462" s="613"/>
      <c r="G1462" s="612"/>
    </row>
    <row r="1463" spans="5:7">
      <c r="E1463" s="612"/>
      <c r="F1463" s="613"/>
      <c r="G1463" s="612"/>
    </row>
    <row r="1464" spans="5:7">
      <c r="E1464" s="612"/>
      <c r="F1464" s="613"/>
      <c r="G1464" s="612"/>
    </row>
    <row r="1465" spans="5:7">
      <c r="E1465" s="612"/>
      <c r="F1465" s="613"/>
      <c r="G1465" s="612"/>
    </row>
    <row r="1466" spans="5:7">
      <c r="E1466" s="612"/>
      <c r="F1466" s="613"/>
      <c r="G1466" s="612"/>
    </row>
    <row r="1467" spans="5:7">
      <c r="E1467" s="612"/>
      <c r="F1467" s="613"/>
      <c r="G1467" s="612"/>
    </row>
    <row r="1468" spans="5:7">
      <c r="E1468" s="612"/>
      <c r="F1468" s="613"/>
      <c r="G1468" s="612"/>
    </row>
    <row r="1469" spans="5:7">
      <c r="E1469" s="612"/>
      <c r="F1469" s="613"/>
      <c r="G1469" s="612"/>
    </row>
    <row r="1470" spans="5:7">
      <c r="E1470" s="612"/>
      <c r="F1470" s="613"/>
      <c r="G1470" s="612"/>
    </row>
    <row r="1471" spans="5:7">
      <c r="E1471" s="612"/>
      <c r="F1471" s="613"/>
      <c r="G1471" s="612"/>
    </row>
    <row r="1472" spans="5:7">
      <c r="E1472" s="612"/>
      <c r="F1472" s="613"/>
      <c r="G1472" s="612"/>
    </row>
    <row r="1473" spans="5:7">
      <c r="E1473" s="612"/>
      <c r="F1473" s="613"/>
      <c r="G1473" s="612"/>
    </row>
    <row r="1474" spans="5:7">
      <c r="E1474" s="612"/>
      <c r="F1474" s="613"/>
      <c r="G1474" s="612"/>
    </row>
    <row r="1475" spans="5:7">
      <c r="E1475" s="612"/>
      <c r="F1475" s="613"/>
      <c r="G1475" s="612"/>
    </row>
    <row r="1476" spans="5:7">
      <c r="E1476" s="612"/>
      <c r="F1476" s="613"/>
      <c r="G1476" s="612"/>
    </row>
    <row r="1477" spans="5:7">
      <c r="E1477" s="612"/>
      <c r="F1477" s="613"/>
      <c r="G1477" s="612"/>
    </row>
    <row r="1478" spans="5:7">
      <c r="E1478" s="612"/>
      <c r="F1478" s="613"/>
      <c r="G1478" s="612"/>
    </row>
    <row r="1479" spans="5:7">
      <c r="E1479" s="612"/>
      <c r="F1479" s="613"/>
      <c r="G1479" s="612"/>
    </row>
    <row r="1480" spans="5:7">
      <c r="E1480" s="612"/>
      <c r="F1480" s="613"/>
      <c r="G1480" s="612"/>
    </row>
    <row r="1481" spans="5:7">
      <c r="E1481" s="612"/>
      <c r="F1481" s="613"/>
      <c r="G1481" s="612"/>
    </row>
    <row r="1482" spans="5:7">
      <c r="E1482" s="612"/>
      <c r="F1482" s="613"/>
      <c r="G1482" s="612"/>
    </row>
    <row r="1483" spans="5:7">
      <c r="E1483" s="612"/>
      <c r="F1483" s="613"/>
      <c r="G1483" s="612"/>
    </row>
    <row r="1484" spans="5:7">
      <c r="E1484" s="612"/>
      <c r="F1484" s="613"/>
      <c r="G1484" s="612"/>
    </row>
    <row r="1485" spans="5:7">
      <c r="E1485" s="612"/>
      <c r="F1485" s="613"/>
      <c r="G1485" s="612"/>
    </row>
    <row r="1486" spans="5:7">
      <c r="E1486" s="612"/>
      <c r="F1486" s="613"/>
      <c r="G1486" s="612"/>
    </row>
    <row r="1487" spans="5:7">
      <c r="E1487" s="612"/>
      <c r="F1487" s="613"/>
      <c r="G1487" s="612"/>
    </row>
    <row r="1488" spans="5:7">
      <c r="E1488" s="612"/>
      <c r="F1488" s="613"/>
      <c r="G1488" s="612"/>
    </row>
    <row r="1489" spans="5:7">
      <c r="E1489" s="612"/>
      <c r="F1489" s="613"/>
      <c r="G1489" s="612"/>
    </row>
    <row r="1490" spans="5:7">
      <c r="E1490" s="612"/>
      <c r="F1490" s="613"/>
      <c r="G1490" s="612"/>
    </row>
    <row r="1491" spans="5:7">
      <c r="E1491" s="612"/>
      <c r="F1491" s="613"/>
      <c r="G1491" s="612"/>
    </row>
    <row r="1492" spans="5:7">
      <c r="E1492" s="612"/>
      <c r="F1492" s="613"/>
      <c r="G1492" s="612"/>
    </row>
    <row r="1493" spans="5:7">
      <c r="E1493" s="612"/>
      <c r="F1493" s="613"/>
      <c r="G1493" s="612"/>
    </row>
    <row r="1494" spans="5:7">
      <c r="E1494" s="612"/>
      <c r="F1494" s="613"/>
      <c r="G1494" s="612"/>
    </row>
    <row r="1495" spans="5:7">
      <c r="E1495" s="612"/>
      <c r="F1495" s="613"/>
      <c r="G1495" s="612"/>
    </row>
    <row r="1496" spans="5:7">
      <c r="E1496" s="612"/>
      <c r="F1496" s="613"/>
      <c r="G1496" s="612"/>
    </row>
    <row r="1497" spans="5:7">
      <c r="E1497" s="612"/>
      <c r="F1497" s="613"/>
      <c r="G1497" s="612"/>
    </row>
    <row r="1498" spans="5:7">
      <c r="E1498" s="612"/>
      <c r="F1498" s="613"/>
      <c r="G1498" s="612"/>
    </row>
    <row r="1499" spans="5:7">
      <c r="E1499" s="612"/>
      <c r="F1499" s="613"/>
      <c r="G1499" s="612"/>
    </row>
    <row r="1500" spans="5:7">
      <c r="E1500" s="612"/>
      <c r="F1500" s="613"/>
      <c r="G1500" s="612"/>
    </row>
    <row r="1501" spans="5:7">
      <c r="E1501" s="612"/>
      <c r="F1501" s="613"/>
      <c r="G1501" s="612"/>
    </row>
    <row r="1502" spans="5:7">
      <c r="E1502" s="612"/>
      <c r="F1502" s="613"/>
      <c r="G1502" s="612"/>
    </row>
    <row r="1503" spans="5:7">
      <c r="E1503" s="612"/>
      <c r="F1503" s="613"/>
      <c r="G1503" s="612"/>
    </row>
    <row r="1504" spans="5:7">
      <c r="E1504" s="612"/>
      <c r="F1504" s="613"/>
      <c r="G1504" s="612"/>
    </row>
    <row r="1505" spans="5:7">
      <c r="E1505" s="612"/>
      <c r="F1505" s="613"/>
      <c r="G1505" s="612"/>
    </row>
    <row r="1506" spans="5:7">
      <c r="E1506" s="612"/>
      <c r="F1506" s="613"/>
      <c r="G1506" s="612"/>
    </row>
    <row r="1507" spans="5:7">
      <c r="E1507" s="612"/>
      <c r="F1507" s="613"/>
      <c r="G1507" s="612"/>
    </row>
    <row r="1508" spans="5:7">
      <c r="E1508" s="612"/>
      <c r="F1508" s="613"/>
      <c r="G1508" s="612"/>
    </row>
    <row r="1509" spans="5:7">
      <c r="E1509" s="612"/>
      <c r="F1509" s="613"/>
      <c r="G1509" s="612"/>
    </row>
    <row r="1510" spans="5:7">
      <c r="E1510" s="612"/>
      <c r="F1510" s="613"/>
      <c r="G1510" s="612"/>
    </row>
    <row r="1511" spans="5:7">
      <c r="E1511" s="612"/>
      <c r="F1511" s="613"/>
      <c r="G1511" s="612"/>
    </row>
    <row r="1512" spans="5:7">
      <c r="E1512" s="612"/>
      <c r="F1512" s="613"/>
      <c r="G1512" s="612"/>
    </row>
    <row r="1513" spans="5:7">
      <c r="E1513" s="612"/>
      <c r="F1513" s="613"/>
      <c r="G1513" s="612"/>
    </row>
    <row r="1514" spans="5:7">
      <c r="E1514" s="612"/>
      <c r="F1514" s="613"/>
      <c r="G1514" s="612"/>
    </row>
    <row r="1515" spans="5:7">
      <c r="E1515" s="612"/>
      <c r="F1515" s="613"/>
      <c r="G1515" s="612"/>
    </row>
    <row r="1516" spans="5:7">
      <c r="E1516" s="612"/>
      <c r="F1516" s="613"/>
      <c r="G1516" s="612"/>
    </row>
    <row r="1517" spans="5:7">
      <c r="E1517" s="612"/>
      <c r="F1517" s="613"/>
      <c r="G1517" s="612"/>
    </row>
    <row r="1518" spans="5:7">
      <c r="E1518" s="612"/>
      <c r="F1518" s="613"/>
      <c r="G1518" s="612"/>
    </row>
    <row r="1519" spans="5:7">
      <c r="E1519" s="612"/>
      <c r="F1519" s="613"/>
      <c r="G1519" s="612"/>
    </row>
    <row r="1520" spans="5:7">
      <c r="E1520" s="612"/>
      <c r="F1520" s="613"/>
      <c r="G1520" s="612"/>
    </row>
    <row r="1521" spans="5:7">
      <c r="E1521" s="612"/>
      <c r="F1521" s="613"/>
      <c r="G1521" s="612"/>
    </row>
    <row r="1522" spans="5:7">
      <c r="E1522" s="612"/>
      <c r="F1522" s="613"/>
      <c r="G1522" s="612"/>
    </row>
    <row r="1523" spans="5:7">
      <c r="E1523" s="612"/>
      <c r="F1523" s="613"/>
      <c r="G1523" s="612"/>
    </row>
    <row r="1524" spans="5:7">
      <c r="E1524" s="612"/>
      <c r="F1524" s="613"/>
      <c r="G1524" s="612"/>
    </row>
    <row r="1525" spans="5:7">
      <c r="E1525" s="612"/>
      <c r="F1525" s="613"/>
      <c r="G1525" s="612"/>
    </row>
    <row r="1526" spans="5:7">
      <c r="E1526" s="612"/>
      <c r="F1526" s="613"/>
      <c r="G1526" s="612"/>
    </row>
    <row r="1527" spans="5:7">
      <c r="E1527" s="612"/>
      <c r="F1527" s="613"/>
      <c r="G1527" s="612"/>
    </row>
    <row r="1528" spans="5:7">
      <c r="E1528" s="612"/>
      <c r="F1528" s="613"/>
      <c r="G1528" s="612"/>
    </row>
    <row r="1529" spans="5:7">
      <c r="E1529" s="612"/>
      <c r="F1529" s="613"/>
      <c r="G1529" s="612"/>
    </row>
    <row r="1530" spans="5:7">
      <c r="E1530" s="612"/>
      <c r="F1530" s="613"/>
      <c r="G1530" s="612"/>
    </row>
    <row r="1531" spans="5:7">
      <c r="E1531" s="612"/>
      <c r="F1531" s="613"/>
      <c r="G1531" s="612"/>
    </row>
    <row r="1532" spans="5:7">
      <c r="E1532" s="612"/>
      <c r="F1532" s="613"/>
      <c r="G1532" s="612"/>
    </row>
    <row r="1533" spans="5:7">
      <c r="E1533" s="612"/>
      <c r="F1533" s="613"/>
      <c r="G1533" s="612"/>
    </row>
    <row r="1534" spans="5:7">
      <c r="E1534" s="612"/>
      <c r="F1534" s="613"/>
      <c r="G1534" s="612"/>
    </row>
    <row r="1535" spans="5:7">
      <c r="E1535" s="612"/>
      <c r="F1535" s="613"/>
      <c r="G1535" s="612"/>
    </row>
    <row r="1536" spans="5:7">
      <c r="E1536" s="612"/>
      <c r="F1536" s="613"/>
      <c r="G1536" s="612"/>
    </row>
    <row r="1537" spans="5:7">
      <c r="E1537" s="612"/>
      <c r="F1537" s="613"/>
      <c r="G1537" s="612"/>
    </row>
    <row r="1538" spans="5:7">
      <c r="E1538" s="612"/>
      <c r="F1538" s="613"/>
      <c r="G1538" s="612"/>
    </row>
    <row r="1539" spans="5:7">
      <c r="E1539" s="612"/>
      <c r="F1539" s="613"/>
      <c r="G1539" s="612"/>
    </row>
    <row r="1540" spans="5:7">
      <c r="E1540" s="612"/>
      <c r="F1540" s="613"/>
      <c r="G1540" s="612"/>
    </row>
    <row r="1541" spans="5:7">
      <c r="E1541" s="612"/>
      <c r="F1541" s="613"/>
      <c r="G1541" s="612"/>
    </row>
    <row r="1542" spans="5:7">
      <c r="E1542" s="612"/>
      <c r="F1542" s="613"/>
      <c r="G1542" s="612"/>
    </row>
    <row r="1543" spans="5:7">
      <c r="E1543" s="612"/>
      <c r="F1543" s="613"/>
      <c r="G1543" s="612"/>
    </row>
    <row r="1544" spans="5:7">
      <c r="E1544" s="612"/>
      <c r="F1544" s="613"/>
      <c r="G1544" s="612"/>
    </row>
    <row r="1545" spans="5:7">
      <c r="E1545" s="612"/>
      <c r="F1545" s="613"/>
      <c r="G1545" s="612"/>
    </row>
    <row r="1546" spans="5:7">
      <c r="E1546" s="612"/>
      <c r="F1546" s="613"/>
      <c r="G1546" s="612"/>
    </row>
    <row r="1547" spans="5:7">
      <c r="E1547" s="612"/>
      <c r="F1547" s="613"/>
      <c r="G1547" s="612"/>
    </row>
    <row r="1548" spans="5:7">
      <c r="E1548" s="612"/>
      <c r="F1548" s="613"/>
      <c r="G1548" s="612"/>
    </row>
    <row r="1549" spans="5:7">
      <c r="E1549" s="612"/>
      <c r="F1549" s="613"/>
      <c r="G1549" s="612"/>
    </row>
    <row r="1550" spans="5:7">
      <c r="E1550" s="612"/>
      <c r="F1550" s="613"/>
      <c r="G1550" s="612"/>
    </row>
    <row r="1551" spans="5:7">
      <c r="E1551" s="612"/>
      <c r="F1551" s="613"/>
      <c r="G1551" s="612"/>
    </row>
    <row r="1552" spans="5:7">
      <c r="E1552" s="612"/>
      <c r="F1552" s="613"/>
      <c r="G1552" s="612"/>
    </row>
    <row r="1553" spans="5:7">
      <c r="E1553" s="612"/>
      <c r="F1553" s="613"/>
      <c r="G1553" s="612"/>
    </row>
    <row r="1554" spans="5:7">
      <c r="E1554" s="612"/>
      <c r="F1554" s="613"/>
      <c r="G1554" s="612"/>
    </row>
    <row r="1555" spans="5:7">
      <c r="E1555" s="612"/>
      <c r="F1555" s="613"/>
      <c r="G1555" s="612"/>
    </row>
    <row r="1556" spans="5:7">
      <c r="E1556" s="612"/>
      <c r="F1556" s="613"/>
      <c r="G1556" s="612"/>
    </row>
    <row r="1557" spans="5:7">
      <c r="E1557" s="612"/>
      <c r="F1557" s="613"/>
      <c r="G1557" s="612"/>
    </row>
    <row r="1558" spans="5:7">
      <c r="E1558" s="612"/>
      <c r="F1558" s="613"/>
      <c r="G1558" s="612"/>
    </row>
    <row r="1559" spans="5:7">
      <c r="E1559" s="612"/>
      <c r="F1559" s="613"/>
      <c r="G1559" s="612"/>
    </row>
    <row r="1560" spans="5:7">
      <c r="E1560" s="612"/>
      <c r="F1560" s="613"/>
      <c r="G1560" s="612"/>
    </row>
    <row r="1561" spans="5:7">
      <c r="E1561" s="612"/>
      <c r="F1561" s="613"/>
      <c r="G1561" s="612"/>
    </row>
    <row r="1562" spans="5:7">
      <c r="E1562" s="612"/>
      <c r="F1562" s="613"/>
      <c r="G1562" s="612"/>
    </row>
    <row r="1563" spans="5:7">
      <c r="E1563" s="612"/>
      <c r="F1563" s="613"/>
      <c r="G1563" s="612"/>
    </row>
    <row r="1564" spans="5:7">
      <c r="E1564" s="612"/>
      <c r="F1564" s="613"/>
      <c r="G1564" s="612"/>
    </row>
    <row r="1565" spans="5:7">
      <c r="E1565" s="612"/>
      <c r="F1565" s="613"/>
      <c r="G1565" s="612"/>
    </row>
    <row r="1566" spans="5:7">
      <c r="E1566" s="612"/>
      <c r="F1566" s="613"/>
      <c r="G1566" s="612"/>
    </row>
    <row r="1567" spans="5:7">
      <c r="E1567" s="612"/>
      <c r="F1567" s="613"/>
      <c r="G1567" s="612"/>
    </row>
    <row r="1568" spans="5:7">
      <c r="E1568" s="612"/>
      <c r="F1568" s="613"/>
      <c r="G1568" s="612"/>
    </row>
    <row r="1569" spans="5:7">
      <c r="E1569" s="612"/>
      <c r="F1569" s="613"/>
      <c r="G1569" s="612"/>
    </row>
    <row r="1570" spans="5:7">
      <c r="E1570" s="612"/>
      <c r="F1570" s="613"/>
      <c r="G1570" s="612"/>
    </row>
    <row r="1571" spans="5:7">
      <c r="E1571" s="612"/>
      <c r="F1571" s="613"/>
      <c r="G1571" s="612"/>
    </row>
    <row r="1572" spans="5:7">
      <c r="E1572" s="612"/>
      <c r="F1572" s="613"/>
      <c r="G1572" s="612"/>
    </row>
    <row r="1573" spans="5:7">
      <c r="E1573" s="612"/>
      <c r="F1573" s="613"/>
      <c r="G1573" s="612"/>
    </row>
    <row r="1574" spans="5:7">
      <c r="E1574" s="612"/>
      <c r="F1574" s="613"/>
      <c r="G1574" s="612"/>
    </row>
    <row r="1575" spans="5:7">
      <c r="E1575" s="612"/>
      <c r="F1575" s="613"/>
      <c r="G1575" s="612"/>
    </row>
    <row r="1576" spans="5:7">
      <c r="E1576" s="612"/>
      <c r="F1576" s="613"/>
      <c r="G1576" s="612"/>
    </row>
    <row r="1577" spans="5:7">
      <c r="E1577" s="612"/>
      <c r="F1577" s="613"/>
      <c r="G1577" s="612"/>
    </row>
    <row r="1578" spans="5:7">
      <c r="E1578" s="612"/>
      <c r="F1578" s="613"/>
      <c r="G1578" s="612"/>
    </row>
    <row r="1579" spans="5:7">
      <c r="E1579" s="612"/>
      <c r="F1579" s="613"/>
      <c r="G1579" s="612"/>
    </row>
    <row r="1580" spans="5:7">
      <c r="E1580" s="612"/>
      <c r="F1580" s="613"/>
      <c r="G1580" s="612"/>
    </row>
    <row r="1581" spans="5:7">
      <c r="E1581" s="612"/>
      <c r="F1581" s="613"/>
      <c r="G1581" s="612"/>
    </row>
    <row r="1582" spans="5:7">
      <c r="E1582" s="612"/>
      <c r="F1582" s="613"/>
      <c r="G1582" s="612"/>
    </row>
    <row r="1583" spans="5:7">
      <c r="E1583" s="612"/>
      <c r="F1583" s="613"/>
      <c r="G1583" s="612"/>
    </row>
    <row r="1584" spans="5:7">
      <c r="E1584" s="612"/>
      <c r="F1584" s="613"/>
      <c r="G1584" s="612"/>
    </row>
    <row r="1585" spans="5:7">
      <c r="E1585" s="612"/>
      <c r="F1585" s="613"/>
      <c r="G1585" s="612"/>
    </row>
    <row r="1586" spans="5:7">
      <c r="E1586" s="612"/>
      <c r="F1586" s="613"/>
      <c r="G1586" s="612"/>
    </row>
    <row r="1587" spans="5:7">
      <c r="E1587" s="612"/>
      <c r="F1587" s="613"/>
      <c r="G1587" s="612"/>
    </row>
    <row r="1588" spans="5:7">
      <c r="E1588" s="612"/>
      <c r="F1588" s="613"/>
      <c r="G1588" s="612"/>
    </row>
    <row r="1589" spans="5:7">
      <c r="E1589" s="612"/>
      <c r="F1589" s="613"/>
      <c r="G1589" s="612"/>
    </row>
    <row r="1590" spans="5:7">
      <c r="E1590" s="612"/>
      <c r="F1590" s="613"/>
      <c r="G1590" s="612"/>
    </row>
    <row r="1591" spans="5:7">
      <c r="E1591" s="612"/>
      <c r="F1591" s="613"/>
      <c r="G1591" s="612"/>
    </row>
    <row r="1592" spans="5:7">
      <c r="E1592" s="612"/>
      <c r="F1592" s="613"/>
      <c r="G1592" s="612"/>
    </row>
    <row r="1593" spans="5:7">
      <c r="E1593" s="612"/>
      <c r="F1593" s="613"/>
      <c r="G1593" s="612"/>
    </row>
    <row r="1594" spans="5:7">
      <c r="E1594" s="612"/>
      <c r="F1594" s="613"/>
      <c r="G1594" s="612"/>
    </row>
    <row r="1595" spans="5:7">
      <c r="E1595" s="612"/>
      <c r="F1595" s="613"/>
      <c r="G1595" s="612"/>
    </row>
    <row r="1596" spans="5:7">
      <c r="E1596" s="612"/>
      <c r="F1596" s="613"/>
      <c r="G1596" s="612"/>
    </row>
    <row r="1597" spans="5:7">
      <c r="E1597" s="612"/>
      <c r="F1597" s="613"/>
      <c r="G1597" s="612"/>
    </row>
    <row r="1598" spans="5:7">
      <c r="E1598" s="612"/>
      <c r="F1598" s="613"/>
      <c r="G1598" s="612"/>
    </row>
    <row r="1599" spans="5:7">
      <c r="E1599" s="612"/>
      <c r="F1599" s="613"/>
      <c r="G1599" s="612"/>
    </row>
    <row r="1600" spans="5:7">
      <c r="E1600" s="612"/>
      <c r="F1600" s="613"/>
      <c r="G1600" s="612"/>
    </row>
    <row r="1601" spans="5:7">
      <c r="E1601" s="612"/>
      <c r="F1601" s="613"/>
      <c r="G1601" s="612"/>
    </row>
    <row r="1602" spans="5:7">
      <c r="E1602" s="612"/>
      <c r="F1602" s="613"/>
      <c r="G1602" s="612"/>
    </row>
    <row r="1603" spans="5:7">
      <c r="E1603" s="612"/>
      <c r="F1603" s="613"/>
      <c r="G1603" s="612"/>
    </row>
    <row r="1604" spans="5:7">
      <c r="E1604" s="612"/>
      <c r="F1604" s="613"/>
      <c r="G1604" s="612"/>
    </row>
    <row r="1605" spans="5:7">
      <c r="E1605" s="612"/>
      <c r="F1605" s="613"/>
      <c r="G1605" s="612"/>
    </row>
    <row r="1606" spans="5:7">
      <c r="E1606" s="612"/>
      <c r="F1606" s="613"/>
      <c r="G1606" s="612"/>
    </row>
    <row r="1607" spans="5:7">
      <c r="E1607" s="612"/>
      <c r="F1607" s="613"/>
      <c r="G1607" s="612"/>
    </row>
    <row r="1608" spans="5:7">
      <c r="E1608" s="612"/>
      <c r="F1608" s="613"/>
      <c r="G1608" s="612"/>
    </row>
    <row r="1609" spans="5:7">
      <c r="E1609" s="612"/>
      <c r="F1609" s="613"/>
      <c r="G1609" s="612"/>
    </row>
    <row r="1610" spans="5:7">
      <c r="E1610" s="612"/>
      <c r="F1610" s="613"/>
      <c r="G1610" s="612"/>
    </row>
    <row r="1611" spans="5:7">
      <c r="E1611" s="612"/>
      <c r="F1611" s="613"/>
      <c r="G1611" s="612"/>
    </row>
    <row r="1612" spans="5:7">
      <c r="E1612" s="612"/>
      <c r="F1612" s="613"/>
      <c r="G1612" s="612"/>
    </row>
    <row r="1613" spans="5:7">
      <c r="E1613" s="612"/>
      <c r="F1613" s="613"/>
      <c r="G1613" s="612"/>
    </row>
    <row r="1614" spans="5:7">
      <c r="E1614" s="612"/>
      <c r="F1614" s="613"/>
      <c r="G1614" s="612"/>
    </row>
    <row r="1615" spans="5:7">
      <c r="E1615" s="612"/>
      <c r="F1615" s="613"/>
      <c r="G1615" s="612"/>
    </row>
    <row r="1616" spans="5:7">
      <c r="E1616" s="612"/>
      <c r="F1616" s="613"/>
      <c r="G1616" s="612"/>
    </row>
    <row r="1617" spans="5:7">
      <c r="E1617" s="612"/>
      <c r="F1617" s="613"/>
      <c r="G1617" s="612"/>
    </row>
    <row r="1618" spans="5:7">
      <c r="E1618" s="612"/>
      <c r="F1618" s="613"/>
      <c r="G1618" s="612"/>
    </row>
    <row r="1619" spans="5:7">
      <c r="E1619" s="612"/>
      <c r="F1619" s="613"/>
      <c r="G1619" s="612"/>
    </row>
    <row r="1620" spans="5:7">
      <c r="E1620" s="612"/>
      <c r="F1620" s="613"/>
      <c r="G1620" s="612"/>
    </row>
    <row r="1621" spans="5:7">
      <c r="E1621" s="612"/>
      <c r="F1621" s="613"/>
      <c r="G1621" s="612"/>
    </row>
    <row r="1622" spans="5:7">
      <c r="E1622" s="612"/>
      <c r="F1622" s="613"/>
      <c r="G1622" s="612"/>
    </row>
    <row r="1623" spans="5:7">
      <c r="E1623" s="612"/>
      <c r="F1623" s="613"/>
      <c r="G1623" s="612"/>
    </row>
    <row r="1624" spans="5:7">
      <c r="E1624" s="612"/>
      <c r="F1624" s="613"/>
      <c r="G1624" s="612"/>
    </row>
    <row r="1625" spans="5:7">
      <c r="E1625" s="612"/>
      <c r="F1625" s="613"/>
      <c r="G1625" s="612"/>
    </row>
    <row r="1626" spans="5:7">
      <c r="E1626" s="612"/>
      <c r="F1626" s="613"/>
      <c r="G1626" s="612"/>
    </row>
    <row r="1627" spans="5:7">
      <c r="E1627" s="612"/>
      <c r="F1627" s="613"/>
      <c r="G1627" s="612"/>
    </row>
    <row r="1628" spans="5:7">
      <c r="E1628" s="612"/>
      <c r="F1628" s="613"/>
      <c r="G1628" s="612"/>
    </row>
    <row r="1629" spans="5:7">
      <c r="E1629" s="612"/>
      <c r="F1629" s="613"/>
      <c r="G1629" s="612"/>
    </row>
    <row r="1630" spans="5:7">
      <c r="E1630" s="612"/>
      <c r="F1630" s="613"/>
      <c r="G1630" s="612"/>
    </row>
    <row r="1631" spans="5:7">
      <c r="E1631" s="612"/>
      <c r="F1631" s="613"/>
      <c r="G1631" s="612"/>
    </row>
    <row r="1632" spans="5:7">
      <c r="E1632" s="612"/>
      <c r="F1632" s="613"/>
      <c r="G1632" s="612"/>
    </row>
    <row r="1633" spans="5:7">
      <c r="E1633" s="612"/>
      <c r="F1633" s="613"/>
      <c r="G1633" s="612"/>
    </row>
    <row r="1634" spans="5:7">
      <c r="E1634" s="612"/>
      <c r="F1634" s="613"/>
      <c r="G1634" s="612"/>
    </row>
    <row r="1635" spans="5:7">
      <c r="E1635" s="612"/>
      <c r="F1635" s="613"/>
      <c r="G1635" s="612"/>
    </row>
    <row r="1636" spans="5:7">
      <c r="E1636" s="612"/>
      <c r="F1636" s="613"/>
      <c r="G1636" s="612"/>
    </row>
    <row r="1637" spans="5:7">
      <c r="E1637" s="612"/>
      <c r="F1637" s="613"/>
      <c r="G1637" s="612"/>
    </row>
    <row r="1638" spans="5:7">
      <c r="E1638" s="612"/>
      <c r="F1638" s="613"/>
      <c r="G1638" s="612"/>
    </row>
    <row r="1639" spans="5:7">
      <c r="E1639" s="612"/>
      <c r="F1639" s="613"/>
      <c r="G1639" s="612"/>
    </row>
    <row r="1640" spans="5:7">
      <c r="E1640" s="612"/>
      <c r="F1640" s="613"/>
      <c r="G1640" s="612"/>
    </row>
    <row r="1641" spans="5:7">
      <c r="E1641" s="612"/>
      <c r="F1641" s="613"/>
      <c r="G1641" s="612"/>
    </row>
    <row r="1642" spans="5:7">
      <c r="E1642" s="612"/>
      <c r="F1642" s="613"/>
      <c r="G1642" s="612"/>
    </row>
    <row r="1643" spans="5:7">
      <c r="E1643" s="612"/>
      <c r="F1643" s="613"/>
      <c r="G1643" s="612"/>
    </row>
    <row r="1644" spans="5:7">
      <c r="E1644" s="612"/>
      <c r="F1644" s="613"/>
      <c r="G1644" s="612"/>
    </row>
    <row r="1645" spans="5:7">
      <c r="E1645" s="612"/>
      <c r="F1645" s="613"/>
      <c r="G1645" s="612"/>
    </row>
    <row r="1646" spans="5:7">
      <c r="E1646" s="612"/>
      <c r="F1646" s="613"/>
      <c r="G1646" s="612"/>
    </row>
    <row r="1647" spans="5:7">
      <c r="E1647" s="612"/>
      <c r="F1647" s="613"/>
      <c r="G1647" s="612"/>
    </row>
    <row r="1648" spans="5:7">
      <c r="E1648" s="612"/>
      <c r="F1648" s="613"/>
      <c r="G1648" s="612"/>
    </row>
    <row r="1649" spans="5:7">
      <c r="E1649" s="612"/>
      <c r="F1649" s="613"/>
      <c r="G1649" s="612"/>
    </row>
    <row r="1650" spans="5:7">
      <c r="E1650" s="612"/>
      <c r="F1650" s="613"/>
      <c r="G1650" s="612"/>
    </row>
    <row r="1651" spans="5:7">
      <c r="E1651" s="612"/>
      <c r="F1651" s="613"/>
      <c r="G1651" s="612"/>
    </row>
    <row r="1652" spans="5:7">
      <c r="E1652" s="612"/>
      <c r="F1652" s="613"/>
      <c r="G1652" s="612"/>
    </row>
    <row r="1653" spans="5:7">
      <c r="E1653" s="612"/>
      <c r="F1653" s="613"/>
      <c r="G1653" s="612"/>
    </row>
    <row r="1654" spans="5:7">
      <c r="E1654" s="612"/>
      <c r="F1654" s="613"/>
      <c r="G1654" s="612"/>
    </row>
    <row r="1655" spans="5:7">
      <c r="E1655" s="612"/>
      <c r="F1655" s="613"/>
      <c r="G1655" s="612"/>
    </row>
    <row r="1656" spans="5:7">
      <c r="E1656" s="612"/>
      <c r="F1656" s="613"/>
      <c r="G1656" s="612"/>
    </row>
    <row r="1657" spans="5:7">
      <c r="E1657" s="612"/>
      <c r="F1657" s="613"/>
      <c r="G1657" s="612"/>
    </row>
    <row r="1658" spans="5:7">
      <c r="E1658" s="612"/>
      <c r="F1658" s="613"/>
      <c r="G1658" s="612"/>
    </row>
    <row r="1659" spans="5:7">
      <c r="E1659" s="612"/>
      <c r="F1659" s="613"/>
      <c r="G1659" s="612"/>
    </row>
    <row r="1660" spans="5:7">
      <c r="E1660" s="612"/>
      <c r="F1660" s="613"/>
      <c r="G1660" s="612"/>
    </row>
    <row r="1661" spans="5:7">
      <c r="E1661" s="612"/>
      <c r="F1661" s="613"/>
      <c r="G1661" s="612"/>
    </row>
    <row r="1662" spans="5:7">
      <c r="E1662" s="612"/>
      <c r="F1662" s="613"/>
      <c r="G1662" s="612"/>
    </row>
    <row r="1663" spans="5:7">
      <c r="E1663" s="612"/>
      <c r="F1663" s="613"/>
      <c r="G1663" s="612"/>
    </row>
    <row r="1664" spans="5:7">
      <c r="E1664" s="612"/>
      <c r="F1664" s="613"/>
      <c r="G1664" s="612"/>
    </row>
    <row r="1665" spans="5:7">
      <c r="E1665" s="612"/>
      <c r="F1665" s="613"/>
      <c r="G1665" s="612"/>
    </row>
    <row r="1666" spans="5:7">
      <c r="E1666" s="612"/>
      <c r="F1666" s="613"/>
      <c r="G1666" s="612"/>
    </row>
    <row r="1667" spans="5:7">
      <c r="E1667" s="612"/>
      <c r="F1667" s="613"/>
      <c r="G1667" s="612"/>
    </row>
    <row r="1668" spans="5:7">
      <c r="E1668" s="612"/>
      <c r="F1668" s="613"/>
      <c r="G1668" s="612"/>
    </row>
    <row r="1669" spans="5:7">
      <c r="E1669" s="612"/>
      <c r="F1669" s="613"/>
      <c r="G1669" s="612"/>
    </row>
    <row r="1670" spans="5:7">
      <c r="E1670" s="612"/>
      <c r="F1670" s="613"/>
      <c r="G1670" s="612"/>
    </row>
    <row r="1671" spans="5:7">
      <c r="E1671" s="612"/>
      <c r="F1671" s="613"/>
      <c r="G1671" s="612"/>
    </row>
    <row r="1672" spans="5:7">
      <c r="E1672" s="612"/>
      <c r="F1672" s="613"/>
      <c r="G1672" s="612"/>
    </row>
    <row r="1673" spans="5:7">
      <c r="E1673" s="612"/>
      <c r="F1673" s="613"/>
      <c r="G1673" s="612"/>
    </row>
    <row r="1674" spans="5:7">
      <c r="E1674" s="612"/>
      <c r="F1674" s="613"/>
      <c r="G1674" s="612"/>
    </row>
    <row r="1675" spans="5:7">
      <c r="E1675" s="612"/>
      <c r="F1675" s="613"/>
      <c r="G1675" s="612"/>
    </row>
    <row r="1676" spans="5:7">
      <c r="E1676" s="612"/>
      <c r="F1676" s="613"/>
      <c r="G1676" s="612"/>
    </row>
    <row r="1677" spans="5:7">
      <c r="E1677" s="612"/>
      <c r="F1677" s="613"/>
      <c r="G1677" s="612"/>
    </row>
    <row r="1678" spans="5:7">
      <c r="E1678" s="612"/>
      <c r="F1678" s="613"/>
      <c r="G1678" s="612"/>
    </row>
    <row r="1679" spans="5:7">
      <c r="E1679" s="612"/>
      <c r="F1679" s="613"/>
      <c r="G1679" s="612"/>
    </row>
    <row r="1680" spans="5:7">
      <c r="E1680" s="612"/>
      <c r="F1680" s="613"/>
      <c r="G1680" s="612"/>
    </row>
    <row r="1681" spans="5:7">
      <c r="E1681" s="612"/>
      <c r="F1681" s="613"/>
      <c r="G1681" s="612"/>
    </row>
    <row r="1682" spans="5:7">
      <c r="E1682" s="612"/>
      <c r="F1682" s="613"/>
      <c r="G1682" s="612"/>
    </row>
    <row r="1683" spans="5:7">
      <c r="E1683" s="612"/>
      <c r="F1683" s="613"/>
      <c r="G1683" s="612"/>
    </row>
    <row r="1684" spans="5:7">
      <c r="E1684" s="612"/>
      <c r="F1684" s="613"/>
      <c r="G1684" s="612"/>
    </row>
    <row r="1685" spans="5:7">
      <c r="E1685" s="612"/>
      <c r="F1685" s="613"/>
      <c r="G1685" s="612"/>
    </row>
    <row r="1686" spans="5:7">
      <c r="E1686" s="612"/>
      <c r="F1686" s="613"/>
      <c r="G1686" s="612"/>
    </row>
    <row r="1687" spans="5:7">
      <c r="E1687" s="612"/>
      <c r="F1687" s="613"/>
      <c r="G1687" s="612"/>
    </row>
    <row r="1688" spans="5:7">
      <c r="E1688" s="612"/>
      <c r="F1688" s="613"/>
      <c r="G1688" s="612"/>
    </row>
    <row r="1689" spans="5:7">
      <c r="E1689" s="612"/>
      <c r="F1689" s="613"/>
      <c r="G1689" s="612"/>
    </row>
    <row r="1690" spans="5:7">
      <c r="E1690" s="612"/>
      <c r="F1690" s="613"/>
      <c r="G1690" s="612"/>
    </row>
    <row r="1691" spans="5:7">
      <c r="E1691" s="612"/>
      <c r="F1691" s="613"/>
      <c r="G1691" s="612"/>
    </row>
    <row r="1692" spans="5:7">
      <c r="E1692" s="612"/>
      <c r="F1692" s="613"/>
      <c r="G1692" s="612"/>
    </row>
    <row r="1693" spans="5:7">
      <c r="E1693" s="612"/>
      <c r="F1693" s="613"/>
      <c r="G1693" s="612"/>
    </row>
    <row r="1694" spans="5:7">
      <c r="E1694" s="612"/>
      <c r="F1694" s="613"/>
      <c r="G1694" s="612"/>
    </row>
    <row r="1695" spans="5:7">
      <c r="E1695" s="612"/>
      <c r="F1695" s="613"/>
      <c r="G1695" s="612"/>
    </row>
    <row r="1696" spans="5:7">
      <c r="E1696" s="612"/>
      <c r="F1696" s="613"/>
      <c r="G1696" s="612"/>
    </row>
    <row r="1697" spans="5:7">
      <c r="E1697" s="612"/>
      <c r="F1697" s="613"/>
      <c r="G1697" s="612"/>
    </row>
    <row r="1698" spans="5:7">
      <c r="E1698" s="612"/>
      <c r="F1698" s="613"/>
      <c r="G1698" s="612"/>
    </row>
    <row r="1699" spans="5:7">
      <c r="E1699" s="612"/>
      <c r="F1699" s="613"/>
      <c r="G1699" s="612"/>
    </row>
    <row r="1700" spans="5:7">
      <c r="E1700" s="612"/>
      <c r="F1700" s="613"/>
      <c r="G1700" s="612"/>
    </row>
    <row r="1701" spans="5:7">
      <c r="E1701" s="612"/>
      <c r="F1701" s="613"/>
      <c r="G1701" s="612"/>
    </row>
    <row r="1702" spans="5:7">
      <c r="E1702" s="612"/>
      <c r="F1702" s="613"/>
      <c r="G1702" s="612"/>
    </row>
    <row r="1703" spans="5:7">
      <c r="E1703" s="612"/>
      <c r="F1703" s="613"/>
      <c r="G1703" s="612"/>
    </row>
    <row r="1704" spans="5:7">
      <c r="E1704" s="612"/>
      <c r="F1704" s="613"/>
      <c r="G1704" s="612"/>
    </row>
    <row r="1705" spans="5:7">
      <c r="E1705" s="612"/>
      <c r="F1705" s="613"/>
      <c r="G1705" s="612"/>
    </row>
    <row r="1706" spans="5:7">
      <c r="E1706" s="612"/>
      <c r="F1706" s="613"/>
      <c r="G1706" s="612"/>
    </row>
    <row r="1707" spans="5:7">
      <c r="E1707" s="612"/>
      <c r="F1707" s="613"/>
      <c r="G1707" s="612"/>
    </row>
    <row r="1708" spans="5:7">
      <c r="E1708" s="612"/>
      <c r="F1708" s="613"/>
      <c r="G1708" s="612"/>
    </row>
    <row r="1709" spans="5:7">
      <c r="E1709" s="612"/>
      <c r="F1709" s="613"/>
      <c r="G1709" s="612"/>
    </row>
    <row r="1710" spans="5:7">
      <c r="E1710" s="612"/>
      <c r="F1710" s="613"/>
      <c r="G1710" s="612"/>
    </row>
    <row r="1711" spans="5:7">
      <c r="E1711" s="612"/>
      <c r="F1711" s="613"/>
      <c r="G1711" s="612"/>
    </row>
    <row r="1712" spans="5:7">
      <c r="E1712" s="612"/>
      <c r="F1712" s="613"/>
      <c r="G1712" s="612"/>
    </row>
    <row r="1713" spans="5:7">
      <c r="E1713" s="612"/>
      <c r="F1713" s="613"/>
      <c r="G1713" s="612"/>
    </row>
    <row r="1714" spans="5:7">
      <c r="E1714" s="612"/>
      <c r="F1714" s="613"/>
      <c r="G1714" s="612"/>
    </row>
    <row r="1715" spans="5:7">
      <c r="E1715" s="612"/>
      <c r="F1715" s="613"/>
      <c r="G1715" s="612"/>
    </row>
    <row r="1716" spans="5:7">
      <c r="E1716" s="612"/>
      <c r="F1716" s="613"/>
      <c r="G1716" s="612"/>
    </row>
    <row r="1717" spans="5:7">
      <c r="E1717" s="612"/>
      <c r="F1717" s="613"/>
      <c r="G1717" s="612"/>
    </row>
    <row r="1718" spans="5:7">
      <c r="E1718" s="612"/>
      <c r="F1718" s="613"/>
      <c r="G1718" s="612"/>
    </row>
    <row r="1719" spans="5:7">
      <c r="E1719" s="612"/>
      <c r="F1719" s="613"/>
      <c r="G1719" s="612"/>
    </row>
    <row r="1720" spans="5:7">
      <c r="E1720" s="612"/>
      <c r="F1720" s="613"/>
      <c r="G1720" s="612"/>
    </row>
    <row r="1721" spans="5:7">
      <c r="E1721" s="612"/>
      <c r="F1721" s="613"/>
      <c r="G1721" s="612"/>
    </row>
    <row r="1722" spans="5:7">
      <c r="E1722" s="612"/>
      <c r="F1722" s="613"/>
      <c r="G1722" s="612"/>
    </row>
    <row r="1723" spans="5:7">
      <c r="E1723" s="612"/>
      <c r="F1723" s="613"/>
      <c r="G1723" s="612"/>
    </row>
    <row r="1724" spans="5:7">
      <c r="E1724" s="612"/>
      <c r="F1724" s="613"/>
      <c r="G1724" s="612"/>
    </row>
    <row r="1725" spans="5:7">
      <c r="E1725" s="612"/>
      <c r="F1725" s="613"/>
      <c r="G1725" s="612"/>
    </row>
    <row r="1726" spans="5:7">
      <c r="E1726" s="612"/>
      <c r="F1726" s="613"/>
      <c r="G1726" s="612"/>
    </row>
    <row r="1727" spans="5:7">
      <c r="E1727" s="612"/>
      <c r="F1727" s="613"/>
      <c r="G1727" s="612"/>
    </row>
    <row r="1728" spans="5:7">
      <c r="E1728" s="612"/>
      <c r="F1728" s="613"/>
      <c r="G1728" s="612"/>
    </row>
    <row r="1729" spans="5:7">
      <c r="E1729" s="612"/>
      <c r="F1729" s="613"/>
      <c r="G1729" s="612"/>
    </row>
    <row r="1730" spans="5:7">
      <c r="E1730" s="612"/>
      <c r="F1730" s="613"/>
      <c r="G1730" s="612"/>
    </row>
    <row r="1731" spans="5:7">
      <c r="E1731" s="612"/>
      <c r="F1731" s="613"/>
      <c r="G1731" s="612"/>
    </row>
    <row r="1732" spans="5:7">
      <c r="E1732" s="612"/>
      <c r="F1732" s="613"/>
      <c r="G1732" s="612"/>
    </row>
    <row r="1733" spans="5:7">
      <c r="E1733" s="612"/>
      <c r="F1733" s="613"/>
      <c r="G1733" s="612"/>
    </row>
    <row r="1734" spans="5:7">
      <c r="E1734" s="612"/>
      <c r="F1734" s="613"/>
      <c r="G1734" s="612"/>
    </row>
    <row r="1735" spans="5:7">
      <c r="E1735" s="612"/>
      <c r="F1735" s="613"/>
      <c r="G1735" s="612"/>
    </row>
    <row r="1736" spans="5:7">
      <c r="E1736" s="612"/>
      <c r="F1736" s="613"/>
      <c r="G1736" s="612"/>
    </row>
    <row r="1737" spans="5:7">
      <c r="E1737" s="612"/>
      <c r="F1737" s="613"/>
      <c r="G1737" s="612"/>
    </row>
    <row r="1738" spans="5:7">
      <c r="E1738" s="612"/>
      <c r="F1738" s="613"/>
      <c r="G1738" s="612"/>
    </row>
    <row r="1739" spans="5:7">
      <c r="E1739" s="612"/>
      <c r="F1739" s="613"/>
      <c r="G1739" s="612"/>
    </row>
    <row r="1740" spans="5:7">
      <c r="E1740" s="612"/>
      <c r="F1740" s="613"/>
      <c r="G1740" s="612"/>
    </row>
    <row r="1741" spans="5:7">
      <c r="E1741" s="612"/>
      <c r="F1741" s="613"/>
      <c r="G1741" s="612"/>
    </row>
    <row r="1742" spans="5:7">
      <c r="E1742" s="612"/>
      <c r="F1742" s="613"/>
      <c r="G1742" s="612"/>
    </row>
    <row r="1743" spans="5:7">
      <c r="E1743" s="612"/>
      <c r="F1743" s="613"/>
      <c r="G1743" s="612"/>
    </row>
    <row r="1744" spans="5:7">
      <c r="E1744" s="612"/>
      <c r="F1744" s="613"/>
      <c r="G1744" s="612"/>
    </row>
    <row r="1745" spans="5:7">
      <c r="E1745" s="612"/>
      <c r="F1745" s="613"/>
      <c r="G1745" s="612"/>
    </row>
    <row r="1746" spans="5:7">
      <c r="E1746" s="612"/>
      <c r="F1746" s="613"/>
      <c r="G1746" s="612"/>
    </row>
    <row r="1747" spans="5:7">
      <c r="E1747" s="612"/>
      <c r="F1747" s="613"/>
      <c r="G1747" s="612"/>
    </row>
    <row r="1748" spans="5:7">
      <c r="E1748" s="612"/>
      <c r="F1748" s="613"/>
      <c r="G1748" s="612"/>
    </row>
    <row r="1749" spans="5:7">
      <c r="E1749" s="612"/>
      <c r="F1749" s="613"/>
      <c r="G1749" s="612"/>
    </row>
    <row r="1750" spans="5:7">
      <c r="E1750" s="612"/>
      <c r="F1750" s="613"/>
      <c r="G1750" s="612"/>
    </row>
    <row r="1751" spans="5:7">
      <c r="E1751" s="612"/>
      <c r="F1751" s="613"/>
      <c r="G1751" s="612"/>
    </row>
    <row r="1752" spans="5:7">
      <c r="E1752" s="612"/>
      <c r="F1752" s="613"/>
      <c r="G1752" s="612"/>
    </row>
    <row r="1753" spans="5:7">
      <c r="E1753" s="612"/>
      <c r="F1753" s="613"/>
      <c r="G1753" s="612"/>
    </row>
    <row r="1754" spans="5:7">
      <c r="E1754" s="612"/>
      <c r="F1754" s="613"/>
      <c r="G1754" s="612"/>
    </row>
    <row r="1755" spans="5:7">
      <c r="E1755" s="612"/>
      <c r="F1755" s="613"/>
      <c r="G1755" s="612"/>
    </row>
    <row r="1756" spans="5:7">
      <c r="E1756" s="612"/>
      <c r="F1756" s="613"/>
      <c r="G1756" s="612"/>
    </row>
    <row r="1757" spans="5:7">
      <c r="E1757" s="612"/>
      <c r="F1757" s="613"/>
      <c r="G1757" s="612"/>
    </row>
    <row r="1758" spans="5:7">
      <c r="E1758" s="612"/>
      <c r="F1758" s="613"/>
      <c r="G1758" s="612"/>
    </row>
    <row r="1759" spans="5:7">
      <c r="E1759" s="612"/>
      <c r="F1759" s="613"/>
      <c r="G1759" s="612"/>
    </row>
    <row r="1760" spans="5:7">
      <c r="E1760" s="612"/>
      <c r="F1760" s="613"/>
      <c r="G1760" s="612"/>
    </row>
    <row r="1761" spans="5:7">
      <c r="E1761" s="612"/>
      <c r="F1761" s="613"/>
      <c r="G1761" s="612"/>
    </row>
    <row r="1762" spans="5:7">
      <c r="E1762" s="612"/>
      <c r="F1762" s="613"/>
      <c r="G1762" s="612"/>
    </row>
    <row r="1763" spans="5:7">
      <c r="E1763" s="612"/>
      <c r="F1763" s="613"/>
      <c r="G1763" s="612"/>
    </row>
    <row r="1764" spans="5:7">
      <c r="E1764" s="612"/>
      <c r="F1764" s="613"/>
      <c r="G1764" s="612"/>
    </row>
    <row r="1765" spans="5:7">
      <c r="E1765" s="612"/>
      <c r="F1765" s="613"/>
      <c r="G1765" s="612"/>
    </row>
    <row r="1766" spans="5:7">
      <c r="E1766" s="612"/>
      <c r="F1766" s="613"/>
      <c r="G1766" s="612"/>
    </row>
    <row r="1767" spans="5:7">
      <c r="E1767" s="612"/>
      <c r="F1767" s="613"/>
      <c r="G1767" s="612"/>
    </row>
    <row r="1768" spans="5:7">
      <c r="E1768" s="612"/>
      <c r="F1768" s="613"/>
      <c r="G1768" s="612"/>
    </row>
    <row r="1769" spans="5:7">
      <c r="E1769" s="612"/>
      <c r="F1769" s="613"/>
      <c r="G1769" s="612"/>
    </row>
    <row r="1770" spans="5:7">
      <c r="E1770" s="612"/>
      <c r="F1770" s="613"/>
      <c r="G1770" s="612"/>
    </row>
    <row r="1771" spans="5:7">
      <c r="E1771" s="612"/>
      <c r="F1771" s="613"/>
      <c r="G1771" s="612"/>
    </row>
    <row r="1772" spans="5:7">
      <c r="E1772" s="612"/>
      <c r="F1772" s="613"/>
      <c r="G1772" s="612"/>
    </row>
    <row r="1773" spans="5:7">
      <c r="E1773" s="612"/>
      <c r="F1773" s="613"/>
      <c r="G1773" s="612"/>
    </row>
    <row r="1774" spans="5:7">
      <c r="E1774" s="612"/>
      <c r="F1774" s="613"/>
      <c r="G1774" s="612"/>
    </row>
    <row r="1775" spans="5:7">
      <c r="E1775" s="612"/>
      <c r="F1775" s="613"/>
      <c r="G1775" s="612"/>
    </row>
    <row r="1776" spans="5:7">
      <c r="E1776" s="612"/>
      <c r="F1776" s="613"/>
      <c r="G1776" s="612"/>
    </row>
    <row r="1777" spans="5:7">
      <c r="E1777" s="612"/>
      <c r="F1777" s="613"/>
      <c r="G1777" s="612"/>
    </row>
    <row r="1778" spans="5:7">
      <c r="E1778" s="612"/>
      <c r="F1778" s="613"/>
      <c r="G1778" s="612"/>
    </row>
    <row r="1779" spans="5:7">
      <c r="E1779" s="612"/>
      <c r="F1779" s="613"/>
      <c r="G1779" s="612"/>
    </row>
    <row r="1780" spans="5:7">
      <c r="E1780" s="612"/>
      <c r="F1780" s="613"/>
      <c r="G1780" s="612"/>
    </row>
    <row r="1781" spans="5:7">
      <c r="E1781" s="612"/>
      <c r="F1781" s="613"/>
      <c r="G1781" s="612"/>
    </row>
    <row r="1782" spans="5:7">
      <c r="E1782" s="612"/>
      <c r="F1782" s="613"/>
      <c r="G1782" s="612"/>
    </row>
    <row r="1783" spans="5:7">
      <c r="E1783" s="612"/>
      <c r="F1783" s="613"/>
      <c r="G1783" s="612"/>
    </row>
    <row r="1784" spans="5:7">
      <c r="E1784" s="612"/>
      <c r="F1784" s="613"/>
      <c r="G1784" s="612"/>
    </row>
    <row r="1785" spans="5:7">
      <c r="E1785" s="612"/>
      <c r="F1785" s="613"/>
      <c r="G1785" s="612"/>
    </row>
    <row r="1786" spans="5:7">
      <c r="E1786" s="612"/>
      <c r="F1786" s="613"/>
      <c r="G1786" s="612"/>
    </row>
    <row r="1787" spans="5:7">
      <c r="E1787" s="612"/>
      <c r="F1787" s="613"/>
      <c r="G1787" s="612"/>
    </row>
    <row r="1788" spans="5:7">
      <c r="E1788" s="612"/>
      <c r="F1788" s="613"/>
      <c r="G1788" s="612"/>
    </row>
    <row r="1789" spans="5:7">
      <c r="E1789" s="612"/>
      <c r="F1789" s="613"/>
      <c r="G1789" s="612"/>
    </row>
    <row r="1790" spans="5:7">
      <c r="E1790" s="612"/>
      <c r="F1790" s="613"/>
      <c r="G1790" s="612"/>
    </row>
    <row r="1791" spans="5:7">
      <c r="E1791" s="612"/>
      <c r="F1791" s="613"/>
      <c r="G1791" s="612"/>
    </row>
    <row r="1792" spans="5:7">
      <c r="E1792" s="612"/>
      <c r="F1792" s="613"/>
      <c r="G1792" s="612"/>
    </row>
    <row r="1793" spans="5:7">
      <c r="E1793" s="612"/>
      <c r="F1793" s="613"/>
      <c r="G1793" s="612"/>
    </row>
    <row r="1794" spans="5:7">
      <c r="E1794" s="612"/>
      <c r="F1794" s="613"/>
      <c r="G1794" s="612"/>
    </row>
    <row r="1795" spans="5:7">
      <c r="E1795" s="612"/>
      <c r="F1795" s="613"/>
      <c r="G1795" s="612"/>
    </row>
    <row r="1796" spans="5:7">
      <c r="E1796" s="612"/>
      <c r="F1796" s="613"/>
      <c r="G1796" s="612"/>
    </row>
    <row r="1797" spans="5:7">
      <c r="E1797" s="612"/>
      <c r="F1797" s="613"/>
      <c r="G1797" s="612"/>
    </row>
    <row r="1798" spans="5:7">
      <c r="E1798" s="612"/>
      <c r="F1798" s="613"/>
      <c r="G1798" s="612"/>
    </row>
    <row r="1799" spans="5:7">
      <c r="E1799" s="612"/>
      <c r="F1799" s="613"/>
      <c r="G1799" s="612"/>
    </row>
    <row r="1800" spans="5:7">
      <c r="E1800" s="612"/>
      <c r="F1800" s="613"/>
      <c r="G1800" s="612"/>
    </row>
    <row r="1801" spans="5:7">
      <c r="E1801" s="612"/>
      <c r="F1801" s="613"/>
      <c r="G1801" s="612"/>
    </row>
    <row r="1802" spans="5:7">
      <c r="E1802" s="612"/>
      <c r="F1802" s="613"/>
      <c r="G1802" s="612"/>
    </row>
    <row r="1803" spans="5:7">
      <c r="E1803" s="612"/>
      <c r="F1803" s="613"/>
      <c r="G1803" s="612"/>
    </row>
    <row r="1804" spans="5:7">
      <c r="E1804" s="612"/>
      <c r="F1804" s="613"/>
      <c r="G1804" s="612"/>
    </row>
    <row r="1805" spans="5:7">
      <c r="E1805" s="612"/>
      <c r="F1805" s="613"/>
      <c r="G1805" s="612"/>
    </row>
    <row r="1806" spans="5:7">
      <c r="E1806" s="612"/>
      <c r="F1806" s="613"/>
      <c r="G1806" s="612"/>
    </row>
    <row r="1807" spans="5:7">
      <c r="E1807" s="612"/>
      <c r="F1807" s="613"/>
      <c r="G1807" s="612"/>
    </row>
    <row r="1808" spans="5:7">
      <c r="E1808" s="612"/>
      <c r="F1808" s="613"/>
      <c r="G1808" s="612"/>
    </row>
    <row r="1809" spans="5:7">
      <c r="E1809" s="612"/>
      <c r="F1809" s="613"/>
      <c r="G1809" s="612"/>
    </row>
    <row r="1810" spans="5:7">
      <c r="E1810" s="612"/>
      <c r="F1810" s="613"/>
      <c r="G1810" s="612"/>
    </row>
    <row r="1811" spans="5:7">
      <c r="E1811" s="612"/>
      <c r="F1811" s="613"/>
      <c r="G1811" s="612"/>
    </row>
    <row r="1812" spans="5:7">
      <c r="E1812" s="612"/>
      <c r="F1812" s="613"/>
      <c r="G1812" s="612"/>
    </row>
    <row r="1813" spans="5:7">
      <c r="E1813" s="612"/>
      <c r="F1813" s="613"/>
      <c r="G1813" s="612"/>
    </row>
    <row r="1814" spans="5:7">
      <c r="E1814" s="612"/>
      <c r="F1814" s="613"/>
      <c r="G1814" s="612"/>
    </row>
    <row r="1815" spans="5:7">
      <c r="E1815" s="612"/>
      <c r="F1815" s="613"/>
      <c r="G1815" s="612"/>
    </row>
    <row r="1816" spans="5:7">
      <c r="E1816" s="612"/>
      <c r="F1816" s="613"/>
      <c r="G1816" s="612"/>
    </row>
    <row r="1817" spans="5:7">
      <c r="E1817" s="612"/>
      <c r="F1817" s="613"/>
      <c r="G1817" s="612"/>
    </row>
    <row r="1818" spans="5:7">
      <c r="E1818" s="612"/>
      <c r="F1818" s="613"/>
      <c r="G1818" s="612"/>
    </row>
    <row r="1819" spans="5:7">
      <c r="F1819" s="644"/>
    </row>
  </sheetData>
  <mergeCells count="1">
    <mergeCell ref="A1:G1"/>
  </mergeCell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3">
    <tabColor rgb="FFFF0000"/>
  </sheetPr>
  <dimension ref="A1:H143"/>
  <sheetViews>
    <sheetView zoomScale="90" zoomScaleNormal="90" workbookViewId="0">
      <selection sqref="A1:G1"/>
    </sheetView>
  </sheetViews>
  <sheetFormatPr defaultRowHeight="15"/>
  <cols>
    <col min="1" max="1" width="19.85546875" style="389" customWidth="1"/>
    <col min="2" max="2" width="74.7109375" style="603" bestFit="1" customWidth="1"/>
    <col min="3" max="3" width="7.7109375" style="90" hidden="1" customWidth="1"/>
    <col min="4" max="4" width="9.28515625" style="90" hidden="1" customWidth="1"/>
    <col min="5" max="5" width="13.28515625" style="90" hidden="1" customWidth="1"/>
    <col min="6" max="6" width="12" style="602" customWidth="1"/>
    <col min="7" max="7" width="19.42578125" style="90" customWidth="1"/>
    <col min="8" max="250" width="9.140625" style="90"/>
    <col min="251" max="251" width="20.28515625" style="90" bestFit="1" customWidth="1"/>
    <col min="252" max="252" width="23.7109375" style="90" bestFit="1" customWidth="1"/>
    <col min="253" max="253" width="74.7109375" style="90" bestFit="1" customWidth="1"/>
    <col min="254" max="254" width="7.7109375" style="90" bestFit="1" customWidth="1"/>
    <col min="255" max="255" width="9.28515625" style="90" bestFit="1" customWidth="1"/>
    <col min="256" max="256" width="13.28515625" style="90" bestFit="1" customWidth="1"/>
    <col min="257" max="257" width="12" style="90" customWidth="1"/>
    <col min="258" max="506" width="9.140625" style="90"/>
    <col min="507" max="507" width="20.28515625" style="90" bestFit="1" customWidth="1"/>
    <col min="508" max="508" width="23.7109375" style="90" bestFit="1" customWidth="1"/>
    <col min="509" max="509" width="74.7109375" style="90" bestFit="1" customWidth="1"/>
    <col min="510" max="510" width="7.7109375" style="90" bestFit="1" customWidth="1"/>
    <col min="511" max="511" width="9.28515625" style="90" bestFit="1" customWidth="1"/>
    <col min="512" max="512" width="13.28515625" style="90" bestFit="1" customWidth="1"/>
    <col min="513" max="513" width="12" style="90" customWidth="1"/>
    <col min="514" max="762" width="9.140625" style="90"/>
    <col min="763" max="763" width="20.28515625" style="90" bestFit="1" customWidth="1"/>
    <col min="764" max="764" width="23.7109375" style="90" bestFit="1" customWidth="1"/>
    <col min="765" max="765" width="74.7109375" style="90" bestFit="1" customWidth="1"/>
    <col min="766" max="766" width="7.7109375" style="90" bestFit="1" customWidth="1"/>
    <col min="767" max="767" width="9.28515625" style="90" bestFit="1" customWidth="1"/>
    <col min="768" max="768" width="13.28515625" style="90" bestFit="1" customWidth="1"/>
    <col min="769" max="769" width="12" style="90" customWidth="1"/>
    <col min="770" max="1018" width="9.140625" style="90"/>
    <col min="1019" max="1019" width="20.28515625" style="90" bestFit="1" customWidth="1"/>
    <col min="1020" max="1020" width="23.7109375" style="90" bestFit="1" customWidth="1"/>
    <col min="1021" max="1021" width="74.7109375" style="90" bestFit="1" customWidth="1"/>
    <col min="1022" max="1022" width="7.7109375" style="90" bestFit="1" customWidth="1"/>
    <col min="1023" max="1023" width="9.28515625" style="90" bestFit="1" customWidth="1"/>
    <col min="1024" max="1024" width="13.28515625" style="90" bestFit="1" customWidth="1"/>
    <col min="1025" max="1025" width="12" style="90" customWidth="1"/>
    <col min="1026" max="1274" width="9.140625" style="90"/>
    <col min="1275" max="1275" width="20.28515625" style="90" bestFit="1" customWidth="1"/>
    <col min="1276" max="1276" width="23.7109375" style="90" bestFit="1" customWidth="1"/>
    <col min="1277" max="1277" width="74.7109375" style="90" bestFit="1" customWidth="1"/>
    <col min="1278" max="1278" width="7.7109375" style="90" bestFit="1" customWidth="1"/>
    <col min="1279" max="1279" width="9.28515625" style="90" bestFit="1" customWidth="1"/>
    <col min="1280" max="1280" width="13.28515625" style="90" bestFit="1" customWidth="1"/>
    <col min="1281" max="1281" width="12" style="90" customWidth="1"/>
    <col min="1282" max="1530" width="9.140625" style="90"/>
    <col min="1531" max="1531" width="20.28515625" style="90" bestFit="1" customWidth="1"/>
    <col min="1532" max="1532" width="23.7109375" style="90" bestFit="1" customWidth="1"/>
    <col min="1533" max="1533" width="74.7109375" style="90" bestFit="1" customWidth="1"/>
    <col min="1534" max="1534" width="7.7109375" style="90" bestFit="1" customWidth="1"/>
    <col min="1535" max="1535" width="9.28515625" style="90" bestFit="1" customWidth="1"/>
    <col min="1536" max="1536" width="13.28515625" style="90" bestFit="1" customWidth="1"/>
    <col min="1537" max="1537" width="12" style="90" customWidth="1"/>
    <col min="1538" max="1786" width="9.140625" style="90"/>
    <col min="1787" max="1787" width="20.28515625" style="90" bestFit="1" customWidth="1"/>
    <col min="1788" max="1788" width="23.7109375" style="90" bestFit="1" customWidth="1"/>
    <col min="1789" max="1789" width="74.7109375" style="90" bestFit="1" customWidth="1"/>
    <col min="1790" max="1790" width="7.7109375" style="90" bestFit="1" customWidth="1"/>
    <col min="1791" max="1791" width="9.28515625" style="90" bestFit="1" customWidth="1"/>
    <col min="1792" max="1792" width="13.28515625" style="90" bestFit="1" customWidth="1"/>
    <col min="1793" max="1793" width="12" style="90" customWidth="1"/>
    <col min="1794" max="2042" width="9.140625" style="90"/>
    <col min="2043" max="2043" width="20.28515625" style="90" bestFit="1" customWidth="1"/>
    <col min="2044" max="2044" width="23.7109375" style="90" bestFit="1" customWidth="1"/>
    <col min="2045" max="2045" width="74.7109375" style="90" bestFit="1" customWidth="1"/>
    <col min="2046" max="2046" width="7.7109375" style="90" bestFit="1" customWidth="1"/>
    <col min="2047" max="2047" width="9.28515625" style="90" bestFit="1" customWidth="1"/>
    <col min="2048" max="2048" width="13.28515625" style="90" bestFit="1" customWidth="1"/>
    <col min="2049" max="2049" width="12" style="90" customWidth="1"/>
    <col min="2050" max="2298" width="9.140625" style="90"/>
    <col min="2299" max="2299" width="20.28515625" style="90" bestFit="1" customWidth="1"/>
    <col min="2300" max="2300" width="23.7109375" style="90" bestFit="1" customWidth="1"/>
    <col min="2301" max="2301" width="74.7109375" style="90" bestFit="1" customWidth="1"/>
    <col min="2302" max="2302" width="7.7109375" style="90" bestFit="1" customWidth="1"/>
    <col min="2303" max="2303" width="9.28515625" style="90" bestFit="1" customWidth="1"/>
    <col min="2304" max="2304" width="13.28515625" style="90" bestFit="1" customWidth="1"/>
    <col min="2305" max="2305" width="12" style="90" customWidth="1"/>
    <col min="2306" max="2554" width="9.140625" style="90"/>
    <col min="2555" max="2555" width="20.28515625" style="90" bestFit="1" customWidth="1"/>
    <col min="2556" max="2556" width="23.7109375" style="90" bestFit="1" customWidth="1"/>
    <col min="2557" max="2557" width="74.7109375" style="90" bestFit="1" customWidth="1"/>
    <col min="2558" max="2558" width="7.7109375" style="90" bestFit="1" customWidth="1"/>
    <col min="2559" max="2559" width="9.28515625" style="90" bestFit="1" customWidth="1"/>
    <col min="2560" max="2560" width="13.28515625" style="90" bestFit="1" customWidth="1"/>
    <col min="2561" max="2561" width="12" style="90" customWidth="1"/>
    <col min="2562" max="2810" width="9.140625" style="90"/>
    <col min="2811" max="2811" width="20.28515625" style="90" bestFit="1" customWidth="1"/>
    <col min="2812" max="2812" width="23.7109375" style="90" bestFit="1" customWidth="1"/>
    <col min="2813" max="2813" width="74.7109375" style="90" bestFit="1" customWidth="1"/>
    <col min="2814" max="2814" width="7.7109375" style="90" bestFit="1" customWidth="1"/>
    <col min="2815" max="2815" width="9.28515625" style="90" bestFit="1" customWidth="1"/>
    <col min="2816" max="2816" width="13.28515625" style="90" bestFit="1" customWidth="1"/>
    <col min="2817" max="2817" width="12" style="90" customWidth="1"/>
    <col min="2818" max="3066" width="9.140625" style="90"/>
    <col min="3067" max="3067" width="20.28515625" style="90" bestFit="1" customWidth="1"/>
    <col min="3068" max="3068" width="23.7109375" style="90" bestFit="1" customWidth="1"/>
    <col min="3069" max="3069" width="74.7109375" style="90" bestFit="1" customWidth="1"/>
    <col min="3070" max="3070" width="7.7109375" style="90" bestFit="1" customWidth="1"/>
    <col min="3071" max="3071" width="9.28515625" style="90" bestFit="1" customWidth="1"/>
    <col min="3072" max="3072" width="13.28515625" style="90" bestFit="1" customWidth="1"/>
    <col min="3073" max="3073" width="12" style="90" customWidth="1"/>
    <col min="3074" max="3322" width="9.140625" style="90"/>
    <col min="3323" max="3323" width="20.28515625" style="90" bestFit="1" customWidth="1"/>
    <col min="3324" max="3324" width="23.7109375" style="90" bestFit="1" customWidth="1"/>
    <col min="3325" max="3325" width="74.7109375" style="90" bestFit="1" customWidth="1"/>
    <col min="3326" max="3326" width="7.7109375" style="90" bestFit="1" customWidth="1"/>
    <col min="3327" max="3327" width="9.28515625" style="90" bestFit="1" customWidth="1"/>
    <col min="3328" max="3328" width="13.28515625" style="90" bestFit="1" customWidth="1"/>
    <col min="3329" max="3329" width="12" style="90" customWidth="1"/>
    <col min="3330" max="3578" width="9.140625" style="90"/>
    <col min="3579" max="3579" width="20.28515625" style="90" bestFit="1" customWidth="1"/>
    <col min="3580" max="3580" width="23.7109375" style="90" bestFit="1" customWidth="1"/>
    <col min="3581" max="3581" width="74.7109375" style="90" bestFit="1" customWidth="1"/>
    <col min="3582" max="3582" width="7.7109375" style="90" bestFit="1" customWidth="1"/>
    <col min="3583" max="3583" width="9.28515625" style="90" bestFit="1" customWidth="1"/>
    <col min="3584" max="3584" width="13.28515625" style="90" bestFit="1" customWidth="1"/>
    <col min="3585" max="3585" width="12" style="90" customWidth="1"/>
    <col min="3586" max="3834" width="9.140625" style="90"/>
    <col min="3835" max="3835" width="20.28515625" style="90" bestFit="1" customWidth="1"/>
    <col min="3836" max="3836" width="23.7109375" style="90" bestFit="1" customWidth="1"/>
    <col min="3837" max="3837" width="74.7109375" style="90" bestFit="1" customWidth="1"/>
    <col min="3838" max="3838" width="7.7109375" style="90" bestFit="1" customWidth="1"/>
    <col min="3839" max="3839" width="9.28515625" style="90" bestFit="1" customWidth="1"/>
    <col min="3840" max="3840" width="13.28515625" style="90" bestFit="1" customWidth="1"/>
    <col min="3841" max="3841" width="12" style="90" customWidth="1"/>
    <col min="3842" max="4090" width="9.140625" style="90"/>
    <col min="4091" max="4091" width="20.28515625" style="90" bestFit="1" customWidth="1"/>
    <col min="4092" max="4092" width="23.7109375" style="90" bestFit="1" customWidth="1"/>
    <col min="4093" max="4093" width="74.7109375" style="90" bestFit="1" customWidth="1"/>
    <col min="4094" max="4094" width="7.7109375" style="90" bestFit="1" customWidth="1"/>
    <col min="4095" max="4095" width="9.28515625" style="90" bestFit="1" customWidth="1"/>
    <col min="4096" max="4096" width="13.28515625" style="90" bestFit="1" customWidth="1"/>
    <col min="4097" max="4097" width="12" style="90" customWidth="1"/>
    <col min="4098" max="4346" width="9.140625" style="90"/>
    <col min="4347" max="4347" width="20.28515625" style="90" bestFit="1" customWidth="1"/>
    <col min="4348" max="4348" width="23.7109375" style="90" bestFit="1" customWidth="1"/>
    <col min="4349" max="4349" width="74.7109375" style="90" bestFit="1" customWidth="1"/>
    <col min="4350" max="4350" width="7.7109375" style="90" bestFit="1" customWidth="1"/>
    <col min="4351" max="4351" width="9.28515625" style="90" bestFit="1" customWidth="1"/>
    <col min="4352" max="4352" width="13.28515625" style="90" bestFit="1" customWidth="1"/>
    <col min="4353" max="4353" width="12" style="90" customWidth="1"/>
    <col min="4354" max="4602" width="9.140625" style="90"/>
    <col min="4603" max="4603" width="20.28515625" style="90" bestFit="1" customWidth="1"/>
    <col min="4604" max="4604" width="23.7109375" style="90" bestFit="1" customWidth="1"/>
    <col min="4605" max="4605" width="74.7109375" style="90" bestFit="1" customWidth="1"/>
    <col min="4606" max="4606" width="7.7109375" style="90" bestFit="1" customWidth="1"/>
    <col min="4607" max="4607" width="9.28515625" style="90" bestFit="1" customWidth="1"/>
    <col min="4608" max="4608" width="13.28515625" style="90" bestFit="1" customWidth="1"/>
    <col min="4609" max="4609" width="12" style="90" customWidth="1"/>
    <col min="4610" max="4858" width="9.140625" style="90"/>
    <col min="4859" max="4859" width="20.28515625" style="90" bestFit="1" customWidth="1"/>
    <col min="4860" max="4860" width="23.7109375" style="90" bestFit="1" customWidth="1"/>
    <col min="4861" max="4861" width="74.7109375" style="90" bestFit="1" customWidth="1"/>
    <col min="4862" max="4862" width="7.7109375" style="90" bestFit="1" customWidth="1"/>
    <col min="4863" max="4863" width="9.28515625" style="90" bestFit="1" customWidth="1"/>
    <col min="4864" max="4864" width="13.28515625" style="90" bestFit="1" customWidth="1"/>
    <col min="4865" max="4865" width="12" style="90" customWidth="1"/>
    <col min="4866" max="5114" width="9.140625" style="90"/>
    <col min="5115" max="5115" width="20.28515625" style="90" bestFit="1" customWidth="1"/>
    <col min="5116" max="5116" width="23.7109375" style="90" bestFit="1" customWidth="1"/>
    <col min="5117" max="5117" width="74.7109375" style="90" bestFit="1" customWidth="1"/>
    <col min="5118" max="5118" width="7.7109375" style="90" bestFit="1" customWidth="1"/>
    <col min="5119" max="5119" width="9.28515625" style="90" bestFit="1" customWidth="1"/>
    <col min="5120" max="5120" width="13.28515625" style="90" bestFit="1" customWidth="1"/>
    <col min="5121" max="5121" width="12" style="90" customWidth="1"/>
    <col min="5122" max="5370" width="9.140625" style="90"/>
    <col min="5371" max="5371" width="20.28515625" style="90" bestFit="1" customWidth="1"/>
    <col min="5372" max="5372" width="23.7109375" style="90" bestFit="1" customWidth="1"/>
    <col min="5373" max="5373" width="74.7109375" style="90" bestFit="1" customWidth="1"/>
    <col min="5374" max="5374" width="7.7109375" style="90" bestFit="1" customWidth="1"/>
    <col min="5375" max="5375" width="9.28515625" style="90" bestFit="1" customWidth="1"/>
    <col min="5376" max="5376" width="13.28515625" style="90" bestFit="1" customWidth="1"/>
    <col min="5377" max="5377" width="12" style="90" customWidth="1"/>
    <col min="5378" max="5626" width="9.140625" style="90"/>
    <col min="5627" max="5627" width="20.28515625" style="90" bestFit="1" customWidth="1"/>
    <col min="5628" max="5628" width="23.7109375" style="90" bestFit="1" customWidth="1"/>
    <col min="5629" max="5629" width="74.7109375" style="90" bestFit="1" customWidth="1"/>
    <col min="5630" max="5630" width="7.7109375" style="90" bestFit="1" customWidth="1"/>
    <col min="5631" max="5631" width="9.28515625" style="90" bestFit="1" customWidth="1"/>
    <col min="5632" max="5632" width="13.28515625" style="90" bestFit="1" customWidth="1"/>
    <col min="5633" max="5633" width="12" style="90" customWidth="1"/>
    <col min="5634" max="5882" width="9.140625" style="90"/>
    <col min="5883" max="5883" width="20.28515625" style="90" bestFit="1" customWidth="1"/>
    <col min="5884" max="5884" width="23.7109375" style="90" bestFit="1" customWidth="1"/>
    <col min="5885" max="5885" width="74.7109375" style="90" bestFit="1" customWidth="1"/>
    <col min="5886" max="5886" width="7.7109375" style="90" bestFit="1" customWidth="1"/>
    <col min="5887" max="5887" width="9.28515625" style="90" bestFit="1" customWidth="1"/>
    <col min="5888" max="5888" width="13.28515625" style="90" bestFit="1" customWidth="1"/>
    <col min="5889" max="5889" width="12" style="90" customWidth="1"/>
    <col min="5890" max="6138" width="9.140625" style="90"/>
    <col min="6139" max="6139" width="20.28515625" style="90" bestFit="1" customWidth="1"/>
    <col min="6140" max="6140" width="23.7109375" style="90" bestFit="1" customWidth="1"/>
    <col min="6141" max="6141" width="74.7109375" style="90" bestFit="1" customWidth="1"/>
    <col min="6142" max="6142" width="7.7109375" style="90" bestFit="1" customWidth="1"/>
    <col min="6143" max="6143" width="9.28515625" style="90" bestFit="1" customWidth="1"/>
    <col min="6144" max="6144" width="13.28515625" style="90" bestFit="1" customWidth="1"/>
    <col min="6145" max="6145" width="12" style="90" customWidth="1"/>
    <col min="6146" max="6394" width="9.140625" style="90"/>
    <col min="6395" max="6395" width="20.28515625" style="90" bestFit="1" customWidth="1"/>
    <col min="6396" max="6396" width="23.7109375" style="90" bestFit="1" customWidth="1"/>
    <col min="6397" max="6397" width="74.7109375" style="90" bestFit="1" customWidth="1"/>
    <col min="6398" max="6398" width="7.7109375" style="90" bestFit="1" customWidth="1"/>
    <col min="6399" max="6399" width="9.28515625" style="90" bestFit="1" customWidth="1"/>
    <col min="6400" max="6400" width="13.28515625" style="90" bestFit="1" customWidth="1"/>
    <col min="6401" max="6401" width="12" style="90" customWidth="1"/>
    <col min="6402" max="6650" width="9.140625" style="90"/>
    <col min="6651" max="6651" width="20.28515625" style="90" bestFit="1" customWidth="1"/>
    <col min="6652" max="6652" width="23.7109375" style="90" bestFit="1" customWidth="1"/>
    <col min="6653" max="6653" width="74.7109375" style="90" bestFit="1" customWidth="1"/>
    <col min="6654" max="6654" width="7.7109375" style="90" bestFit="1" customWidth="1"/>
    <col min="6655" max="6655" width="9.28515625" style="90" bestFit="1" customWidth="1"/>
    <col min="6656" max="6656" width="13.28515625" style="90" bestFit="1" customWidth="1"/>
    <col min="6657" max="6657" width="12" style="90" customWidth="1"/>
    <col min="6658" max="6906" width="9.140625" style="90"/>
    <col min="6907" max="6907" width="20.28515625" style="90" bestFit="1" customWidth="1"/>
    <col min="6908" max="6908" width="23.7109375" style="90" bestFit="1" customWidth="1"/>
    <col min="6909" max="6909" width="74.7109375" style="90" bestFit="1" customWidth="1"/>
    <col min="6910" max="6910" width="7.7109375" style="90" bestFit="1" customWidth="1"/>
    <col min="6911" max="6911" width="9.28515625" style="90" bestFit="1" customWidth="1"/>
    <col min="6912" max="6912" width="13.28515625" style="90" bestFit="1" customWidth="1"/>
    <col min="6913" max="6913" width="12" style="90" customWidth="1"/>
    <col min="6914" max="7162" width="9.140625" style="90"/>
    <col min="7163" max="7163" width="20.28515625" style="90" bestFit="1" customWidth="1"/>
    <col min="7164" max="7164" width="23.7109375" style="90" bestFit="1" customWidth="1"/>
    <col min="7165" max="7165" width="74.7109375" style="90" bestFit="1" customWidth="1"/>
    <col min="7166" max="7166" width="7.7109375" style="90" bestFit="1" customWidth="1"/>
    <col min="7167" max="7167" width="9.28515625" style="90" bestFit="1" customWidth="1"/>
    <col min="7168" max="7168" width="13.28515625" style="90" bestFit="1" customWidth="1"/>
    <col min="7169" max="7169" width="12" style="90" customWidth="1"/>
    <col min="7170" max="7418" width="9.140625" style="90"/>
    <col min="7419" max="7419" width="20.28515625" style="90" bestFit="1" customWidth="1"/>
    <col min="7420" max="7420" width="23.7109375" style="90" bestFit="1" customWidth="1"/>
    <col min="7421" max="7421" width="74.7109375" style="90" bestFit="1" customWidth="1"/>
    <col min="7422" max="7422" width="7.7109375" style="90" bestFit="1" customWidth="1"/>
    <col min="7423" max="7423" width="9.28515625" style="90" bestFit="1" customWidth="1"/>
    <col min="7424" max="7424" width="13.28515625" style="90" bestFit="1" customWidth="1"/>
    <col min="7425" max="7425" width="12" style="90" customWidth="1"/>
    <col min="7426" max="7674" width="9.140625" style="90"/>
    <col min="7675" max="7675" width="20.28515625" style="90" bestFit="1" customWidth="1"/>
    <col min="7676" max="7676" width="23.7109375" style="90" bestFit="1" customWidth="1"/>
    <col min="7677" max="7677" width="74.7109375" style="90" bestFit="1" customWidth="1"/>
    <col min="7678" max="7678" width="7.7109375" style="90" bestFit="1" customWidth="1"/>
    <col min="7679" max="7679" width="9.28515625" style="90" bestFit="1" customWidth="1"/>
    <col min="7680" max="7680" width="13.28515625" style="90" bestFit="1" customWidth="1"/>
    <col min="7681" max="7681" width="12" style="90" customWidth="1"/>
    <col min="7682" max="7930" width="9.140625" style="90"/>
    <col min="7931" max="7931" width="20.28515625" style="90" bestFit="1" customWidth="1"/>
    <col min="7932" max="7932" width="23.7109375" style="90" bestFit="1" customWidth="1"/>
    <col min="7933" max="7933" width="74.7109375" style="90" bestFit="1" customWidth="1"/>
    <col min="7934" max="7934" width="7.7109375" style="90" bestFit="1" customWidth="1"/>
    <col min="7935" max="7935" width="9.28515625" style="90" bestFit="1" customWidth="1"/>
    <col min="7936" max="7936" width="13.28515625" style="90" bestFit="1" customWidth="1"/>
    <col min="7937" max="7937" width="12" style="90" customWidth="1"/>
    <col min="7938" max="8186" width="9.140625" style="90"/>
    <col min="8187" max="8187" width="20.28515625" style="90" bestFit="1" customWidth="1"/>
    <col min="8188" max="8188" width="23.7109375" style="90" bestFit="1" customWidth="1"/>
    <col min="8189" max="8189" width="74.7109375" style="90" bestFit="1" customWidth="1"/>
    <col min="8190" max="8190" width="7.7109375" style="90" bestFit="1" customWidth="1"/>
    <col min="8191" max="8191" width="9.28515625" style="90" bestFit="1" customWidth="1"/>
    <col min="8192" max="8192" width="13.28515625" style="90" bestFit="1" customWidth="1"/>
    <col min="8193" max="8193" width="12" style="90" customWidth="1"/>
    <col min="8194" max="8442" width="9.140625" style="90"/>
    <col min="8443" max="8443" width="20.28515625" style="90" bestFit="1" customWidth="1"/>
    <col min="8444" max="8444" width="23.7109375" style="90" bestFit="1" customWidth="1"/>
    <col min="8445" max="8445" width="74.7109375" style="90" bestFit="1" customWidth="1"/>
    <col min="8446" max="8446" width="7.7109375" style="90" bestFit="1" customWidth="1"/>
    <col min="8447" max="8447" width="9.28515625" style="90" bestFit="1" customWidth="1"/>
    <col min="8448" max="8448" width="13.28515625" style="90" bestFit="1" customWidth="1"/>
    <col min="8449" max="8449" width="12" style="90" customWidth="1"/>
    <col min="8450" max="8698" width="9.140625" style="90"/>
    <col min="8699" max="8699" width="20.28515625" style="90" bestFit="1" customWidth="1"/>
    <col min="8700" max="8700" width="23.7109375" style="90" bestFit="1" customWidth="1"/>
    <col min="8701" max="8701" width="74.7109375" style="90" bestFit="1" customWidth="1"/>
    <col min="8702" max="8702" width="7.7109375" style="90" bestFit="1" customWidth="1"/>
    <col min="8703" max="8703" width="9.28515625" style="90" bestFit="1" customWidth="1"/>
    <col min="8704" max="8704" width="13.28515625" style="90" bestFit="1" customWidth="1"/>
    <col min="8705" max="8705" width="12" style="90" customWidth="1"/>
    <col min="8706" max="8954" width="9.140625" style="90"/>
    <col min="8955" max="8955" width="20.28515625" style="90" bestFit="1" customWidth="1"/>
    <col min="8956" max="8956" width="23.7109375" style="90" bestFit="1" customWidth="1"/>
    <col min="8957" max="8957" width="74.7109375" style="90" bestFit="1" customWidth="1"/>
    <col min="8958" max="8958" width="7.7109375" style="90" bestFit="1" customWidth="1"/>
    <col min="8959" max="8959" width="9.28515625" style="90" bestFit="1" customWidth="1"/>
    <col min="8960" max="8960" width="13.28515625" style="90" bestFit="1" customWidth="1"/>
    <col min="8961" max="8961" width="12" style="90" customWidth="1"/>
    <col min="8962" max="9210" width="9.140625" style="90"/>
    <col min="9211" max="9211" width="20.28515625" style="90" bestFit="1" customWidth="1"/>
    <col min="9212" max="9212" width="23.7109375" style="90" bestFit="1" customWidth="1"/>
    <col min="9213" max="9213" width="74.7109375" style="90" bestFit="1" customWidth="1"/>
    <col min="9214" max="9214" width="7.7109375" style="90" bestFit="1" customWidth="1"/>
    <col min="9215" max="9215" width="9.28515625" style="90" bestFit="1" customWidth="1"/>
    <col min="9216" max="9216" width="13.28515625" style="90" bestFit="1" customWidth="1"/>
    <col min="9217" max="9217" width="12" style="90" customWidth="1"/>
    <col min="9218" max="9466" width="9.140625" style="90"/>
    <col min="9467" max="9467" width="20.28515625" style="90" bestFit="1" customWidth="1"/>
    <col min="9468" max="9468" width="23.7109375" style="90" bestFit="1" customWidth="1"/>
    <col min="9469" max="9469" width="74.7109375" style="90" bestFit="1" customWidth="1"/>
    <col min="9470" max="9470" width="7.7109375" style="90" bestFit="1" customWidth="1"/>
    <col min="9471" max="9471" width="9.28515625" style="90" bestFit="1" customWidth="1"/>
    <col min="9472" max="9472" width="13.28515625" style="90" bestFit="1" customWidth="1"/>
    <col min="9473" max="9473" width="12" style="90" customWidth="1"/>
    <col min="9474" max="9722" width="9.140625" style="90"/>
    <col min="9723" max="9723" width="20.28515625" style="90" bestFit="1" customWidth="1"/>
    <col min="9724" max="9724" width="23.7109375" style="90" bestFit="1" customWidth="1"/>
    <col min="9725" max="9725" width="74.7109375" style="90" bestFit="1" customWidth="1"/>
    <col min="9726" max="9726" width="7.7109375" style="90" bestFit="1" customWidth="1"/>
    <col min="9727" max="9727" width="9.28515625" style="90" bestFit="1" customWidth="1"/>
    <col min="9728" max="9728" width="13.28515625" style="90" bestFit="1" customWidth="1"/>
    <col min="9729" max="9729" width="12" style="90" customWidth="1"/>
    <col min="9730" max="9978" width="9.140625" style="90"/>
    <col min="9979" max="9979" width="20.28515625" style="90" bestFit="1" customWidth="1"/>
    <col min="9980" max="9980" width="23.7109375" style="90" bestFit="1" customWidth="1"/>
    <col min="9981" max="9981" width="74.7109375" style="90" bestFit="1" customWidth="1"/>
    <col min="9982" max="9982" width="7.7109375" style="90" bestFit="1" customWidth="1"/>
    <col min="9983" max="9983" width="9.28515625" style="90" bestFit="1" customWidth="1"/>
    <col min="9984" max="9984" width="13.28515625" style="90" bestFit="1" customWidth="1"/>
    <col min="9985" max="9985" width="12" style="90" customWidth="1"/>
    <col min="9986" max="10234" width="9.140625" style="90"/>
    <col min="10235" max="10235" width="20.28515625" style="90" bestFit="1" customWidth="1"/>
    <col min="10236" max="10236" width="23.7109375" style="90" bestFit="1" customWidth="1"/>
    <col min="10237" max="10237" width="74.7109375" style="90" bestFit="1" customWidth="1"/>
    <col min="10238" max="10238" width="7.7109375" style="90" bestFit="1" customWidth="1"/>
    <col min="10239" max="10239" width="9.28515625" style="90" bestFit="1" customWidth="1"/>
    <col min="10240" max="10240" width="13.28515625" style="90" bestFit="1" customWidth="1"/>
    <col min="10241" max="10241" width="12" style="90" customWidth="1"/>
    <col min="10242" max="10490" width="9.140625" style="90"/>
    <col min="10491" max="10491" width="20.28515625" style="90" bestFit="1" customWidth="1"/>
    <col min="10492" max="10492" width="23.7109375" style="90" bestFit="1" customWidth="1"/>
    <col min="10493" max="10493" width="74.7109375" style="90" bestFit="1" customWidth="1"/>
    <col min="10494" max="10494" width="7.7109375" style="90" bestFit="1" customWidth="1"/>
    <col min="10495" max="10495" width="9.28515625" style="90" bestFit="1" customWidth="1"/>
    <col min="10496" max="10496" width="13.28515625" style="90" bestFit="1" customWidth="1"/>
    <col min="10497" max="10497" width="12" style="90" customWidth="1"/>
    <col min="10498" max="10746" width="9.140625" style="90"/>
    <col min="10747" max="10747" width="20.28515625" style="90" bestFit="1" customWidth="1"/>
    <col min="10748" max="10748" width="23.7109375" style="90" bestFit="1" customWidth="1"/>
    <col min="10749" max="10749" width="74.7109375" style="90" bestFit="1" customWidth="1"/>
    <col min="10750" max="10750" width="7.7109375" style="90" bestFit="1" customWidth="1"/>
    <col min="10751" max="10751" width="9.28515625" style="90" bestFit="1" customWidth="1"/>
    <col min="10752" max="10752" width="13.28515625" style="90" bestFit="1" customWidth="1"/>
    <col min="10753" max="10753" width="12" style="90" customWidth="1"/>
    <col min="10754" max="11002" width="9.140625" style="90"/>
    <col min="11003" max="11003" width="20.28515625" style="90" bestFit="1" customWidth="1"/>
    <col min="11004" max="11004" width="23.7109375" style="90" bestFit="1" customWidth="1"/>
    <col min="11005" max="11005" width="74.7109375" style="90" bestFit="1" customWidth="1"/>
    <col min="11006" max="11006" width="7.7109375" style="90" bestFit="1" customWidth="1"/>
    <col min="11007" max="11007" width="9.28515625" style="90" bestFit="1" customWidth="1"/>
    <col min="11008" max="11008" width="13.28515625" style="90" bestFit="1" customWidth="1"/>
    <col min="11009" max="11009" width="12" style="90" customWidth="1"/>
    <col min="11010" max="11258" width="9.140625" style="90"/>
    <col min="11259" max="11259" width="20.28515625" style="90" bestFit="1" customWidth="1"/>
    <col min="11260" max="11260" width="23.7109375" style="90" bestFit="1" customWidth="1"/>
    <col min="11261" max="11261" width="74.7109375" style="90" bestFit="1" customWidth="1"/>
    <col min="11262" max="11262" width="7.7109375" style="90" bestFit="1" customWidth="1"/>
    <col min="11263" max="11263" width="9.28515625" style="90" bestFit="1" customWidth="1"/>
    <col min="11264" max="11264" width="13.28515625" style="90" bestFit="1" customWidth="1"/>
    <col min="11265" max="11265" width="12" style="90" customWidth="1"/>
    <col min="11266" max="11514" width="9.140625" style="90"/>
    <col min="11515" max="11515" width="20.28515625" style="90" bestFit="1" customWidth="1"/>
    <col min="11516" max="11516" width="23.7109375" style="90" bestFit="1" customWidth="1"/>
    <col min="11517" max="11517" width="74.7109375" style="90" bestFit="1" customWidth="1"/>
    <col min="11518" max="11518" width="7.7109375" style="90" bestFit="1" customWidth="1"/>
    <col min="11519" max="11519" width="9.28515625" style="90" bestFit="1" customWidth="1"/>
    <col min="11520" max="11520" width="13.28515625" style="90" bestFit="1" customWidth="1"/>
    <col min="11521" max="11521" width="12" style="90" customWidth="1"/>
    <col min="11522" max="11770" width="9.140625" style="90"/>
    <col min="11771" max="11771" width="20.28515625" style="90" bestFit="1" customWidth="1"/>
    <col min="11772" max="11772" width="23.7109375" style="90" bestFit="1" customWidth="1"/>
    <col min="11773" max="11773" width="74.7109375" style="90" bestFit="1" customWidth="1"/>
    <col min="11774" max="11774" width="7.7109375" style="90" bestFit="1" customWidth="1"/>
    <col min="11775" max="11775" width="9.28515625" style="90" bestFit="1" customWidth="1"/>
    <col min="11776" max="11776" width="13.28515625" style="90" bestFit="1" customWidth="1"/>
    <col min="11777" max="11777" width="12" style="90" customWidth="1"/>
    <col min="11778" max="12026" width="9.140625" style="90"/>
    <col min="12027" max="12027" width="20.28515625" style="90" bestFit="1" customWidth="1"/>
    <col min="12028" max="12028" width="23.7109375" style="90" bestFit="1" customWidth="1"/>
    <col min="12029" max="12029" width="74.7109375" style="90" bestFit="1" customWidth="1"/>
    <col min="12030" max="12030" width="7.7109375" style="90" bestFit="1" customWidth="1"/>
    <col min="12031" max="12031" width="9.28515625" style="90" bestFit="1" customWidth="1"/>
    <col min="12032" max="12032" width="13.28515625" style="90" bestFit="1" customWidth="1"/>
    <col min="12033" max="12033" width="12" style="90" customWidth="1"/>
    <col min="12034" max="12282" width="9.140625" style="90"/>
    <col min="12283" max="12283" width="20.28515625" style="90" bestFit="1" customWidth="1"/>
    <col min="12284" max="12284" width="23.7109375" style="90" bestFit="1" customWidth="1"/>
    <col min="12285" max="12285" width="74.7109375" style="90" bestFit="1" customWidth="1"/>
    <col min="12286" max="12286" width="7.7109375" style="90" bestFit="1" customWidth="1"/>
    <col min="12287" max="12287" width="9.28515625" style="90" bestFit="1" customWidth="1"/>
    <col min="12288" max="12288" width="13.28515625" style="90" bestFit="1" customWidth="1"/>
    <col min="12289" max="12289" width="12" style="90" customWidth="1"/>
    <col min="12290" max="12538" width="9.140625" style="90"/>
    <col min="12539" max="12539" width="20.28515625" style="90" bestFit="1" customWidth="1"/>
    <col min="12540" max="12540" width="23.7109375" style="90" bestFit="1" customWidth="1"/>
    <col min="12541" max="12541" width="74.7109375" style="90" bestFit="1" customWidth="1"/>
    <col min="12542" max="12542" width="7.7109375" style="90" bestFit="1" customWidth="1"/>
    <col min="12543" max="12543" width="9.28515625" style="90" bestFit="1" customWidth="1"/>
    <col min="12544" max="12544" width="13.28515625" style="90" bestFit="1" customWidth="1"/>
    <col min="12545" max="12545" width="12" style="90" customWidth="1"/>
    <col min="12546" max="12794" width="9.140625" style="90"/>
    <col min="12795" max="12795" width="20.28515625" style="90" bestFit="1" customWidth="1"/>
    <col min="12796" max="12796" width="23.7109375" style="90" bestFit="1" customWidth="1"/>
    <col min="12797" max="12797" width="74.7109375" style="90" bestFit="1" customWidth="1"/>
    <col min="12798" max="12798" width="7.7109375" style="90" bestFit="1" customWidth="1"/>
    <col min="12799" max="12799" width="9.28515625" style="90" bestFit="1" customWidth="1"/>
    <col min="12800" max="12800" width="13.28515625" style="90" bestFit="1" customWidth="1"/>
    <col min="12801" max="12801" width="12" style="90" customWidth="1"/>
    <col min="12802" max="13050" width="9.140625" style="90"/>
    <col min="13051" max="13051" width="20.28515625" style="90" bestFit="1" customWidth="1"/>
    <col min="13052" max="13052" width="23.7109375" style="90" bestFit="1" customWidth="1"/>
    <col min="13053" max="13053" width="74.7109375" style="90" bestFit="1" customWidth="1"/>
    <col min="13054" max="13054" width="7.7109375" style="90" bestFit="1" customWidth="1"/>
    <col min="13055" max="13055" width="9.28515625" style="90" bestFit="1" customWidth="1"/>
    <col min="13056" max="13056" width="13.28515625" style="90" bestFit="1" customWidth="1"/>
    <col min="13057" max="13057" width="12" style="90" customWidth="1"/>
    <col min="13058" max="13306" width="9.140625" style="90"/>
    <col min="13307" max="13307" width="20.28515625" style="90" bestFit="1" customWidth="1"/>
    <col min="13308" max="13308" width="23.7109375" style="90" bestFit="1" customWidth="1"/>
    <col min="13309" max="13309" width="74.7109375" style="90" bestFit="1" customWidth="1"/>
    <col min="13310" max="13310" width="7.7109375" style="90" bestFit="1" customWidth="1"/>
    <col min="13311" max="13311" width="9.28515625" style="90" bestFit="1" customWidth="1"/>
    <col min="13312" max="13312" width="13.28515625" style="90" bestFit="1" customWidth="1"/>
    <col min="13313" max="13313" width="12" style="90" customWidth="1"/>
    <col min="13314" max="13562" width="9.140625" style="90"/>
    <col min="13563" max="13563" width="20.28515625" style="90" bestFit="1" customWidth="1"/>
    <col min="13564" max="13564" width="23.7109375" style="90" bestFit="1" customWidth="1"/>
    <col min="13565" max="13565" width="74.7109375" style="90" bestFit="1" customWidth="1"/>
    <col min="13566" max="13566" width="7.7109375" style="90" bestFit="1" customWidth="1"/>
    <col min="13567" max="13567" width="9.28515625" style="90" bestFit="1" customWidth="1"/>
    <col min="13568" max="13568" width="13.28515625" style="90" bestFit="1" customWidth="1"/>
    <col min="13569" max="13569" width="12" style="90" customWidth="1"/>
    <col min="13570" max="13818" width="9.140625" style="90"/>
    <col min="13819" max="13819" width="20.28515625" style="90" bestFit="1" customWidth="1"/>
    <col min="13820" max="13820" width="23.7109375" style="90" bestFit="1" customWidth="1"/>
    <col min="13821" max="13821" width="74.7109375" style="90" bestFit="1" customWidth="1"/>
    <col min="13822" max="13822" width="7.7109375" style="90" bestFit="1" customWidth="1"/>
    <col min="13823" max="13823" width="9.28515625" style="90" bestFit="1" customWidth="1"/>
    <col min="13824" max="13824" width="13.28515625" style="90" bestFit="1" customWidth="1"/>
    <col min="13825" max="13825" width="12" style="90" customWidth="1"/>
    <col min="13826" max="14074" width="9.140625" style="90"/>
    <col min="14075" max="14075" width="20.28515625" style="90" bestFit="1" customWidth="1"/>
    <col min="14076" max="14076" width="23.7109375" style="90" bestFit="1" customWidth="1"/>
    <col min="14077" max="14077" width="74.7109375" style="90" bestFit="1" customWidth="1"/>
    <col min="14078" max="14078" width="7.7109375" style="90" bestFit="1" customWidth="1"/>
    <col min="14079" max="14079" width="9.28515625" style="90" bestFit="1" customWidth="1"/>
    <col min="14080" max="14080" width="13.28515625" style="90" bestFit="1" customWidth="1"/>
    <col min="14081" max="14081" width="12" style="90" customWidth="1"/>
    <col min="14082" max="14330" width="9.140625" style="90"/>
    <col min="14331" max="14331" width="20.28515625" style="90" bestFit="1" customWidth="1"/>
    <col min="14332" max="14332" width="23.7109375" style="90" bestFit="1" customWidth="1"/>
    <col min="14333" max="14333" width="74.7109375" style="90" bestFit="1" customWidth="1"/>
    <col min="14334" max="14334" width="7.7109375" style="90" bestFit="1" customWidth="1"/>
    <col min="14335" max="14335" width="9.28515625" style="90" bestFit="1" customWidth="1"/>
    <col min="14336" max="14336" width="13.28515625" style="90" bestFit="1" customWidth="1"/>
    <col min="14337" max="14337" width="12" style="90" customWidth="1"/>
    <col min="14338" max="14586" width="9.140625" style="90"/>
    <col min="14587" max="14587" width="20.28515625" style="90" bestFit="1" customWidth="1"/>
    <col min="14588" max="14588" width="23.7109375" style="90" bestFit="1" customWidth="1"/>
    <col min="14589" max="14589" width="74.7109375" style="90" bestFit="1" customWidth="1"/>
    <col min="14590" max="14590" width="7.7109375" style="90" bestFit="1" customWidth="1"/>
    <col min="14591" max="14591" width="9.28515625" style="90" bestFit="1" customWidth="1"/>
    <col min="14592" max="14592" width="13.28515625" style="90" bestFit="1" customWidth="1"/>
    <col min="14593" max="14593" width="12" style="90" customWidth="1"/>
    <col min="14594" max="14842" width="9.140625" style="90"/>
    <col min="14843" max="14843" width="20.28515625" style="90" bestFit="1" customWidth="1"/>
    <col min="14844" max="14844" width="23.7109375" style="90" bestFit="1" customWidth="1"/>
    <col min="14845" max="14845" width="74.7109375" style="90" bestFit="1" customWidth="1"/>
    <col min="14846" max="14846" width="7.7109375" style="90" bestFit="1" customWidth="1"/>
    <col min="14847" max="14847" width="9.28515625" style="90" bestFit="1" customWidth="1"/>
    <col min="14848" max="14848" width="13.28515625" style="90" bestFit="1" customWidth="1"/>
    <col min="14849" max="14849" width="12" style="90" customWidth="1"/>
    <col min="14850" max="15098" width="9.140625" style="90"/>
    <col min="15099" max="15099" width="20.28515625" style="90" bestFit="1" customWidth="1"/>
    <col min="15100" max="15100" width="23.7109375" style="90" bestFit="1" customWidth="1"/>
    <col min="15101" max="15101" width="74.7109375" style="90" bestFit="1" customWidth="1"/>
    <col min="15102" max="15102" width="7.7109375" style="90" bestFit="1" customWidth="1"/>
    <col min="15103" max="15103" width="9.28515625" style="90" bestFit="1" customWidth="1"/>
    <col min="15104" max="15104" width="13.28515625" style="90" bestFit="1" customWidth="1"/>
    <col min="15105" max="15105" width="12" style="90" customWidth="1"/>
    <col min="15106" max="15354" width="9.140625" style="90"/>
    <col min="15355" max="15355" width="20.28515625" style="90" bestFit="1" customWidth="1"/>
    <col min="15356" max="15356" width="23.7109375" style="90" bestFit="1" customWidth="1"/>
    <col min="15357" max="15357" width="74.7109375" style="90" bestFit="1" customWidth="1"/>
    <col min="15358" max="15358" width="7.7109375" style="90" bestFit="1" customWidth="1"/>
    <col min="15359" max="15359" width="9.28515625" style="90" bestFit="1" customWidth="1"/>
    <col min="15360" max="15360" width="13.28515625" style="90" bestFit="1" customWidth="1"/>
    <col min="15361" max="15361" width="12" style="90" customWidth="1"/>
    <col min="15362" max="15610" width="9.140625" style="90"/>
    <col min="15611" max="15611" width="20.28515625" style="90" bestFit="1" customWidth="1"/>
    <col min="15612" max="15612" width="23.7109375" style="90" bestFit="1" customWidth="1"/>
    <col min="15613" max="15613" width="74.7109375" style="90" bestFit="1" customWidth="1"/>
    <col min="15614" max="15614" width="7.7109375" style="90" bestFit="1" customWidth="1"/>
    <col min="15615" max="15615" width="9.28515625" style="90" bestFit="1" customWidth="1"/>
    <col min="15616" max="15616" width="13.28515625" style="90" bestFit="1" customWidth="1"/>
    <col min="15617" max="15617" width="12" style="90" customWidth="1"/>
    <col min="15618" max="15866" width="9.140625" style="90"/>
    <col min="15867" max="15867" width="20.28515625" style="90" bestFit="1" customWidth="1"/>
    <col min="15868" max="15868" width="23.7109375" style="90" bestFit="1" customWidth="1"/>
    <col min="15869" max="15869" width="74.7109375" style="90" bestFit="1" customWidth="1"/>
    <col min="15870" max="15870" width="7.7109375" style="90" bestFit="1" customWidth="1"/>
    <col min="15871" max="15871" width="9.28515625" style="90" bestFit="1" customWidth="1"/>
    <col min="15872" max="15872" width="13.28515625" style="90" bestFit="1" customWidth="1"/>
    <col min="15873" max="15873" width="12" style="90" customWidth="1"/>
    <col min="15874" max="16122" width="9.140625" style="90"/>
    <col min="16123" max="16123" width="20.28515625" style="90" bestFit="1" customWidth="1"/>
    <col min="16124" max="16124" width="23.7109375" style="90" bestFit="1" customWidth="1"/>
    <col min="16125" max="16125" width="74.7109375" style="90" bestFit="1" customWidth="1"/>
    <col min="16126" max="16126" width="7.7109375" style="90" bestFit="1" customWidth="1"/>
    <col min="16127" max="16127" width="9.28515625" style="90" bestFit="1" customWidth="1"/>
    <col min="16128" max="16128" width="13.28515625" style="90" bestFit="1" customWidth="1"/>
    <col min="16129" max="16129" width="12" style="90" customWidth="1"/>
    <col min="16130" max="16378" width="9.140625" style="90"/>
    <col min="16379" max="16384" width="9.28515625" style="90" customWidth="1"/>
  </cols>
  <sheetData>
    <row r="1" spans="1:7">
      <c r="A1" s="2333" t="s">
        <v>1989</v>
      </c>
      <c r="B1" s="2333"/>
      <c r="C1" s="2333"/>
      <c r="D1" s="2333"/>
      <c r="E1" s="2333"/>
      <c r="F1" s="2333"/>
      <c r="G1" s="2333"/>
    </row>
    <row r="4" spans="1:7">
      <c r="A4" s="689" t="s">
        <v>2079</v>
      </c>
      <c r="B4" s="585">
        <v>0</v>
      </c>
    </row>
    <row r="5" spans="1:7" ht="9" customHeight="1"/>
    <row r="6" spans="1:7" ht="30">
      <c r="A6" s="735" t="s">
        <v>1279</v>
      </c>
      <c r="B6" s="735" t="s">
        <v>4</v>
      </c>
      <c r="C6" s="744" t="s">
        <v>2080</v>
      </c>
      <c r="D6" s="735" t="s">
        <v>2081</v>
      </c>
      <c r="E6" s="735" t="s">
        <v>1280</v>
      </c>
      <c r="F6" s="745" t="s">
        <v>9</v>
      </c>
      <c r="G6" s="746" t="s">
        <v>1728</v>
      </c>
    </row>
    <row r="7" spans="1:7" ht="15" customHeight="1">
      <c r="A7" s="736" t="s">
        <v>5023</v>
      </c>
      <c r="B7" s="747"/>
      <c r="C7" s="744" t="s">
        <v>2080</v>
      </c>
      <c r="D7" s="735" t="s">
        <v>2081</v>
      </c>
      <c r="E7" s="735" t="s">
        <v>1280</v>
      </c>
      <c r="F7" s="748"/>
      <c r="G7" s="746"/>
    </row>
    <row r="8" spans="1:7" ht="15" customHeight="1">
      <c r="A8" s="606" t="s">
        <v>1906</v>
      </c>
      <c r="B8" s="568" t="s">
        <v>1410</v>
      </c>
      <c r="C8" s="605">
        <v>15</v>
      </c>
      <c r="D8" s="606">
        <v>16</v>
      </c>
      <c r="E8" s="607" t="s">
        <v>1411</v>
      </c>
      <c r="F8" s="741">
        <v>62.304964539007095</v>
      </c>
      <c r="G8" s="563">
        <f t="shared" ref="G8:G18" si="0">F8-F8*$B$4/100</f>
        <v>62.304964539007095</v>
      </c>
    </row>
    <row r="9" spans="1:7">
      <c r="A9" s="606" t="s">
        <v>1907</v>
      </c>
      <c r="B9" s="568" t="s">
        <v>1412</v>
      </c>
      <c r="C9" s="605">
        <v>20</v>
      </c>
      <c r="D9" s="606">
        <v>16</v>
      </c>
      <c r="E9" s="607" t="s">
        <v>1411</v>
      </c>
      <c r="F9" s="741">
        <v>66.38297872340425</v>
      </c>
      <c r="G9" s="563">
        <f t="shared" si="0"/>
        <v>66.38297872340425</v>
      </c>
    </row>
    <row r="10" spans="1:7">
      <c r="A10" s="606" t="s">
        <v>1908</v>
      </c>
      <c r="B10" s="568" t="s">
        <v>1413</v>
      </c>
      <c r="C10" s="605">
        <v>25</v>
      </c>
      <c r="D10" s="606">
        <v>16</v>
      </c>
      <c r="E10" s="607" t="s">
        <v>1411</v>
      </c>
      <c r="F10" s="741">
        <v>82.168794326241127</v>
      </c>
      <c r="G10" s="563">
        <f t="shared" si="0"/>
        <v>82.168794326241127</v>
      </c>
    </row>
    <row r="11" spans="1:7">
      <c r="A11" s="606" t="s">
        <v>1909</v>
      </c>
      <c r="B11" s="568" t="s">
        <v>1414</v>
      </c>
      <c r="C11" s="605">
        <v>32</v>
      </c>
      <c r="D11" s="606">
        <v>16</v>
      </c>
      <c r="E11" s="607" t="s">
        <v>1411</v>
      </c>
      <c r="F11" s="741">
        <v>99.831205673758873</v>
      </c>
      <c r="G11" s="563">
        <f t="shared" si="0"/>
        <v>99.831205673758873</v>
      </c>
    </row>
    <row r="12" spans="1:7">
      <c r="A12" s="606" t="s">
        <v>1910</v>
      </c>
      <c r="B12" s="568" t="s">
        <v>1415</v>
      </c>
      <c r="C12" s="605">
        <v>40</v>
      </c>
      <c r="D12" s="606">
        <v>16</v>
      </c>
      <c r="E12" s="607" t="s">
        <v>1411</v>
      </c>
      <c r="F12" s="743">
        <v>122.84397163120568</v>
      </c>
      <c r="G12" s="563">
        <f t="shared" si="0"/>
        <v>122.84397163120568</v>
      </c>
    </row>
    <row r="13" spans="1:7">
      <c r="A13" s="606" t="s">
        <v>1911</v>
      </c>
      <c r="B13" s="568" t="s">
        <v>1416</v>
      </c>
      <c r="C13" s="605">
        <v>50</v>
      </c>
      <c r="D13" s="606">
        <v>16</v>
      </c>
      <c r="E13" s="607" t="s">
        <v>1411</v>
      </c>
      <c r="F13" s="743">
        <v>146.91347517730495</v>
      </c>
      <c r="G13" s="563">
        <f t="shared" si="0"/>
        <v>146.91347517730495</v>
      </c>
    </row>
    <row r="14" spans="1:7">
      <c r="A14" s="606" t="s">
        <v>1912</v>
      </c>
      <c r="B14" s="568" t="s">
        <v>1417</v>
      </c>
      <c r="C14" s="605">
        <v>65</v>
      </c>
      <c r="D14" s="606">
        <v>16</v>
      </c>
      <c r="E14" s="607" t="s">
        <v>1411</v>
      </c>
      <c r="F14" s="743">
        <v>222.02695035460994</v>
      </c>
      <c r="G14" s="563">
        <f t="shared" si="0"/>
        <v>222.02695035460994</v>
      </c>
    </row>
    <row r="15" spans="1:7" ht="30.2" customHeight="1">
      <c r="A15" s="606" t="s">
        <v>1913</v>
      </c>
      <c r="B15" s="568" t="s">
        <v>1418</v>
      </c>
      <c r="C15" s="605">
        <v>80</v>
      </c>
      <c r="D15" s="606">
        <v>16</v>
      </c>
      <c r="E15" s="607" t="s">
        <v>1411</v>
      </c>
      <c r="F15" s="743">
        <v>293.70496453900711</v>
      </c>
      <c r="G15" s="563">
        <f t="shared" si="0"/>
        <v>293.70496453900711</v>
      </c>
    </row>
    <row r="16" spans="1:7" ht="23.25" customHeight="1">
      <c r="A16" s="606" t="s">
        <v>1914</v>
      </c>
      <c r="B16" s="568" t="s">
        <v>1419</v>
      </c>
      <c r="C16" s="605">
        <v>100</v>
      </c>
      <c r="D16" s="606">
        <v>16</v>
      </c>
      <c r="E16" s="607" t="s">
        <v>1411</v>
      </c>
      <c r="F16" s="741">
        <v>594.96879432624121</v>
      </c>
      <c r="G16" s="563">
        <f t="shared" si="0"/>
        <v>594.96879432624121</v>
      </c>
    </row>
    <row r="17" spans="1:7">
      <c r="A17" s="606" t="s">
        <v>1915</v>
      </c>
      <c r="B17" s="568" t="s">
        <v>1420</v>
      </c>
      <c r="C17" s="605">
        <v>125</v>
      </c>
      <c r="D17" s="606">
        <v>16</v>
      </c>
      <c r="E17" s="607" t="s">
        <v>1411</v>
      </c>
      <c r="F17" s="741">
        <v>741.27092198581556</v>
      </c>
      <c r="G17" s="563">
        <f t="shared" si="0"/>
        <v>741.27092198581556</v>
      </c>
    </row>
    <row r="18" spans="1:7">
      <c r="A18" s="606" t="s">
        <v>1916</v>
      </c>
      <c r="B18" s="568" t="s">
        <v>1421</v>
      </c>
      <c r="C18" s="605">
        <v>150</v>
      </c>
      <c r="D18" s="606">
        <v>16</v>
      </c>
      <c r="E18" s="607" t="s">
        <v>1411</v>
      </c>
      <c r="F18" s="741">
        <v>863.07092198581563</v>
      </c>
      <c r="G18" s="563">
        <f t="shared" si="0"/>
        <v>863.07092198581563</v>
      </c>
    </row>
    <row r="19" spans="1:7">
      <c r="A19" s="736" t="s">
        <v>5024</v>
      </c>
      <c r="B19" s="738"/>
      <c r="C19" s="749"/>
      <c r="D19" s="749"/>
      <c r="E19" s="749"/>
      <c r="F19" s="749"/>
      <c r="G19" s="750"/>
    </row>
    <row r="20" spans="1:7">
      <c r="A20" s="606" t="s">
        <v>1894</v>
      </c>
      <c r="B20" s="568" t="s">
        <v>1398</v>
      </c>
      <c r="C20" s="605">
        <v>15</v>
      </c>
      <c r="D20" s="606">
        <v>16</v>
      </c>
      <c r="E20" s="607" t="s">
        <v>1360</v>
      </c>
      <c r="F20" s="742">
        <v>49.626950354609924</v>
      </c>
      <c r="G20" s="563">
        <f t="shared" ref="G20:G55" si="1">F20-F20*$B$4/100</f>
        <v>49.626950354609924</v>
      </c>
    </row>
    <row r="21" spans="1:7" ht="20.25" customHeight="1">
      <c r="A21" s="606" t="s">
        <v>1895</v>
      </c>
      <c r="B21" s="568" t="s">
        <v>1399</v>
      </c>
      <c r="C21" s="605">
        <v>20</v>
      </c>
      <c r="D21" s="606">
        <v>16</v>
      </c>
      <c r="E21" s="607" t="s">
        <v>1360</v>
      </c>
      <c r="F21" s="742">
        <v>53.140425531914893</v>
      </c>
      <c r="G21" s="563">
        <f t="shared" si="1"/>
        <v>53.140425531914893</v>
      </c>
    </row>
    <row r="22" spans="1:7">
      <c r="A22" s="606" t="s">
        <v>1896</v>
      </c>
      <c r="B22" s="568" t="s">
        <v>1400</v>
      </c>
      <c r="C22" s="605">
        <v>25</v>
      </c>
      <c r="D22" s="606">
        <v>16</v>
      </c>
      <c r="E22" s="607" t="s">
        <v>1360</v>
      </c>
      <c r="F22" s="566">
        <v>69.029787234042558</v>
      </c>
      <c r="G22" s="563">
        <f t="shared" si="1"/>
        <v>69.029787234042558</v>
      </c>
    </row>
    <row r="23" spans="1:7">
      <c r="A23" s="606" t="s">
        <v>1897</v>
      </c>
      <c r="B23" s="568" t="s">
        <v>1401</v>
      </c>
      <c r="C23" s="605">
        <v>32</v>
      </c>
      <c r="D23" s="606">
        <v>16</v>
      </c>
      <c r="E23" s="607" t="s">
        <v>1360</v>
      </c>
      <c r="F23" s="742">
        <v>87.317730496453891</v>
      </c>
      <c r="G23" s="563">
        <f t="shared" si="1"/>
        <v>87.317730496453891</v>
      </c>
    </row>
    <row r="24" spans="1:7">
      <c r="A24" s="606" t="s">
        <v>1898</v>
      </c>
      <c r="B24" s="568" t="s">
        <v>1402</v>
      </c>
      <c r="C24" s="605">
        <v>40</v>
      </c>
      <c r="D24" s="606">
        <v>16</v>
      </c>
      <c r="E24" s="607" t="s">
        <v>1360</v>
      </c>
      <c r="F24" s="742">
        <v>91.225531914893608</v>
      </c>
      <c r="G24" s="563">
        <f t="shared" si="1"/>
        <v>91.225531914893608</v>
      </c>
    </row>
    <row r="25" spans="1:7">
      <c r="A25" s="606" t="s">
        <v>1899</v>
      </c>
      <c r="B25" s="568" t="s">
        <v>1403</v>
      </c>
      <c r="C25" s="605">
        <v>50</v>
      </c>
      <c r="D25" s="606">
        <v>16</v>
      </c>
      <c r="E25" s="607" t="s">
        <v>1360</v>
      </c>
      <c r="F25" s="566">
        <v>111.96595744680852</v>
      </c>
      <c r="G25" s="563">
        <f t="shared" si="1"/>
        <v>111.96595744680852</v>
      </c>
    </row>
    <row r="26" spans="1:7">
      <c r="A26" s="606" t="s">
        <v>1900</v>
      </c>
      <c r="B26" s="568" t="s">
        <v>1404</v>
      </c>
      <c r="C26" s="605">
        <v>65</v>
      </c>
      <c r="D26" s="606">
        <v>16</v>
      </c>
      <c r="E26" s="607" t="s">
        <v>1360</v>
      </c>
      <c r="F26" s="566">
        <v>191.7418439716312</v>
      </c>
      <c r="G26" s="563">
        <f t="shared" si="1"/>
        <v>191.7418439716312</v>
      </c>
    </row>
    <row r="27" spans="1:7" ht="19.5" customHeight="1">
      <c r="A27" s="606" t="s">
        <v>1901</v>
      </c>
      <c r="B27" s="568" t="s">
        <v>1405</v>
      </c>
      <c r="C27" s="605">
        <v>80</v>
      </c>
      <c r="D27" s="606">
        <v>16</v>
      </c>
      <c r="E27" s="607" t="s">
        <v>1360</v>
      </c>
      <c r="F27" s="566">
        <v>245.32765957446807</v>
      </c>
      <c r="G27" s="563">
        <f t="shared" si="1"/>
        <v>245.32765957446807</v>
      </c>
    </row>
    <row r="28" spans="1:7">
      <c r="A28" s="606" t="s">
        <v>1902</v>
      </c>
      <c r="B28" s="568" t="s">
        <v>1406</v>
      </c>
      <c r="C28" s="605">
        <v>100</v>
      </c>
      <c r="D28" s="606">
        <v>16</v>
      </c>
      <c r="E28" s="607" t="s">
        <v>1360</v>
      </c>
      <c r="F28" s="566">
        <v>359.48085106382979</v>
      </c>
      <c r="G28" s="563">
        <f t="shared" si="1"/>
        <v>359.48085106382979</v>
      </c>
    </row>
    <row r="29" spans="1:7">
      <c r="A29" s="606" t="s">
        <v>1903</v>
      </c>
      <c r="B29" s="568" t="s">
        <v>1407</v>
      </c>
      <c r="C29" s="605">
        <v>125</v>
      </c>
      <c r="D29" s="606">
        <v>16</v>
      </c>
      <c r="E29" s="607" t="s">
        <v>1360</v>
      </c>
      <c r="F29" s="742">
        <v>503.67943262411347</v>
      </c>
      <c r="G29" s="563">
        <f t="shared" si="1"/>
        <v>503.67943262411347</v>
      </c>
    </row>
    <row r="30" spans="1:7" ht="30.2" customHeight="1">
      <c r="A30" s="606" t="s">
        <v>1904</v>
      </c>
      <c r="B30" s="568" t="s">
        <v>1408</v>
      </c>
      <c r="C30" s="605">
        <v>150</v>
      </c>
      <c r="D30" s="606">
        <v>16</v>
      </c>
      <c r="E30" s="607" t="s">
        <v>1360</v>
      </c>
      <c r="F30" s="742">
        <v>637.92198581560285</v>
      </c>
      <c r="G30" s="563">
        <f t="shared" si="1"/>
        <v>637.92198581560285</v>
      </c>
    </row>
    <row r="31" spans="1:7">
      <c r="A31" s="606" t="s">
        <v>1905</v>
      </c>
      <c r="B31" s="568" t="s">
        <v>1409</v>
      </c>
      <c r="C31" s="605">
        <v>200</v>
      </c>
      <c r="D31" s="606">
        <v>16</v>
      </c>
      <c r="E31" s="607" t="s">
        <v>1360</v>
      </c>
      <c r="F31" s="742">
        <v>1515.7631205673758</v>
      </c>
      <c r="G31" s="563">
        <f t="shared" si="1"/>
        <v>1515.7631205673758</v>
      </c>
    </row>
    <row r="32" spans="1:7">
      <c r="A32" s="561" t="s">
        <v>5025</v>
      </c>
      <c r="B32" s="568" t="s">
        <v>1858</v>
      </c>
      <c r="C32" s="605">
        <v>250</v>
      </c>
      <c r="D32" s="606">
        <v>16</v>
      </c>
      <c r="E32" s="607" t="s">
        <v>1360</v>
      </c>
      <c r="F32" s="742">
        <v>1936.0652482269504</v>
      </c>
      <c r="G32" s="563">
        <f t="shared" si="1"/>
        <v>1936.0652482269504</v>
      </c>
    </row>
    <row r="33" spans="1:7">
      <c r="A33" s="561" t="s">
        <v>5026</v>
      </c>
      <c r="B33" s="568" t="s">
        <v>1859</v>
      </c>
      <c r="C33" s="605">
        <v>300</v>
      </c>
      <c r="D33" s="606">
        <v>16</v>
      </c>
      <c r="E33" s="607" t="s">
        <v>1360</v>
      </c>
      <c r="F33" s="742">
        <v>3222.9943262411348</v>
      </c>
      <c r="G33" s="563">
        <f t="shared" si="1"/>
        <v>3222.9943262411348</v>
      </c>
    </row>
    <row r="34" spans="1:7" ht="30">
      <c r="A34" s="736" t="s">
        <v>2082</v>
      </c>
      <c r="B34" s="747"/>
      <c r="C34" s="744" t="s">
        <v>2080</v>
      </c>
      <c r="D34" s="735" t="s">
        <v>2081</v>
      </c>
      <c r="E34" s="735" t="s">
        <v>1280</v>
      </c>
      <c r="F34" s="748"/>
      <c r="G34" s="746"/>
    </row>
    <row r="35" spans="1:7">
      <c r="A35" s="606" t="s">
        <v>1878</v>
      </c>
      <c r="B35" s="568" t="s">
        <v>1385</v>
      </c>
      <c r="C35" s="605">
        <v>15</v>
      </c>
      <c r="D35" s="606">
        <v>40</v>
      </c>
      <c r="E35" s="608" t="s">
        <v>1360</v>
      </c>
      <c r="F35" s="566">
        <v>25.465598231555678</v>
      </c>
      <c r="G35" s="563">
        <f t="shared" si="1"/>
        <v>25.465598231555678</v>
      </c>
    </row>
    <row r="36" spans="1:7" ht="21.2" customHeight="1">
      <c r="A36" s="606" t="s">
        <v>1879</v>
      </c>
      <c r="B36" s="568" t="s">
        <v>1386</v>
      </c>
      <c r="C36" s="605">
        <v>20</v>
      </c>
      <c r="D36" s="606">
        <v>40</v>
      </c>
      <c r="E36" s="608" t="s">
        <v>1360</v>
      </c>
      <c r="F36" s="566">
        <v>27.079303675048354</v>
      </c>
      <c r="G36" s="563">
        <f t="shared" si="1"/>
        <v>27.079303675048354</v>
      </c>
    </row>
    <row r="37" spans="1:7">
      <c r="A37" s="606" t="s">
        <v>1880</v>
      </c>
      <c r="B37" s="568" t="s">
        <v>1387</v>
      </c>
      <c r="C37" s="605">
        <v>25</v>
      </c>
      <c r="D37" s="606">
        <v>40</v>
      </c>
      <c r="E37" s="608" t="s">
        <v>1360</v>
      </c>
      <c r="F37" s="742">
        <v>36.981560283687941</v>
      </c>
      <c r="G37" s="563">
        <f t="shared" si="1"/>
        <v>36.981560283687941</v>
      </c>
    </row>
    <row r="38" spans="1:7">
      <c r="A38" s="606" t="s">
        <v>1881</v>
      </c>
      <c r="B38" s="568" t="s">
        <v>1388</v>
      </c>
      <c r="C38" s="605">
        <v>32</v>
      </c>
      <c r="D38" s="606">
        <v>40</v>
      </c>
      <c r="E38" s="608" t="s">
        <v>1360</v>
      </c>
      <c r="F38" s="566">
        <v>60.919222621350286</v>
      </c>
      <c r="G38" s="563">
        <f t="shared" si="1"/>
        <v>60.919222621350286</v>
      </c>
    </row>
    <row r="39" spans="1:7">
      <c r="A39" s="606" t="s">
        <v>1882</v>
      </c>
      <c r="B39" s="568" t="s">
        <v>1389</v>
      </c>
      <c r="C39" s="605">
        <v>40</v>
      </c>
      <c r="D39" s="606">
        <v>40</v>
      </c>
      <c r="E39" s="608" t="s">
        <v>1360</v>
      </c>
      <c r="F39" s="742">
        <v>63.185815602836882</v>
      </c>
      <c r="G39" s="563">
        <f t="shared" si="1"/>
        <v>63.185815602836882</v>
      </c>
    </row>
    <row r="40" spans="1:7" ht="23.25" customHeight="1">
      <c r="A40" s="606" t="s">
        <v>1883</v>
      </c>
      <c r="B40" s="568" t="s">
        <v>1390</v>
      </c>
      <c r="C40" s="605">
        <v>50</v>
      </c>
      <c r="D40" s="606">
        <v>40</v>
      </c>
      <c r="E40" s="608" t="s">
        <v>1360</v>
      </c>
      <c r="F40" s="566">
        <v>94.383347149304598</v>
      </c>
      <c r="G40" s="563">
        <f t="shared" si="1"/>
        <v>94.383347149304598</v>
      </c>
    </row>
    <row r="41" spans="1:7">
      <c r="A41" s="606" t="s">
        <v>1884</v>
      </c>
      <c r="B41" s="568" t="s">
        <v>1391</v>
      </c>
      <c r="C41" s="605">
        <v>65</v>
      </c>
      <c r="D41" s="606">
        <v>40</v>
      </c>
      <c r="E41" s="608" t="s">
        <v>1360</v>
      </c>
      <c r="F41" s="742">
        <v>111.67801418439717</v>
      </c>
      <c r="G41" s="563">
        <f t="shared" si="1"/>
        <v>111.67801418439717</v>
      </c>
    </row>
    <row r="42" spans="1:7">
      <c r="A42" s="606" t="s">
        <v>1885</v>
      </c>
      <c r="B42" s="568" t="s">
        <v>1392</v>
      </c>
      <c r="C42" s="605">
        <v>80</v>
      </c>
      <c r="D42" s="606">
        <v>40</v>
      </c>
      <c r="E42" s="608" t="s">
        <v>1360</v>
      </c>
      <c r="F42" s="742">
        <v>195.87375886524822</v>
      </c>
      <c r="G42" s="563">
        <f t="shared" si="1"/>
        <v>195.87375886524822</v>
      </c>
    </row>
    <row r="43" spans="1:7" ht="30.2" customHeight="1">
      <c r="A43" s="606" t="s">
        <v>1886</v>
      </c>
      <c r="B43" s="568" t="s">
        <v>1393</v>
      </c>
      <c r="C43" s="605">
        <v>100</v>
      </c>
      <c r="D43" s="606">
        <v>40</v>
      </c>
      <c r="E43" s="608" t="s">
        <v>1360</v>
      </c>
      <c r="F43" s="742">
        <v>271.78865248226947</v>
      </c>
      <c r="G43" s="563">
        <f t="shared" si="1"/>
        <v>271.78865248226947</v>
      </c>
    </row>
    <row r="44" spans="1:7">
      <c r="A44" s="606" t="s">
        <v>1887</v>
      </c>
      <c r="B44" s="568" t="s">
        <v>1394</v>
      </c>
      <c r="C44" s="605">
        <v>125</v>
      </c>
      <c r="D44" s="606">
        <v>40</v>
      </c>
      <c r="E44" s="608" t="s">
        <v>1360</v>
      </c>
      <c r="F44" s="742">
        <v>551.59432624113481</v>
      </c>
      <c r="G44" s="563">
        <f t="shared" si="1"/>
        <v>551.59432624113481</v>
      </c>
    </row>
    <row r="45" spans="1:7">
      <c r="A45" s="606" t="s">
        <v>1888</v>
      </c>
      <c r="B45" s="568" t="s">
        <v>1395</v>
      </c>
      <c r="C45" s="605">
        <v>150</v>
      </c>
      <c r="D45" s="606">
        <v>40</v>
      </c>
      <c r="E45" s="608" t="s">
        <v>1360</v>
      </c>
      <c r="F45" s="742">
        <v>853.26808510638296</v>
      </c>
      <c r="G45" s="563">
        <f t="shared" si="1"/>
        <v>853.26808510638296</v>
      </c>
    </row>
    <row r="46" spans="1:7">
      <c r="A46" s="561" t="s">
        <v>5027</v>
      </c>
      <c r="B46" s="568" t="s">
        <v>1396</v>
      </c>
      <c r="C46" s="605">
        <v>200</v>
      </c>
      <c r="D46" s="606">
        <v>40</v>
      </c>
      <c r="E46" s="608" t="s">
        <v>1360</v>
      </c>
      <c r="F46" s="742">
        <v>1456.6794326241134</v>
      </c>
      <c r="G46" s="563">
        <f t="shared" si="1"/>
        <v>1456.6794326241134</v>
      </c>
    </row>
    <row r="47" spans="1:7">
      <c r="A47" s="561" t="s">
        <v>5028</v>
      </c>
      <c r="B47" s="568" t="s">
        <v>1856</v>
      </c>
      <c r="C47" s="605">
        <v>250</v>
      </c>
      <c r="D47" s="606">
        <v>40</v>
      </c>
      <c r="E47" s="607" t="s">
        <v>1360</v>
      </c>
      <c r="F47" s="742">
        <v>1797.3886524822694</v>
      </c>
      <c r="G47" s="563">
        <f t="shared" si="1"/>
        <v>1797.3886524822694</v>
      </c>
    </row>
    <row r="48" spans="1:7">
      <c r="A48" s="561" t="s">
        <v>5029</v>
      </c>
      <c r="B48" s="568" t="s">
        <v>1857</v>
      </c>
      <c r="C48" s="605">
        <v>300</v>
      </c>
      <c r="D48" s="606">
        <v>40</v>
      </c>
      <c r="E48" s="607" t="s">
        <v>1360</v>
      </c>
      <c r="F48" s="742">
        <v>3316.1106382978701</v>
      </c>
      <c r="G48" s="563">
        <f t="shared" si="1"/>
        <v>3316.1106382978701</v>
      </c>
    </row>
    <row r="49" spans="1:7">
      <c r="A49" s="736" t="s">
        <v>5030</v>
      </c>
      <c r="B49" s="751"/>
      <c r="C49" s="752"/>
      <c r="D49" s="753"/>
      <c r="E49" s="754"/>
      <c r="F49" s="755"/>
      <c r="G49" s="565"/>
    </row>
    <row r="50" spans="1:7">
      <c r="A50" s="606" t="s">
        <v>1889</v>
      </c>
      <c r="B50" s="568" t="s">
        <v>1397</v>
      </c>
      <c r="C50" s="605"/>
      <c r="D50" s="606"/>
      <c r="E50" s="607"/>
      <c r="F50" s="742">
        <v>33.241134751773046</v>
      </c>
      <c r="G50" s="563">
        <f t="shared" si="1"/>
        <v>33.241134751773046</v>
      </c>
    </row>
    <row r="51" spans="1:7">
      <c r="A51" s="606" t="s">
        <v>1890</v>
      </c>
      <c r="B51" s="568" t="s">
        <v>5031</v>
      </c>
      <c r="C51" s="605"/>
      <c r="D51" s="606"/>
      <c r="E51" s="607"/>
      <c r="F51" s="742">
        <v>34.947517730496457</v>
      </c>
      <c r="G51" s="563">
        <f t="shared" si="1"/>
        <v>34.947517730496457</v>
      </c>
    </row>
    <row r="52" spans="1:7">
      <c r="A52" s="606" t="s">
        <v>1891</v>
      </c>
      <c r="B52" s="568" t="s">
        <v>5032</v>
      </c>
      <c r="C52" s="605"/>
      <c r="D52" s="606"/>
      <c r="E52" s="607"/>
      <c r="F52" s="742">
        <v>39.371631205673758</v>
      </c>
      <c r="G52" s="563">
        <f t="shared" si="1"/>
        <v>39.371631205673758</v>
      </c>
    </row>
    <row r="53" spans="1:7" ht="21.75" customHeight="1">
      <c r="A53" s="606" t="s">
        <v>1892</v>
      </c>
      <c r="B53" s="568" t="s">
        <v>5033</v>
      </c>
      <c r="C53" s="605"/>
      <c r="D53" s="606"/>
      <c r="E53" s="607"/>
      <c r="F53" s="742">
        <v>42.375886524822697</v>
      </c>
      <c r="G53" s="563">
        <f t="shared" si="1"/>
        <v>42.375886524822697</v>
      </c>
    </row>
    <row r="54" spans="1:7">
      <c r="A54" s="606" t="s">
        <v>1893</v>
      </c>
      <c r="B54" s="568" t="s">
        <v>5034</v>
      </c>
      <c r="C54" s="605"/>
      <c r="D54" s="606"/>
      <c r="E54" s="607"/>
      <c r="F54" s="742">
        <v>56.695035460992905</v>
      </c>
      <c r="G54" s="563">
        <f t="shared" si="1"/>
        <v>56.695035460992905</v>
      </c>
    </row>
    <row r="55" spans="1:7">
      <c r="A55" s="606" t="s">
        <v>5035</v>
      </c>
      <c r="B55" s="568" t="s">
        <v>5036</v>
      </c>
      <c r="C55" s="605"/>
      <c r="D55" s="606"/>
      <c r="E55" s="607"/>
      <c r="F55" s="742">
        <v>69.814184397163118</v>
      </c>
      <c r="G55" s="563">
        <f t="shared" si="1"/>
        <v>69.814184397163118</v>
      </c>
    </row>
    <row r="56" spans="1:7" ht="30">
      <c r="A56" s="736" t="s">
        <v>5037</v>
      </c>
      <c r="B56" s="747"/>
      <c r="C56" s="744" t="s">
        <v>2080</v>
      </c>
      <c r="D56" s="735" t="s">
        <v>2081</v>
      </c>
      <c r="E56" s="735" t="s">
        <v>1280</v>
      </c>
      <c r="F56" s="748"/>
      <c r="G56" s="746"/>
    </row>
    <row r="57" spans="1:7">
      <c r="A57" s="606" t="s">
        <v>1845</v>
      </c>
      <c r="B57" s="568" t="s">
        <v>1359</v>
      </c>
      <c r="C57" s="605">
        <v>15</v>
      </c>
      <c r="D57" s="606">
        <v>16</v>
      </c>
      <c r="E57" s="607" t="s">
        <v>1360</v>
      </c>
      <c r="F57" s="566">
        <v>62.258156028368795</v>
      </c>
      <c r="G57" s="563">
        <f t="shared" ref="G57:G70" si="2">F57-F57*$B$4/100</f>
        <v>62.258156028368795</v>
      </c>
    </row>
    <row r="58" spans="1:7" ht="30.2" customHeight="1">
      <c r="A58" s="606" t="s">
        <v>1846</v>
      </c>
      <c r="B58" s="568" t="s">
        <v>1361</v>
      </c>
      <c r="C58" s="605">
        <v>20</v>
      </c>
      <c r="D58" s="606">
        <v>16</v>
      </c>
      <c r="E58" s="607" t="s">
        <v>1360</v>
      </c>
      <c r="F58" s="566">
        <v>71.268085106382969</v>
      </c>
      <c r="G58" s="563">
        <f t="shared" si="2"/>
        <v>71.268085106382969</v>
      </c>
    </row>
    <row r="59" spans="1:7">
      <c r="A59" s="606" t="s">
        <v>1847</v>
      </c>
      <c r="B59" s="568" t="s">
        <v>1362</v>
      </c>
      <c r="C59" s="605">
        <v>25</v>
      </c>
      <c r="D59" s="606">
        <v>16</v>
      </c>
      <c r="E59" s="607" t="s">
        <v>1360</v>
      </c>
      <c r="F59" s="566">
        <v>89.361702127659569</v>
      </c>
      <c r="G59" s="563">
        <f t="shared" si="2"/>
        <v>89.361702127659569</v>
      </c>
    </row>
    <row r="60" spans="1:7" ht="23.25" customHeight="1">
      <c r="A60" s="606" t="s">
        <v>1848</v>
      </c>
      <c r="B60" s="568" t="s">
        <v>1363</v>
      </c>
      <c r="C60" s="605">
        <v>32</v>
      </c>
      <c r="D60" s="606">
        <v>16</v>
      </c>
      <c r="E60" s="607" t="s">
        <v>1360</v>
      </c>
      <c r="F60" s="742">
        <v>104.54751773049647</v>
      </c>
      <c r="G60" s="563">
        <f t="shared" si="2"/>
        <v>104.54751773049647</v>
      </c>
    </row>
    <row r="61" spans="1:7">
      <c r="A61" s="606" t="s">
        <v>1849</v>
      </c>
      <c r="B61" s="568" t="s">
        <v>1364</v>
      </c>
      <c r="C61" s="605">
        <v>40</v>
      </c>
      <c r="D61" s="606">
        <v>16</v>
      </c>
      <c r="E61" s="607" t="s">
        <v>1360</v>
      </c>
      <c r="F61" s="566">
        <v>111.82695035460993</v>
      </c>
      <c r="G61" s="563">
        <f t="shared" si="2"/>
        <v>111.82695035460993</v>
      </c>
    </row>
    <row r="62" spans="1:7">
      <c r="A62" s="606" t="s">
        <v>1850</v>
      </c>
      <c r="B62" s="568" t="s">
        <v>1365</v>
      </c>
      <c r="C62" s="605">
        <v>50</v>
      </c>
      <c r="D62" s="606">
        <v>16</v>
      </c>
      <c r="E62" s="607" t="s">
        <v>1360</v>
      </c>
      <c r="F62" s="566">
        <v>143.31631205673759</v>
      </c>
      <c r="G62" s="563">
        <f t="shared" si="2"/>
        <v>143.31631205673759</v>
      </c>
    </row>
    <row r="63" spans="1:7">
      <c r="A63" s="606" t="s">
        <v>1851</v>
      </c>
      <c r="B63" s="568" t="s">
        <v>1366</v>
      </c>
      <c r="C63" s="605">
        <v>65</v>
      </c>
      <c r="D63" s="606">
        <v>16</v>
      </c>
      <c r="E63" s="607" t="s">
        <v>1360</v>
      </c>
      <c r="F63" s="742">
        <v>215.49787234042554</v>
      </c>
      <c r="G63" s="563">
        <f t="shared" si="2"/>
        <v>215.49787234042554</v>
      </c>
    </row>
    <row r="64" spans="1:7" ht="30.2" customHeight="1">
      <c r="A64" s="606" t="s">
        <v>1852</v>
      </c>
      <c r="B64" s="568" t="s">
        <v>1367</v>
      </c>
      <c r="C64" s="605">
        <v>80</v>
      </c>
      <c r="D64" s="606">
        <v>16</v>
      </c>
      <c r="E64" s="607" t="s">
        <v>1360</v>
      </c>
      <c r="F64" s="742">
        <v>278.92624113475176</v>
      </c>
      <c r="G64" s="563">
        <f t="shared" si="2"/>
        <v>278.92624113475176</v>
      </c>
    </row>
    <row r="65" spans="1:7" ht="15" customHeight="1">
      <c r="A65" s="606" t="s">
        <v>1853</v>
      </c>
      <c r="B65" s="568" t="s">
        <v>1368</v>
      </c>
      <c r="C65" s="605">
        <v>100</v>
      </c>
      <c r="D65" s="606">
        <v>16</v>
      </c>
      <c r="E65" s="607" t="s">
        <v>1360</v>
      </c>
      <c r="F65" s="742">
        <v>411.78014184397165</v>
      </c>
      <c r="G65" s="563">
        <f t="shared" si="2"/>
        <v>411.78014184397165</v>
      </c>
    </row>
    <row r="66" spans="1:7" ht="15" customHeight="1">
      <c r="A66" s="606" t="s">
        <v>1854</v>
      </c>
      <c r="B66" s="568" t="s">
        <v>1369</v>
      </c>
      <c r="C66" s="605">
        <v>125</v>
      </c>
      <c r="D66" s="606">
        <v>16</v>
      </c>
      <c r="E66" s="607" t="s">
        <v>1360</v>
      </c>
      <c r="F66" s="566">
        <v>579.61843971631208</v>
      </c>
      <c r="G66" s="563">
        <f t="shared" si="2"/>
        <v>579.61843971631208</v>
      </c>
    </row>
    <row r="67" spans="1:7" ht="20.25" customHeight="1">
      <c r="A67" s="561" t="s">
        <v>5038</v>
      </c>
      <c r="B67" s="568" t="s">
        <v>1370</v>
      </c>
      <c r="C67" s="605">
        <v>150</v>
      </c>
      <c r="D67" s="606">
        <v>16</v>
      </c>
      <c r="E67" s="607" t="s">
        <v>1360</v>
      </c>
      <c r="F67" s="742">
        <v>767.37872340425531</v>
      </c>
      <c r="G67" s="563">
        <f t="shared" si="2"/>
        <v>767.37872340425531</v>
      </c>
    </row>
    <row r="68" spans="1:7">
      <c r="A68" s="561" t="s">
        <v>5039</v>
      </c>
      <c r="B68" s="568" t="s">
        <v>1371</v>
      </c>
      <c r="C68" s="605">
        <v>200</v>
      </c>
      <c r="D68" s="606">
        <v>16</v>
      </c>
      <c r="E68" s="607" t="s">
        <v>1360</v>
      </c>
      <c r="F68" s="742">
        <v>1799.117730496454</v>
      </c>
      <c r="G68" s="563">
        <f t="shared" si="2"/>
        <v>1799.117730496454</v>
      </c>
    </row>
    <row r="69" spans="1:7">
      <c r="A69" s="561" t="s">
        <v>5040</v>
      </c>
      <c r="B69" s="568" t="s">
        <v>1372</v>
      </c>
      <c r="C69" s="606">
        <v>250</v>
      </c>
      <c r="D69" s="606">
        <v>16</v>
      </c>
      <c r="E69" s="607" t="s">
        <v>1360</v>
      </c>
      <c r="F69" s="742">
        <v>2678.8581560283687</v>
      </c>
      <c r="G69" s="563">
        <f t="shared" si="2"/>
        <v>2678.8581560283687</v>
      </c>
    </row>
    <row r="70" spans="1:7">
      <c r="A70" s="561" t="s">
        <v>5041</v>
      </c>
      <c r="B70" s="568" t="s">
        <v>1855</v>
      </c>
      <c r="C70" s="605">
        <v>300</v>
      </c>
      <c r="D70" s="606">
        <v>16</v>
      </c>
      <c r="E70" s="607" t="s">
        <v>1360</v>
      </c>
      <c r="F70" s="742">
        <v>4469.3702127659571</v>
      </c>
      <c r="G70" s="563">
        <f t="shared" si="2"/>
        <v>4469.3702127659571</v>
      </c>
    </row>
    <row r="71" spans="1:7" ht="30">
      <c r="A71" s="736" t="s">
        <v>5042</v>
      </c>
      <c r="B71" s="747"/>
      <c r="C71" s="744" t="s">
        <v>2080</v>
      </c>
      <c r="D71" s="735" t="s">
        <v>2081</v>
      </c>
      <c r="E71" s="735" t="s">
        <v>1280</v>
      </c>
      <c r="F71" s="748"/>
      <c r="G71" s="746"/>
    </row>
    <row r="72" spans="1:7" ht="21.2" customHeight="1">
      <c r="A72" s="606" t="s">
        <v>1867</v>
      </c>
      <c r="B72" s="568" t="s">
        <v>1373</v>
      </c>
      <c r="C72" s="605">
        <v>15</v>
      </c>
      <c r="D72" s="606">
        <v>16</v>
      </c>
      <c r="E72" s="607" t="s">
        <v>1360</v>
      </c>
      <c r="F72" s="566">
        <v>116.09078014184396</v>
      </c>
      <c r="G72" s="563">
        <f t="shared" ref="G72:G83" si="3">F72-F72*$B$4/100</f>
        <v>116.09078014184396</v>
      </c>
    </row>
    <row r="73" spans="1:7">
      <c r="A73" s="606" t="s">
        <v>1868</v>
      </c>
      <c r="B73" s="568" t="s">
        <v>1374</v>
      </c>
      <c r="C73" s="605">
        <v>20</v>
      </c>
      <c r="D73" s="606">
        <v>16</v>
      </c>
      <c r="E73" s="607" t="s">
        <v>1360</v>
      </c>
      <c r="F73" s="566">
        <v>125.44113475177305</v>
      </c>
      <c r="G73" s="563">
        <f t="shared" si="3"/>
        <v>125.44113475177305</v>
      </c>
    </row>
    <row r="74" spans="1:7">
      <c r="A74" s="606" t="s">
        <v>1869</v>
      </c>
      <c r="B74" s="568" t="s">
        <v>1375</v>
      </c>
      <c r="C74" s="605">
        <v>25</v>
      </c>
      <c r="D74" s="606">
        <v>16</v>
      </c>
      <c r="E74" s="607" t="s">
        <v>1360</v>
      </c>
      <c r="F74" s="566">
        <v>141.36170212765958</v>
      </c>
      <c r="G74" s="563">
        <f t="shared" si="3"/>
        <v>141.36170212765958</v>
      </c>
    </row>
    <row r="75" spans="1:7">
      <c r="A75" s="606" t="s">
        <v>1870</v>
      </c>
      <c r="B75" s="568" t="s">
        <v>1376</v>
      </c>
      <c r="C75" s="605">
        <v>32</v>
      </c>
      <c r="D75" s="606">
        <v>16</v>
      </c>
      <c r="E75" s="607" t="s">
        <v>1360</v>
      </c>
      <c r="F75" s="566">
        <v>164.54326241134751</v>
      </c>
      <c r="G75" s="563">
        <f t="shared" si="3"/>
        <v>164.54326241134751</v>
      </c>
    </row>
    <row r="76" spans="1:7">
      <c r="A76" s="606" t="s">
        <v>1871</v>
      </c>
      <c r="B76" s="568" t="s">
        <v>1377</v>
      </c>
      <c r="C76" s="605">
        <v>40</v>
      </c>
      <c r="D76" s="606">
        <v>16</v>
      </c>
      <c r="E76" s="607" t="s">
        <v>1360</v>
      </c>
      <c r="F76" s="742">
        <v>191.38723404255319</v>
      </c>
      <c r="G76" s="563">
        <f t="shared" si="3"/>
        <v>191.38723404255319</v>
      </c>
    </row>
    <row r="77" spans="1:7">
      <c r="A77" s="606" t="s">
        <v>1872</v>
      </c>
      <c r="B77" s="568" t="s">
        <v>1378</v>
      </c>
      <c r="C77" s="605">
        <v>50</v>
      </c>
      <c r="D77" s="606">
        <v>16</v>
      </c>
      <c r="E77" s="607" t="s">
        <v>1360</v>
      </c>
      <c r="F77" s="566">
        <v>220.82695035460992</v>
      </c>
      <c r="G77" s="563">
        <f t="shared" si="3"/>
        <v>220.82695035460992</v>
      </c>
    </row>
    <row r="78" spans="1:7">
      <c r="A78" s="606" t="s">
        <v>1873</v>
      </c>
      <c r="B78" s="568" t="s">
        <v>1379</v>
      </c>
      <c r="C78" s="605">
        <v>65</v>
      </c>
      <c r="D78" s="606">
        <v>16</v>
      </c>
      <c r="E78" s="607" t="s">
        <v>1360</v>
      </c>
      <c r="F78" s="566">
        <v>304.96028368794327</v>
      </c>
      <c r="G78" s="563">
        <f t="shared" si="3"/>
        <v>304.96028368794327</v>
      </c>
    </row>
    <row r="79" spans="1:7" ht="28.5" customHeight="1">
      <c r="A79" s="606" t="s">
        <v>1874</v>
      </c>
      <c r="B79" s="568" t="s">
        <v>1380</v>
      </c>
      <c r="C79" s="605">
        <v>80</v>
      </c>
      <c r="D79" s="606">
        <v>16</v>
      </c>
      <c r="E79" s="607" t="s">
        <v>1360</v>
      </c>
      <c r="F79" s="566">
        <v>393.09078014184399</v>
      </c>
      <c r="G79" s="563">
        <f t="shared" si="3"/>
        <v>393.09078014184399</v>
      </c>
    </row>
    <row r="80" spans="1:7">
      <c r="A80" s="606" t="s">
        <v>1875</v>
      </c>
      <c r="B80" s="568" t="s">
        <v>1381</v>
      </c>
      <c r="C80" s="605">
        <v>100</v>
      </c>
      <c r="D80" s="606">
        <v>16</v>
      </c>
      <c r="E80" s="607" t="s">
        <v>1360</v>
      </c>
      <c r="F80" s="566">
        <v>535.14751773049647</v>
      </c>
      <c r="G80" s="563">
        <f t="shared" si="3"/>
        <v>535.14751773049647</v>
      </c>
    </row>
    <row r="81" spans="1:7">
      <c r="A81" s="606" t="s">
        <v>1876</v>
      </c>
      <c r="B81" s="568" t="s">
        <v>1382</v>
      </c>
      <c r="C81" s="605">
        <v>125</v>
      </c>
      <c r="D81" s="606">
        <v>16</v>
      </c>
      <c r="E81" s="607" t="s">
        <v>1360</v>
      </c>
      <c r="F81" s="742">
        <v>816.20567375886526</v>
      </c>
      <c r="G81" s="563">
        <f t="shared" si="3"/>
        <v>816.20567375886526</v>
      </c>
    </row>
    <row r="82" spans="1:7">
      <c r="A82" s="606" t="s">
        <v>1877</v>
      </c>
      <c r="B82" s="568" t="s">
        <v>1383</v>
      </c>
      <c r="C82" s="605">
        <v>150</v>
      </c>
      <c r="D82" s="606">
        <v>16</v>
      </c>
      <c r="E82" s="607" t="s">
        <v>1360</v>
      </c>
      <c r="F82" s="566">
        <v>1046.6950354609928</v>
      </c>
      <c r="G82" s="563">
        <f t="shared" si="3"/>
        <v>1046.6950354609928</v>
      </c>
    </row>
    <row r="83" spans="1:7" ht="19.5" customHeight="1">
      <c r="A83" s="561" t="s">
        <v>5043</v>
      </c>
      <c r="B83" s="568" t="s">
        <v>1384</v>
      </c>
      <c r="C83" s="605">
        <v>200</v>
      </c>
      <c r="D83" s="606">
        <v>16</v>
      </c>
      <c r="E83" s="607" t="s">
        <v>1360</v>
      </c>
      <c r="F83" s="742">
        <v>2778.432624113475</v>
      </c>
      <c r="G83" s="563">
        <f t="shared" si="3"/>
        <v>2778.432624113475</v>
      </c>
    </row>
    <row r="84" spans="1:7" ht="30">
      <c r="A84" s="736" t="s">
        <v>5044</v>
      </c>
      <c r="B84" s="747"/>
      <c r="C84" s="744" t="s">
        <v>2080</v>
      </c>
      <c r="D84" s="735" t="s">
        <v>2081</v>
      </c>
      <c r="E84" s="735" t="s">
        <v>1280</v>
      </c>
      <c r="F84" s="748"/>
      <c r="G84" s="746"/>
    </row>
    <row r="85" spans="1:7">
      <c r="A85" s="561" t="s">
        <v>5045</v>
      </c>
      <c r="B85" s="568" t="s">
        <v>1422</v>
      </c>
      <c r="C85" s="605">
        <v>15</v>
      </c>
      <c r="D85" s="606">
        <v>16</v>
      </c>
      <c r="E85" s="607" t="s">
        <v>1360</v>
      </c>
      <c r="F85" s="742">
        <v>25.150354609929078</v>
      </c>
      <c r="G85" s="563">
        <f t="shared" ref="G85:G100" si="4">F85-F85*$B$4/100</f>
        <v>25.150354609929078</v>
      </c>
    </row>
    <row r="86" spans="1:7">
      <c r="A86" s="606" t="s">
        <v>1917</v>
      </c>
      <c r="B86" s="568" t="s">
        <v>1423</v>
      </c>
      <c r="C86" s="605">
        <v>20</v>
      </c>
      <c r="D86" s="606">
        <v>16</v>
      </c>
      <c r="E86" s="607" t="s">
        <v>1360</v>
      </c>
      <c r="F86" s="742">
        <v>29.70496453900709</v>
      </c>
      <c r="G86" s="563">
        <f t="shared" si="4"/>
        <v>29.70496453900709</v>
      </c>
    </row>
    <row r="87" spans="1:7" ht="22.7" customHeight="1">
      <c r="A87" s="606" t="s">
        <v>1918</v>
      </c>
      <c r="B87" s="568" t="s">
        <v>1424</v>
      </c>
      <c r="C87" s="605">
        <v>25</v>
      </c>
      <c r="D87" s="606">
        <v>16</v>
      </c>
      <c r="E87" s="607" t="s">
        <v>1360</v>
      </c>
      <c r="F87" s="742">
        <v>33.0468085106383</v>
      </c>
      <c r="G87" s="563">
        <f t="shared" si="4"/>
        <v>33.0468085106383</v>
      </c>
    </row>
    <row r="88" spans="1:7">
      <c r="A88" s="606" t="s">
        <v>1919</v>
      </c>
      <c r="B88" s="568" t="s">
        <v>1425</v>
      </c>
      <c r="C88" s="605">
        <v>32</v>
      </c>
      <c r="D88" s="606">
        <v>16</v>
      </c>
      <c r="E88" s="607" t="s">
        <v>1360</v>
      </c>
      <c r="F88" s="742">
        <v>40.900709219858157</v>
      </c>
      <c r="G88" s="563">
        <f t="shared" si="4"/>
        <v>40.900709219858157</v>
      </c>
    </row>
    <row r="89" spans="1:7">
      <c r="A89" s="606" t="s">
        <v>1920</v>
      </c>
      <c r="B89" s="568" t="s">
        <v>1426</v>
      </c>
      <c r="C89" s="605">
        <v>40</v>
      </c>
      <c r="D89" s="606">
        <v>16</v>
      </c>
      <c r="E89" s="607" t="s">
        <v>1360</v>
      </c>
      <c r="F89" s="742">
        <v>51.156028368794324</v>
      </c>
      <c r="G89" s="563">
        <f t="shared" si="4"/>
        <v>51.156028368794324</v>
      </c>
    </row>
    <row r="90" spans="1:7">
      <c r="A90" s="606" t="s">
        <v>1921</v>
      </c>
      <c r="B90" s="568" t="s">
        <v>1427</v>
      </c>
      <c r="C90" s="605">
        <v>50</v>
      </c>
      <c r="D90" s="606">
        <v>16</v>
      </c>
      <c r="E90" s="607" t="s">
        <v>1360</v>
      </c>
      <c r="F90" s="742">
        <v>80.07943262411348</v>
      </c>
      <c r="G90" s="563">
        <f t="shared" si="4"/>
        <v>80.07943262411348</v>
      </c>
    </row>
    <row r="91" spans="1:7" ht="30.2" customHeight="1">
      <c r="A91" s="606" t="s">
        <v>1922</v>
      </c>
      <c r="B91" s="568" t="s">
        <v>1428</v>
      </c>
      <c r="C91" s="605">
        <v>65</v>
      </c>
      <c r="D91" s="606">
        <v>16</v>
      </c>
      <c r="E91" s="607" t="s">
        <v>1360</v>
      </c>
      <c r="F91" s="742">
        <v>116.19858156028369</v>
      </c>
      <c r="G91" s="563">
        <f t="shared" si="4"/>
        <v>116.19858156028369</v>
      </c>
    </row>
    <row r="92" spans="1:7">
      <c r="A92" s="606" t="s">
        <v>1923</v>
      </c>
      <c r="B92" s="568" t="s">
        <v>1429</v>
      </c>
      <c r="C92" s="605">
        <v>80</v>
      </c>
      <c r="D92" s="606">
        <v>16</v>
      </c>
      <c r="E92" s="607" t="s">
        <v>1360</v>
      </c>
      <c r="F92" s="742">
        <v>143.80283687943262</v>
      </c>
      <c r="G92" s="563">
        <f t="shared" si="4"/>
        <v>143.80283687943262</v>
      </c>
    </row>
    <row r="93" spans="1:7" ht="15" customHeight="1">
      <c r="A93" s="606" t="s">
        <v>1924</v>
      </c>
      <c r="B93" s="568" t="s">
        <v>1430</v>
      </c>
      <c r="C93" s="605">
        <v>100</v>
      </c>
      <c r="D93" s="606">
        <v>16</v>
      </c>
      <c r="E93" s="607" t="s">
        <v>1360</v>
      </c>
      <c r="F93" s="742">
        <v>205.81560283687944</v>
      </c>
      <c r="G93" s="563">
        <f t="shared" si="4"/>
        <v>205.81560283687944</v>
      </c>
    </row>
    <row r="94" spans="1:7" ht="15" customHeight="1">
      <c r="A94" s="606" t="s">
        <v>1925</v>
      </c>
      <c r="B94" s="568" t="s">
        <v>1431</v>
      </c>
      <c r="C94" s="605">
        <v>125</v>
      </c>
      <c r="D94" s="606">
        <v>16</v>
      </c>
      <c r="E94" s="607" t="s">
        <v>1360</v>
      </c>
      <c r="F94" s="742">
        <v>331.15886524822696</v>
      </c>
      <c r="G94" s="563">
        <f t="shared" si="4"/>
        <v>331.15886524822696</v>
      </c>
    </row>
    <row r="95" spans="1:7">
      <c r="A95" s="606" t="s">
        <v>1926</v>
      </c>
      <c r="B95" s="568" t="s">
        <v>1432</v>
      </c>
      <c r="C95" s="605">
        <v>150</v>
      </c>
      <c r="D95" s="606">
        <v>16</v>
      </c>
      <c r="E95" s="607" t="s">
        <v>1360</v>
      </c>
      <c r="F95" s="742">
        <v>449.00283687943261</v>
      </c>
      <c r="G95" s="563">
        <f t="shared" si="4"/>
        <v>449.00283687943261</v>
      </c>
    </row>
    <row r="96" spans="1:7">
      <c r="A96" s="606" t="s">
        <v>1927</v>
      </c>
      <c r="B96" s="568" t="s">
        <v>1433</v>
      </c>
      <c r="C96" s="605">
        <v>200</v>
      </c>
      <c r="D96" s="606">
        <v>16</v>
      </c>
      <c r="E96" s="607" t="s">
        <v>1360</v>
      </c>
      <c r="F96" s="742">
        <v>811.56595744680851</v>
      </c>
      <c r="G96" s="563">
        <f t="shared" si="4"/>
        <v>811.56595744680851</v>
      </c>
    </row>
    <row r="97" spans="1:7">
      <c r="A97" s="561" t="s">
        <v>5046</v>
      </c>
      <c r="B97" s="568" t="s">
        <v>1434</v>
      </c>
      <c r="C97" s="606">
        <v>250</v>
      </c>
      <c r="D97" s="606">
        <v>16</v>
      </c>
      <c r="E97" s="607" t="s">
        <v>1360</v>
      </c>
      <c r="F97" s="742">
        <v>1439.2014184397162</v>
      </c>
      <c r="G97" s="563">
        <f t="shared" si="4"/>
        <v>1439.2014184397162</v>
      </c>
    </row>
    <row r="98" spans="1:7" ht="21.75" customHeight="1">
      <c r="A98" s="561" t="s">
        <v>5047</v>
      </c>
      <c r="B98" s="568" t="s">
        <v>1860</v>
      </c>
      <c r="C98" s="605">
        <v>300</v>
      </c>
      <c r="D98" s="606">
        <v>16</v>
      </c>
      <c r="E98" s="607" t="s">
        <v>1360</v>
      </c>
      <c r="F98" s="742">
        <v>2020.3673758865248</v>
      </c>
      <c r="G98" s="563">
        <f t="shared" si="4"/>
        <v>2020.3673758865248</v>
      </c>
    </row>
    <row r="99" spans="1:7">
      <c r="A99" s="561" t="s">
        <v>5048</v>
      </c>
      <c r="B99" s="568" t="s">
        <v>1861</v>
      </c>
      <c r="C99" s="605">
        <v>350</v>
      </c>
      <c r="D99" s="606">
        <v>16</v>
      </c>
      <c r="E99" s="607" t="s">
        <v>1360</v>
      </c>
      <c r="F99" s="742">
        <v>3129.1716312056737</v>
      </c>
      <c r="G99" s="563">
        <f t="shared" si="4"/>
        <v>3129.1716312056737</v>
      </c>
    </row>
    <row r="100" spans="1:7">
      <c r="A100" s="561" t="s">
        <v>5049</v>
      </c>
      <c r="B100" s="568" t="s">
        <v>1862</v>
      </c>
      <c r="C100" s="605">
        <v>400</v>
      </c>
      <c r="D100" s="606">
        <v>16</v>
      </c>
      <c r="E100" s="607" t="s">
        <v>1360</v>
      </c>
      <c r="F100" s="742">
        <v>3997.2836879432625</v>
      </c>
      <c r="G100" s="563">
        <f t="shared" si="4"/>
        <v>3997.2836879432625</v>
      </c>
    </row>
    <row r="101" spans="1:7" ht="30">
      <c r="A101" s="736" t="s">
        <v>5050</v>
      </c>
      <c r="B101" s="747"/>
      <c r="C101" s="744" t="s">
        <v>2080</v>
      </c>
      <c r="D101" s="735" t="s">
        <v>2081</v>
      </c>
      <c r="E101" s="735" t="s">
        <v>1280</v>
      </c>
      <c r="F101" s="748"/>
      <c r="G101" s="746"/>
    </row>
    <row r="102" spans="1:7" ht="20.25" customHeight="1">
      <c r="A102" s="561" t="s">
        <v>5051</v>
      </c>
      <c r="B102" s="568" t="s">
        <v>1435</v>
      </c>
      <c r="C102" s="605">
        <v>15</v>
      </c>
      <c r="D102" s="606">
        <v>16</v>
      </c>
      <c r="E102" s="607" t="s">
        <v>1360</v>
      </c>
      <c r="F102" s="741">
        <v>52.997163120567379</v>
      </c>
      <c r="G102" s="563">
        <f t="shared" ref="G102:G117" si="5">F102-F102*$B$4/100</f>
        <v>52.997163120567379</v>
      </c>
    </row>
    <row r="103" spans="1:7">
      <c r="A103" s="606" t="s">
        <v>1928</v>
      </c>
      <c r="B103" s="568" t="s">
        <v>1436</v>
      </c>
      <c r="C103" s="605">
        <v>20</v>
      </c>
      <c r="D103" s="606">
        <v>16</v>
      </c>
      <c r="E103" s="607" t="s">
        <v>1360</v>
      </c>
      <c r="F103" s="741">
        <v>55.913475177304967</v>
      </c>
      <c r="G103" s="563">
        <f t="shared" si="5"/>
        <v>55.913475177304967</v>
      </c>
    </row>
    <row r="104" spans="1:7">
      <c r="A104" s="606" t="s">
        <v>1929</v>
      </c>
      <c r="B104" s="568" t="s">
        <v>1437</v>
      </c>
      <c r="C104" s="605">
        <v>25</v>
      </c>
      <c r="D104" s="606">
        <v>16</v>
      </c>
      <c r="E104" s="607" t="s">
        <v>1360</v>
      </c>
      <c r="F104" s="741">
        <v>59.05390070921986</v>
      </c>
      <c r="G104" s="563">
        <f t="shared" si="5"/>
        <v>59.05390070921986</v>
      </c>
    </row>
    <row r="105" spans="1:7">
      <c r="A105" s="606" t="s">
        <v>1930</v>
      </c>
      <c r="B105" s="568" t="s">
        <v>1438</v>
      </c>
      <c r="C105" s="605">
        <v>32</v>
      </c>
      <c r="D105" s="606">
        <v>16</v>
      </c>
      <c r="E105" s="607" t="s">
        <v>1360</v>
      </c>
      <c r="F105" s="741">
        <v>75.865248226950357</v>
      </c>
      <c r="G105" s="563">
        <f t="shared" si="5"/>
        <v>75.865248226950357</v>
      </c>
    </row>
    <row r="106" spans="1:7">
      <c r="A106" s="606" t="s">
        <v>1931</v>
      </c>
      <c r="B106" s="568" t="s">
        <v>1439</v>
      </c>
      <c r="C106" s="605">
        <v>40</v>
      </c>
      <c r="D106" s="606">
        <v>16</v>
      </c>
      <c r="E106" s="607" t="s">
        <v>1360</v>
      </c>
      <c r="F106" s="741">
        <v>91.147517730496446</v>
      </c>
      <c r="G106" s="563">
        <f t="shared" si="5"/>
        <v>91.147517730496446</v>
      </c>
    </row>
    <row r="107" spans="1:7">
      <c r="A107" s="606" t="s">
        <v>1932</v>
      </c>
      <c r="B107" s="568" t="s">
        <v>1440</v>
      </c>
      <c r="C107" s="605">
        <v>50</v>
      </c>
      <c r="D107" s="606">
        <v>16</v>
      </c>
      <c r="E107" s="607" t="s">
        <v>1360</v>
      </c>
      <c r="F107" s="741">
        <v>103.55035460992909</v>
      </c>
      <c r="G107" s="563">
        <f t="shared" si="5"/>
        <v>103.55035460992909</v>
      </c>
    </row>
    <row r="108" spans="1:7" ht="30.2" customHeight="1">
      <c r="A108" s="606" t="s">
        <v>1933</v>
      </c>
      <c r="B108" s="568" t="s">
        <v>1441</v>
      </c>
      <c r="C108" s="605">
        <v>65</v>
      </c>
      <c r="D108" s="606">
        <v>16</v>
      </c>
      <c r="E108" s="607" t="s">
        <v>1360</v>
      </c>
      <c r="F108" s="741">
        <v>162.36737588652483</v>
      </c>
      <c r="G108" s="563">
        <f t="shared" si="5"/>
        <v>162.36737588652483</v>
      </c>
    </row>
    <row r="109" spans="1:7" ht="20.25" customHeight="1">
      <c r="A109" s="606" t="s">
        <v>1934</v>
      </c>
      <c r="B109" s="568" t="s">
        <v>1442</v>
      </c>
      <c r="C109" s="605">
        <v>80</v>
      </c>
      <c r="D109" s="606">
        <v>16</v>
      </c>
      <c r="E109" s="607" t="s">
        <v>1360</v>
      </c>
      <c r="F109" s="741">
        <v>204.86950354609928</v>
      </c>
      <c r="G109" s="563">
        <f t="shared" si="5"/>
        <v>204.86950354609928</v>
      </c>
    </row>
    <row r="110" spans="1:7">
      <c r="A110" s="606" t="s">
        <v>1935</v>
      </c>
      <c r="B110" s="568" t="s">
        <v>1443</v>
      </c>
      <c r="C110" s="605">
        <v>100</v>
      </c>
      <c r="D110" s="606">
        <v>16</v>
      </c>
      <c r="E110" s="607" t="s">
        <v>1360</v>
      </c>
      <c r="F110" s="741">
        <v>281.30070921985816</v>
      </c>
      <c r="G110" s="563">
        <f t="shared" si="5"/>
        <v>281.30070921985816</v>
      </c>
    </row>
    <row r="111" spans="1:7">
      <c r="A111" s="606" t="s">
        <v>1936</v>
      </c>
      <c r="B111" s="568" t="s">
        <v>1444</v>
      </c>
      <c r="C111" s="605">
        <v>125</v>
      </c>
      <c r="D111" s="606">
        <v>16</v>
      </c>
      <c r="E111" s="607" t="s">
        <v>1360</v>
      </c>
      <c r="F111" s="741">
        <v>421.04113475177309</v>
      </c>
      <c r="G111" s="563">
        <f t="shared" si="5"/>
        <v>421.04113475177309</v>
      </c>
    </row>
    <row r="112" spans="1:7">
      <c r="A112" s="606" t="s">
        <v>1937</v>
      </c>
      <c r="B112" s="568" t="s">
        <v>1445</v>
      </c>
      <c r="C112" s="605">
        <v>150</v>
      </c>
      <c r="D112" s="606">
        <v>16</v>
      </c>
      <c r="E112" s="607" t="s">
        <v>1360</v>
      </c>
      <c r="F112" s="741">
        <v>575.37163120567368</v>
      </c>
      <c r="G112" s="563">
        <f t="shared" si="5"/>
        <v>575.37163120567368</v>
      </c>
    </row>
    <row r="113" spans="1:8">
      <c r="A113" s="606" t="s">
        <v>1938</v>
      </c>
      <c r="B113" s="568" t="s">
        <v>1446</v>
      </c>
      <c r="C113" s="605">
        <v>200</v>
      </c>
      <c r="D113" s="606">
        <v>16</v>
      </c>
      <c r="E113" s="607" t="s">
        <v>1360</v>
      </c>
      <c r="F113" s="741">
        <v>1045.5262411347519</v>
      </c>
      <c r="G113" s="563">
        <f t="shared" si="5"/>
        <v>1045.5262411347519</v>
      </c>
    </row>
    <row r="114" spans="1:8" s="389" customFormat="1">
      <c r="A114" s="561" t="s">
        <v>5052</v>
      </c>
      <c r="B114" s="568" t="s">
        <v>1863</v>
      </c>
      <c r="C114" s="605">
        <v>250</v>
      </c>
      <c r="D114" s="606">
        <v>16</v>
      </c>
      <c r="E114" s="607" t="s">
        <v>1360</v>
      </c>
      <c r="F114" s="741">
        <v>1870.1333333333332</v>
      </c>
      <c r="G114" s="563">
        <f t="shared" si="5"/>
        <v>1870.1333333333332</v>
      </c>
      <c r="H114" s="90"/>
    </row>
    <row r="115" spans="1:8" s="389" customFormat="1">
      <c r="A115" s="561" t="s">
        <v>5053</v>
      </c>
      <c r="B115" s="568" t="s">
        <v>1864</v>
      </c>
      <c r="C115" s="605">
        <v>300</v>
      </c>
      <c r="D115" s="606">
        <v>16</v>
      </c>
      <c r="E115" s="607" t="s">
        <v>1360</v>
      </c>
      <c r="F115" s="741">
        <v>3027.6099290780144</v>
      </c>
      <c r="G115" s="563">
        <f t="shared" si="5"/>
        <v>3027.6099290780144</v>
      </c>
      <c r="H115" s="90"/>
    </row>
    <row r="116" spans="1:8" s="389" customFormat="1">
      <c r="A116" s="561" t="s">
        <v>5054</v>
      </c>
      <c r="B116" s="568" t="s">
        <v>1865</v>
      </c>
      <c r="C116" s="605">
        <v>350</v>
      </c>
      <c r="D116" s="606">
        <v>16</v>
      </c>
      <c r="E116" s="607" t="s">
        <v>1360</v>
      </c>
      <c r="F116" s="741">
        <v>4352.8439716312059</v>
      </c>
      <c r="G116" s="563">
        <f t="shared" si="5"/>
        <v>4352.8439716312059</v>
      </c>
      <c r="H116" s="90"/>
    </row>
    <row r="117" spans="1:8" s="389" customFormat="1">
      <c r="A117" s="561" t="s">
        <v>5055</v>
      </c>
      <c r="B117" s="568" t="s">
        <v>1866</v>
      </c>
      <c r="C117" s="605">
        <v>400</v>
      </c>
      <c r="D117" s="606">
        <v>16</v>
      </c>
      <c r="E117" s="607" t="s">
        <v>1360</v>
      </c>
      <c r="F117" s="741">
        <v>5857.2269503546104</v>
      </c>
      <c r="G117" s="563">
        <f t="shared" si="5"/>
        <v>5857.2269503546104</v>
      </c>
      <c r="H117" s="90"/>
    </row>
    <row r="118" spans="1:8" ht="30">
      <c r="A118" s="736" t="s">
        <v>5056</v>
      </c>
      <c r="B118" s="747"/>
      <c r="C118" s="744" t="s">
        <v>2080</v>
      </c>
      <c r="D118" s="735" t="s">
        <v>2081</v>
      </c>
      <c r="E118" s="735" t="s">
        <v>1280</v>
      </c>
      <c r="F118" s="748"/>
      <c r="G118" s="746"/>
    </row>
    <row r="119" spans="1:8">
      <c r="A119" s="606" t="s">
        <v>1939</v>
      </c>
      <c r="B119" s="568" t="s">
        <v>1447</v>
      </c>
      <c r="C119" s="605">
        <v>15</v>
      </c>
      <c r="D119" s="606">
        <v>16</v>
      </c>
      <c r="E119" s="607" t="s">
        <v>1358</v>
      </c>
      <c r="F119" s="741">
        <v>34.760283687943264</v>
      </c>
      <c r="G119" s="563">
        <f t="shared" ref="G119:G141" si="6">F119-F119*$B$4/100</f>
        <v>34.760283687943264</v>
      </c>
    </row>
    <row r="120" spans="1:8">
      <c r="A120" s="606" t="s">
        <v>1940</v>
      </c>
      <c r="B120" s="568" t="s">
        <v>1448</v>
      </c>
      <c r="C120" s="605">
        <v>20</v>
      </c>
      <c r="D120" s="606">
        <v>16</v>
      </c>
      <c r="E120" s="607" t="s">
        <v>1358</v>
      </c>
      <c r="F120" s="566">
        <v>40.317730496453905</v>
      </c>
      <c r="G120" s="563">
        <f t="shared" si="6"/>
        <v>40.317730496453905</v>
      </c>
    </row>
    <row r="121" spans="1:8">
      <c r="A121" s="606" t="s">
        <v>1941</v>
      </c>
      <c r="B121" s="568" t="s">
        <v>1449</v>
      </c>
      <c r="C121" s="605">
        <v>25</v>
      </c>
      <c r="D121" s="606">
        <v>16</v>
      </c>
      <c r="E121" s="607" t="s">
        <v>1358</v>
      </c>
      <c r="F121" s="741">
        <v>48.609929078014197</v>
      </c>
      <c r="G121" s="563">
        <f t="shared" si="6"/>
        <v>48.609929078014197</v>
      </c>
    </row>
    <row r="122" spans="1:8">
      <c r="A122" s="606" t="s">
        <v>1942</v>
      </c>
      <c r="B122" s="568" t="s">
        <v>1450</v>
      </c>
      <c r="C122" s="605">
        <v>32</v>
      </c>
      <c r="D122" s="606">
        <v>16</v>
      </c>
      <c r="E122" s="607" t="s">
        <v>1358</v>
      </c>
      <c r="F122" s="741">
        <v>61.673758865248224</v>
      </c>
      <c r="G122" s="563">
        <f t="shared" si="6"/>
        <v>61.673758865248224</v>
      </c>
    </row>
    <row r="123" spans="1:8">
      <c r="A123" s="606" t="s">
        <v>1943</v>
      </c>
      <c r="B123" s="568" t="s">
        <v>1451</v>
      </c>
      <c r="C123" s="605">
        <v>40</v>
      </c>
      <c r="D123" s="606">
        <v>16</v>
      </c>
      <c r="E123" s="607" t="s">
        <v>1358</v>
      </c>
      <c r="F123" s="741">
        <v>70.243971631205667</v>
      </c>
      <c r="G123" s="563">
        <f t="shared" si="6"/>
        <v>70.243971631205667</v>
      </c>
    </row>
    <row r="124" spans="1:8" ht="36.75" customHeight="1">
      <c r="A124" s="606" t="s">
        <v>1944</v>
      </c>
      <c r="B124" s="568" t="s">
        <v>1452</v>
      </c>
      <c r="C124" s="605">
        <v>50</v>
      </c>
      <c r="D124" s="606">
        <v>16</v>
      </c>
      <c r="E124" s="607" t="s">
        <v>1358</v>
      </c>
      <c r="F124" s="741">
        <v>75.653900709219869</v>
      </c>
      <c r="G124" s="563">
        <f t="shared" si="6"/>
        <v>75.653900709219869</v>
      </c>
    </row>
    <row r="125" spans="1:8">
      <c r="A125" s="736" t="s">
        <v>5057</v>
      </c>
      <c r="B125" s="747"/>
      <c r="C125" s="760"/>
      <c r="D125" s="761"/>
      <c r="E125" s="761"/>
      <c r="F125" s="762"/>
      <c r="G125" s="763"/>
    </row>
    <row r="126" spans="1:8" ht="30">
      <c r="A126" s="645" t="s">
        <v>5058</v>
      </c>
      <c r="B126" s="684" t="s">
        <v>5059</v>
      </c>
      <c r="C126" s="609"/>
      <c r="D126" s="609"/>
      <c r="E126" s="609"/>
      <c r="F126" s="566">
        <v>212.3127659574468</v>
      </c>
      <c r="G126" s="563">
        <f t="shared" si="6"/>
        <v>212.3127659574468</v>
      </c>
    </row>
    <row r="127" spans="1:8" ht="30">
      <c r="A127" s="645" t="s">
        <v>5060</v>
      </c>
      <c r="B127" s="684" t="s">
        <v>5061</v>
      </c>
      <c r="C127" s="609"/>
      <c r="D127" s="609"/>
      <c r="E127" s="609"/>
      <c r="F127" s="566">
        <v>236.23106382978725</v>
      </c>
      <c r="G127" s="563">
        <f t="shared" si="6"/>
        <v>236.23106382978725</v>
      </c>
    </row>
    <row r="128" spans="1:8" ht="30">
      <c r="A128" s="645" t="s">
        <v>5062</v>
      </c>
      <c r="B128" s="684" t="s">
        <v>5063</v>
      </c>
      <c r="C128" s="609"/>
      <c r="D128" s="609"/>
      <c r="E128" s="609"/>
      <c r="F128" s="566">
        <v>390.91829787234047</v>
      </c>
      <c r="G128" s="563">
        <f t="shared" si="6"/>
        <v>390.91829787234047</v>
      </c>
    </row>
    <row r="129" spans="1:7" ht="30">
      <c r="A129" s="645" t="s">
        <v>5064</v>
      </c>
      <c r="B129" s="684" t="s">
        <v>5065</v>
      </c>
      <c r="C129" s="609"/>
      <c r="D129" s="609"/>
      <c r="E129" s="609"/>
      <c r="F129" s="566">
        <v>499.93546099290774</v>
      </c>
      <c r="G129" s="563">
        <f t="shared" si="6"/>
        <v>499.93546099290774</v>
      </c>
    </row>
    <row r="130" spans="1:7" ht="30">
      <c r="A130" s="645" t="s">
        <v>5066</v>
      </c>
      <c r="B130" s="684" t="s">
        <v>5067</v>
      </c>
      <c r="C130" s="609"/>
      <c r="D130" s="609"/>
      <c r="E130" s="609"/>
      <c r="F130" s="566">
        <v>692.8231205673759</v>
      </c>
      <c r="G130" s="563">
        <f t="shared" si="6"/>
        <v>692.8231205673759</v>
      </c>
    </row>
    <row r="131" spans="1:7" ht="30">
      <c r="A131" s="645" t="s">
        <v>5068</v>
      </c>
      <c r="B131" s="684" t="s">
        <v>5069</v>
      </c>
      <c r="C131" s="609"/>
      <c r="D131" s="609"/>
      <c r="E131" s="609"/>
      <c r="F131" s="566">
        <v>975.63234042553199</v>
      </c>
      <c r="G131" s="563">
        <f t="shared" si="6"/>
        <v>975.63234042553199</v>
      </c>
    </row>
    <row r="132" spans="1:7" ht="30">
      <c r="A132" s="645" t="s">
        <v>5070</v>
      </c>
      <c r="B132" s="684" t="s">
        <v>5071</v>
      </c>
      <c r="C132" s="609"/>
      <c r="D132" s="609"/>
      <c r="E132" s="609"/>
      <c r="F132" s="566">
        <v>1232.7180141843971</v>
      </c>
      <c r="G132" s="563">
        <f t="shared" si="6"/>
        <v>1232.7180141843971</v>
      </c>
    </row>
    <row r="133" spans="1:7" ht="30">
      <c r="A133" s="645" t="s">
        <v>5072</v>
      </c>
      <c r="B133" s="684" t="s">
        <v>5073</v>
      </c>
      <c r="C133" s="609"/>
      <c r="D133" s="609"/>
      <c r="E133" s="609"/>
      <c r="F133" s="566">
        <v>2717.6714893617022</v>
      </c>
      <c r="G133" s="563">
        <f t="shared" si="6"/>
        <v>2717.6714893617022</v>
      </c>
    </row>
    <row r="134" spans="1:7">
      <c r="A134" s="736" t="s">
        <v>5074</v>
      </c>
      <c r="B134" s="756"/>
      <c r="C134" s="757"/>
      <c r="D134" s="757"/>
      <c r="E134" s="757"/>
      <c r="F134" s="758"/>
      <c r="G134" s="759"/>
    </row>
    <row r="135" spans="1:7" ht="30">
      <c r="A135" s="561" t="s">
        <v>5075</v>
      </c>
      <c r="B135" s="684" t="s">
        <v>1838</v>
      </c>
      <c r="C135" s="605">
        <v>10</v>
      </c>
      <c r="D135" s="606">
        <v>16</v>
      </c>
      <c r="E135" s="607" t="s">
        <v>1358</v>
      </c>
      <c r="F135" s="741">
        <v>37.01985815602837</v>
      </c>
      <c r="G135" s="563">
        <f t="shared" si="6"/>
        <v>37.01985815602837</v>
      </c>
    </row>
    <row r="136" spans="1:7" ht="32.25" customHeight="1">
      <c r="A136" s="606" t="s">
        <v>5076</v>
      </c>
      <c r="B136" s="684" t="s">
        <v>1839</v>
      </c>
      <c r="C136" s="610">
        <v>15</v>
      </c>
      <c r="D136" s="545">
        <v>16</v>
      </c>
      <c r="E136" s="611" t="s">
        <v>1358</v>
      </c>
      <c r="F136" s="741">
        <v>42.110638297872342</v>
      </c>
      <c r="G136" s="563">
        <f t="shared" si="6"/>
        <v>42.110638297872342</v>
      </c>
    </row>
    <row r="137" spans="1:7" ht="30">
      <c r="A137" s="606" t="s">
        <v>5077</v>
      </c>
      <c r="B137" s="684" t="s">
        <v>1840</v>
      </c>
      <c r="C137" s="605">
        <v>20</v>
      </c>
      <c r="D137" s="606">
        <v>16</v>
      </c>
      <c r="E137" s="607" t="s">
        <v>1358</v>
      </c>
      <c r="F137" s="741">
        <v>46.163120567375884</v>
      </c>
      <c r="G137" s="563">
        <f t="shared" si="6"/>
        <v>46.163120567375884</v>
      </c>
    </row>
    <row r="138" spans="1:7" ht="30">
      <c r="A138" s="606" t="s">
        <v>5078</v>
      </c>
      <c r="B138" s="684" t="s">
        <v>1841</v>
      </c>
      <c r="C138" s="605">
        <v>25</v>
      </c>
      <c r="D138" s="606">
        <v>16</v>
      </c>
      <c r="E138" s="607" t="s">
        <v>1358</v>
      </c>
      <c r="F138" s="741">
        <v>49.597163120567373</v>
      </c>
      <c r="G138" s="563">
        <f t="shared" si="6"/>
        <v>49.597163120567373</v>
      </c>
    </row>
    <row r="139" spans="1:7" ht="30">
      <c r="A139" s="606" t="s">
        <v>5079</v>
      </c>
      <c r="B139" s="684" t="s">
        <v>1842</v>
      </c>
      <c r="C139" s="605">
        <v>32</v>
      </c>
      <c r="D139" s="606">
        <v>16</v>
      </c>
      <c r="E139" s="607" t="s">
        <v>1358</v>
      </c>
      <c r="F139" s="741">
        <v>54.146099290780143</v>
      </c>
      <c r="G139" s="563">
        <f t="shared" si="6"/>
        <v>54.146099290780143</v>
      </c>
    </row>
    <row r="140" spans="1:7" ht="30">
      <c r="A140" s="606" t="s">
        <v>5080</v>
      </c>
      <c r="B140" s="684" t="s">
        <v>1843</v>
      </c>
      <c r="C140" s="605">
        <v>40</v>
      </c>
      <c r="D140" s="606">
        <v>16</v>
      </c>
      <c r="E140" s="607" t="s">
        <v>1358</v>
      </c>
      <c r="F140" s="741">
        <v>72.678014184397171</v>
      </c>
      <c r="G140" s="563">
        <f t="shared" si="6"/>
        <v>72.678014184397171</v>
      </c>
    </row>
    <row r="141" spans="1:7" ht="30">
      <c r="A141" s="606" t="s">
        <v>5081</v>
      </c>
      <c r="B141" s="684" t="s">
        <v>1844</v>
      </c>
      <c r="C141" s="605">
        <v>50</v>
      </c>
      <c r="D141" s="606">
        <v>16</v>
      </c>
      <c r="E141" s="607" t="s">
        <v>1358</v>
      </c>
      <c r="F141" s="741">
        <v>86.679432624113474</v>
      </c>
      <c r="G141" s="563">
        <f t="shared" si="6"/>
        <v>86.679432624113474</v>
      </c>
    </row>
    <row r="143" spans="1:7" ht="15.75">
      <c r="A143" s="693" t="s">
        <v>1795</v>
      </c>
    </row>
  </sheetData>
  <mergeCells count="1">
    <mergeCell ref="A1:G1"/>
  </mergeCells>
  <pageMargins left="0.7" right="0.7" top="0.75" bottom="0.75" header="0.3" footer="0.3"/>
  <pageSetup paperSize="9" orientation="portrait" horizontalDpi="90" verticalDpi="9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4">
    <tabColor rgb="FFFF0000"/>
  </sheetPr>
  <dimension ref="A1:F140"/>
  <sheetViews>
    <sheetView zoomScale="90" zoomScaleNormal="90" workbookViewId="0">
      <selection sqref="A1:F1"/>
    </sheetView>
  </sheetViews>
  <sheetFormatPr defaultRowHeight="15"/>
  <cols>
    <col min="1" max="1" width="19.85546875" style="389" customWidth="1"/>
    <col min="2" max="2" width="74.7109375" style="603" bestFit="1" customWidth="1"/>
    <col min="3" max="3" width="7.85546875" style="90" bestFit="1" customWidth="1"/>
    <col min="4" max="4" width="9.28515625" style="90" bestFit="1" customWidth="1"/>
    <col min="5" max="5" width="12" style="602" customWidth="1"/>
    <col min="6" max="6" width="19.42578125" style="90" customWidth="1"/>
    <col min="7" max="247" width="9.140625" style="90"/>
    <col min="248" max="248" width="20.28515625" style="90" bestFit="1" customWidth="1"/>
    <col min="249" max="249" width="23.7109375" style="90" bestFit="1" customWidth="1"/>
    <col min="250" max="250" width="74.7109375" style="90" bestFit="1" customWidth="1"/>
    <col min="251" max="251" width="7.7109375" style="90" bestFit="1" customWidth="1"/>
    <col min="252" max="252" width="9.28515625" style="90" bestFit="1" customWidth="1"/>
    <col min="253" max="253" width="13.28515625" style="90" bestFit="1" customWidth="1"/>
    <col min="254" max="254" width="12" style="90" customWidth="1"/>
    <col min="255" max="503" width="9.140625" style="90"/>
    <col min="504" max="504" width="20.28515625" style="90" bestFit="1" customWidth="1"/>
    <col min="505" max="505" width="23.7109375" style="90" bestFit="1" customWidth="1"/>
    <col min="506" max="506" width="74.7109375" style="90" bestFit="1" customWidth="1"/>
    <col min="507" max="507" width="7.7109375" style="90" bestFit="1" customWidth="1"/>
    <col min="508" max="508" width="9.28515625" style="90" bestFit="1" customWidth="1"/>
    <col min="509" max="509" width="13.28515625" style="90" bestFit="1" customWidth="1"/>
    <col min="510" max="510" width="12" style="90" customWidth="1"/>
    <col min="511" max="759" width="9.140625" style="90"/>
    <col min="760" max="760" width="20.28515625" style="90" bestFit="1" customWidth="1"/>
    <col min="761" max="761" width="23.7109375" style="90" bestFit="1" customWidth="1"/>
    <col min="762" max="762" width="74.7109375" style="90" bestFit="1" customWidth="1"/>
    <col min="763" max="763" width="7.7109375" style="90" bestFit="1" customWidth="1"/>
    <col min="764" max="764" width="9.28515625" style="90" bestFit="1" customWidth="1"/>
    <col min="765" max="765" width="13.28515625" style="90" bestFit="1" customWidth="1"/>
    <col min="766" max="766" width="12" style="90" customWidth="1"/>
    <col min="767" max="1015" width="9.140625" style="90"/>
    <col min="1016" max="1016" width="20.28515625" style="90" bestFit="1" customWidth="1"/>
    <col min="1017" max="1017" width="23.7109375" style="90" bestFit="1" customWidth="1"/>
    <col min="1018" max="1018" width="74.7109375" style="90" bestFit="1" customWidth="1"/>
    <col min="1019" max="1019" width="7.7109375" style="90" bestFit="1" customWidth="1"/>
    <col min="1020" max="1020" width="9.28515625" style="90" bestFit="1" customWidth="1"/>
    <col min="1021" max="1021" width="13.28515625" style="90" bestFit="1" customWidth="1"/>
    <col min="1022" max="1022" width="12" style="90" customWidth="1"/>
    <col min="1023" max="1271" width="9.140625" style="90"/>
    <col min="1272" max="1272" width="20.28515625" style="90" bestFit="1" customWidth="1"/>
    <col min="1273" max="1273" width="23.7109375" style="90" bestFit="1" customWidth="1"/>
    <col min="1274" max="1274" width="74.7109375" style="90" bestFit="1" customWidth="1"/>
    <col min="1275" max="1275" width="7.7109375" style="90" bestFit="1" customWidth="1"/>
    <col min="1276" max="1276" width="9.28515625" style="90" bestFit="1" customWidth="1"/>
    <col min="1277" max="1277" width="13.28515625" style="90" bestFit="1" customWidth="1"/>
    <col min="1278" max="1278" width="12" style="90" customWidth="1"/>
    <col min="1279" max="1527" width="9.140625" style="90"/>
    <col min="1528" max="1528" width="20.28515625" style="90" bestFit="1" customWidth="1"/>
    <col min="1529" max="1529" width="23.7109375" style="90" bestFit="1" customWidth="1"/>
    <col min="1530" max="1530" width="74.7109375" style="90" bestFit="1" customWidth="1"/>
    <col min="1531" max="1531" width="7.7109375" style="90" bestFit="1" customWidth="1"/>
    <col min="1532" max="1532" width="9.28515625" style="90" bestFit="1" customWidth="1"/>
    <col min="1533" max="1533" width="13.28515625" style="90" bestFit="1" customWidth="1"/>
    <col min="1534" max="1534" width="12" style="90" customWidth="1"/>
    <col min="1535" max="1783" width="9.140625" style="90"/>
    <col min="1784" max="1784" width="20.28515625" style="90" bestFit="1" customWidth="1"/>
    <col min="1785" max="1785" width="23.7109375" style="90" bestFit="1" customWidth="1"/>
    <col min="1786" max="1786" width="74.7109375" style="90" bestFit="1" customWidth="1"/>
    <col min="1787" max="1787" width="7.7109375" style="90" bestFit="1" customWidth="1"/>
    <col min="1788" max="1788" width="9.28515625" style="90" bestFit="1" customWidth="1"/>
    <col min="1789" max="1789" width="13.28515625" style="90" bestFit="1" customWidth="1"/>
    <col min="1790" max="1790" width="12" style="90" customWidth="1"/>
    <col min="1791" max="2039" width="9.140625" style="90"/>
    <col min="2040" max="2040" width="20.28515625" style="90" bestFit="1" customWidth="1"/>
    <col min="2041" max="2041" width="23.7109375" style="90" bestFit="1" customWidth="1"/>
    <col min="2042" max="2042" width="74.7109375" style="90" bestFit="1" customWidth="1"/>
    <col min="2043" max="2043" width="7.7109375" style="90" bestFit="1" customWidth="1"/>
    <col min="2044" max="2044" width="9.28515625" style="90" bestFit="1" customWidth="1"/>
    <col min="2045" max="2045" width="13.28515625" style="90" bestFit="1" customWidth="1"/>
    <col min="2046" max="2046" width="12" style="90" customWidth="1"/>
    <col min="2047" max="2295" width="9.140625" style="90"/>
    <col min="2296" max="2296" width="20.28515625" style="90" bestFit="1" customWidth="1"/>
    <col min="2297" max="2297" width="23.7109375" style="90" bestFit="1" customWidth="1"/>
    <col min="2298" max="2298" width="74.7109375" style="90" bestFit="1" customWidth="1"/>
    <col min="2299" max="2299" width="7.7109375" style="90" bestFit="1" customWidth="1"/>
    <col min="2300" max="2300" width="9.28515625" style="90" bestFit="1" customWidth="1"/>
    <col min="2301" max="2301" width="13.28515625" style="90" bestFit="1" customWidth="1"/>
    <col min="2302" max="2302" width="12" style="90" customWidth="1"/>
    <col min="2303" max="2551" width="9.140625" style="90"/>
    <col min="2552" max="2552" width="20.28515625" style="90" bestFit="1" customWidth="1"/>
    <col min="2553" max="2553" width="23.7109375" style="90" bestFit="1" customWidth="1"/>
    <col min="2554" max="2554" width="74.7109375" style="90" bestFit="1" customWidth="1"/>
    <col min="2555" max="2555" width="7.7109375" style="90" bestFit="1" customWidth="1"/>
    <col min="2556" max="2556" width="9.28515625" style="90" bestFit="1" customWidth="1"/>
    <col min="2557" max="2557" width="13.28515625" style="90" bestFit="1" customWidth="1"/>
    <col min="2558" max="2558" width="12" style="90" customWidth="1"/>
    <col min="2559" max="2807" width="9.140625" style="90"/>
    <col min="2808" max="2808" width="20.28515625" style="90" bestFit="1" customWidth="1"/>
    <col min="2809" max="2809" width="23.7109375" style="90" bestFit="1" customWidth="1"/>
    <col min="2810" max="2810" width="74.7109375" style="90" bestFit="1" customWidth="1"/>
    <col min="2811" max="2811" width="7.7109375" style="90" bestFit="1" customWidth="1"/>
    <col min="2812" max="2812" width="9.28515625" style="90" bestFit="1" customWidth="1"/>
    <col min="2813" max="2813" width="13.28515625" style="90" bestFit="1" customWidth="1"/>
    <col min="2814" max="2814" width="12" style="90" customWidth="1"/>
    <col min="2815" max="3063" width="9.140625" style="90"/>
    <col min="3064" max="3064" width="20.28515625" style="90" bestFit="1" customWidth="1"/>
    <col min="3065" max="3065" width="23.7109375" style="90" bestFit="1" customWidth="1"/>
    <col min="3066" max="3066" width="74.7109375" style="90" bestFit="1" customWidth="1"/>
    <col min="3067" max="3067" width="7.7109375" style="90" bestFit="1" customWidth="1"/>
    <col min="3068" max="3068" width="9.28515625" style="90" bestFit="1" customWidth="1"/>
    <col min="3069" max="3069" width="13.28515625" style="90" bestFit="1" customWidth="1"/>
    <col min="3070" max="3070" width="12" style="90" customWidth="1"/>
    <col min="3071" max="3319" width="9.140625" style="90"/>
    <col min="3320" max="3320" width="20.28515625" style="90" bestFit="1" customWidth="1"/>
    <col min="3321" max="3321" width="23.7109375" style="90" bestFit="1" customWidth="1"/>
    <col min="3322" max="3322" width="74.7109375" style="90" bestFit="1" customWidth="1"/>
    <col min="3323" max="3323" width="7.7109375" style="90" bestFit="1" customWidth="1"/>
    <col min="3324" max="3324" width="9.28515625" style="90" bestFit="1" customWidth="1"/>
    <col min="3325" max="3325" width="13.28515625" style="90" bestFit="1" customWidth="1"/>
    <col min="3326" max="3326" width="12" style="90" customWidth="1"/>
    <col min="3327" max="3575" width="9.140625" style="90"/>
    <col min="3576" max="3576" width="20.28515625" style="90" bestFit="1" customWidth="1"/>
    <col min="3577" max="3577" width="23.7109375" style="90" bestFit="1" customWidth="1"/>
    <col min="3578" max="3578" width="74.7109375" style="90" bestFit="1" customWidth="1"/>
    <col min="3579" max="3579" width="7.7109375" style="90" bestFit="1" customWidth="1"/>
    <col min="3580" max="3580" width="9.28515625" style="90" bestFit="1" customWidth="1"/>
    <col min="3581" max="3581" width="13.28515625" style="90" bestFit="1" customWidth="1"/>
    <col min="3582" max="3582" width="12" style="90" customWidth="1"/>
    <col min="3583" max="3831" width="9.140625" style="90"/>
    <col min="3832" max="3832" width="20.28515625" style="90" bestFit="1" customWidth="1"/>
    <col min="3833" max="3833" width="23.7109375" style="90" bestFit="1" customWidth="1"/>
    <col min="3834" max="3834" width="74.7109375" style="90" bestFit="1" customWidth="1"/>
    <col min="3835" max="3835" width="7.7109375" style="90" bestFit="1" customWidth="1"/>
    <col min="3836" max="3836" width="9.28515625" style="90" bestFit="1" customWidth="1"/>
    <col min="3837" max="3837" width="13.28515625" style="90" bestFit="1" customWidth="1"/>
    <col min="3838" max="3838" width="12" style="90" customWidth="1"/>
    <col min="3839" max="4087" width="9.140625" style="90"/>
    <col min="4088" max="4088" width="20.28515625" style="90" bestFit="1" customWidth="1"/>
    <col min="4089" max="4089" width="23.7109375" style="90" bestFit="1" customWidth="1"/>
    <col min="4090" max="4090" width="74.7109375" style="90" bestFit="1" customWidth="1"/>
    <col min="4091" max="4091" width="7.7109375" style="90" bestFit="1" customWidth="1"/>
    <col min="4092" max="4092" width="9.28515625" style="90" bestFit="1" customWidth="1"/>
    <col min="4093" max="4093" width="13.28515625" style="90" bestFit="1" customWidth="1"/>
    <col min="4094" max="4094" width="12" style="90" customWidth="1"/>
    <col min="4095" max="4343" width="9.140625" style="90"/>
    <col min="4344" max="4344" width="20.28515625" style="90" bestFit="1" customWidth="1"/>
    <col min="4345" max="4345" width="23.7109375" style="90" bestFit="1" customWidth="1"/>
    <col min="4346" max="4346" width="74.7109375" style="90" bestFit="1" customWidth="1"/>
    <col min="4347" max="4347" width="7.7109375" style="90" bestFit="1" customWidth="1"/>
    <col min="4348" max="4348" width="9.28515625" style="90" bestFit="1" customWidth="1"/>
    <col min="4349" max="4349" width="13.28515625" style="90" bestFit="1" customWidth="1"/>
    <col min="4350" max="4350" width="12" style="90" customWidth="1"/>
    <col min="4351" max="4599" width="9.140625" style="90"/>
    <col min="4600" max="4600" width="20.28515625" style="90" bestFit="1" customWidth="1"/>
    <col min="4601" max="4601" width="23.7109375" style="90" bestFit="1" customWidth="1"/>
    <col min="4602" max="4602" width="74.7109375" style="90" bestFit="1" customWidth="1"/>
    <col min="4603" max="4603" width="7.7109375" style="90" bestFit="1" customWidth="1"/>
    <col min="4604" max="4604" width="9.28515625" style="90" bestFit="1" customWidth="1"/>
    <col min="4605" max="4605" width="13.28515625" style="90" bestFit="1" customWidth="1"/>
    <col min="4606" max="4606" width="12" style="90" customWidth="1"/>
    <col min="4607" max="4855" width="9.140625" style="90"/>
    <col min="4856" max="4856" width="20.28515625" style="90" bestFit="1" customWidth="1"/>
    <col min="4857" max="4857" width="23.7109375" style="90" bestFit="1" customWidth="1"/>
    <col min="4858" max="4858" width="74.7109375" style="90" bestFit="1" customWidth="1"/>
    <col min="4859" max="4859" width="7.7109375" style="90" bestFit="1" customWidth="1"/>
    <col min="4860" max="4860" width="9.28515625" style="90" bestFit="1" customWidth="1"/>
    <col min="4861" max="4861" width="13.28515625" style="90" bestFit="1" customWidth="1"/>
    <col min="4862" max="4862" width="12" style="90" customWidth="1"/>
    <col min="4863" max="5111" width="9.140625" style="90"/>
    <col min="5112" max="5112" width="20.28515625" style="90" bestFit="1" customWidth="1"/>
    <col min="5113" max="5113" width="23.7109375" style="90" bestFit="1" customWidth="1"/>
    <col min="5114" max="5114" width="74.7109375" style="90" bestFit="1" customWidth="1"/>
    <col min="5115" max="5115" width="7.7109375" style="90" bestFit="1" customWidth="1"/>
    <col min="5116" max="5116" width="9.28515625" style="90" bestFit="1" customWidth="1"/>
    <col min="5117" max="5117" width="13.28515625" style="90" bestFit="1" customWidth="1"/>
    <col min="5118" max="5118" width="12" style="90" customWidth="1"/>
    <col min="5119" max="5367" width="9.140625" style="90"/>
    <col min="5368" max="5368" width="20.28515625" style="90" bestFit="1" customWidth="1"/>
    <col min="5369" max="5369" width="23.7109375" style="90" bestFit="1" customWidth="1"/>
    <col min="5370" max="5370" width="74.7109375" style="90" bestFit="1" customWidth="1"/>
    <col min="5371" max="5371" width="7.7109375" style="90" bestFit="1" customWidth="1"/>
    <col min="5372" max="5372" width="9.28515625" style="90" bestFit="1" customWidth="1"/>
    <col min="5373" max="5373" width="13.28515625" style="90" bestFit="1" customWidth="1"/>
    <col min="5374" max="5374" width="12" style="90" customWidth="1"/>
    <col min="5375" max="5623" width="9.140625" style="90"/>
    <col min="5624" max="5624" width="20.28515625" style="90" bestFit="1" customWidth="1"/>
    <col min="5625" max="5625" width="23.7109375" style="90" bestFit="1" customWidth="1"/>
    <col min="5626" max="5626" width="74.7109375" style="90" bestFit="1" customWidth="1"/>
    <col min="5627" max="5627" width="7.7109375" style="90" bestFit="1" customWidth="1"/>
    <col min="5628" max="5628" width="9.28515625" style="90" bestFit="1" customWidth="1"/>
    <col min="5629" max="5629" width="13.28515625" style="90" bestFit="1" customWidth="1"/>
    <col min="5630" max="5630" width="12" style="90" customWidth="1"/>
    <col min="5631" max="5879" width="9.140625" style="90"/>
    <col min="5880" max="5880" width="20.28515625" style="90" bestFit="1" customWidth="1"/>
    <col min="5881" max="5881" width="23.7109375" style="90" bestFit="1" customWidth="1"/>
    <col min="5882" max="5882" width="74.7109375" style="90" bestFit="1" customWidth="1"/>
    <col min="5883" max="5883" width="7.7109375" style="90" bestFit="1" customWidth="1"/>
    <col min="5884" max="5884" width="9.28515625" style="90" bestFit="1" customWidth="1"/>
    <col min="5885" max="5885" width="13.28515625" style="90" bestFit="1" customWidth="1"/>
    <col min="5886" max="5886" width="12" style="90" customWidth="1"/>
    <col min="5887" max="6135" width="9.140625" style="90"/>
    <col min="6136" max="6136" width="20.28515625" style="90" bestFit="1" customWidth="1"/>
    <col min="6137" max="6137" width="23.7109375" style="90" bestFit="1" customWidth="1"/>
    <col min="6138" max="6138" width="74.7109375" style="90" bestFit="1" customWidth="1"/>
    <col min="6139" max="6139" width="7.7109375" style="90" bestFit="1" customWidth="1"/>
    <col min="6140" max="6140" width="9.28515625" style="90" bestFit="1" customWidth="1"/>
    <col min="6141" max="6141" width="13.28515625" style="90" bestFit="1" customWidth="1"/>
    <col min="6142" max="6142" width="12" style="90" customWidth="1"/>
    <col min="6143" max="6391" width="9.140625" style="90"/>
    <col min="6392" max="6392" width="20.28515625" style="90" bestFit="1" customWidth="1"/>
    <col min="6393" max="6393" width="23.7109375" style="90" bestFit="1" customWidth="1"/>
    <col min="6394" max="6394" width="74.7109375" style="90" bestFit="1" customWidth="1"/>
    <col min="6395" max="6395" width="7.7109375" style="90" bestFit="1" customWidth="1"/>
    <col min="6396" max="6396" width="9.28515625" style="90" bestFit="1" customWidth="1"/>
    <col min="6397" max="6397" width="13.28515625" style="90" bestFit="1" customWidth="1"/>
    <col min="6398" max="6398" width="12" style="90" customWidth="1"/>
    <col min="6399" max="6647" width="9.140625" style="90"/>
    <col min="6648" max="6648" width="20.28515625" style="90" bestFit="1" customWidth="1"/>
    <col min="6649" max="6649" width="23.7109375" style="90" bestFit="1" customWidth="1"/>
    <col min="6650" max="6650" width="74.7109375" style="90" bestFit="1" customWidth="1"/>
    <col min="6651" max="6651" width="7.7109375" style="90" bestFit="1" customWidth="1"/>
    <col min="6652" max="6652" width="9.28515625" style="90" bestFit="1" customWidth="1"/>
    <col min="6653" max="6653" width="13.28515625" style="90" bestFit="1" customWidth="1"/>
    <col min="6654" max="6654" width="12" style="90" customWidth="1"/>
    <col min="6655" max="6903" width="9.140625" style="90"/>
    <col min="6904" max="6904" width="20.28515625" style="90" bestFit="1" customWidth="1"/>
    <col min="6905" max="6905" width="23.7109375" style="90" bestFit="1" customWidth="1"/>
    <col min="6906" max="6906" width="74.7109375" style="90" bestFit="1" customWidth="1"/>
    <col min="6907" max="6907" width="7.7109375" style="90" bestFit="1" customWidth="1"/>
    <col min="6908" max="6908" width="9.28515625" style="90" bestFit="1" customWidth="1"/>
    <col min="6909" max="6909" width="13.28515625" style="90" bestFit="1" customWidth="1"/>
    <col min="6910" max="6910" width="12" style="90" customWidth="1"/>
    <col min="6911" max="7159" width="9.140625" style="90"/>
    <col min="7160" max="7160" width="20.28515625" style="90" bestFit="1" customWidth="1"/>
    <col min="7161" max="7161" width="23.7109375" style="90" bestFit="1" customWidth="1"/>
    <col min="7162" max="7162" width="74.7109375" style="90" bestFit="1" customWidth="1"/>
    <col min="7163" max="7163" width="7.7109375" style="90" bestFit="1" customWidth="1"/>
    <col min="7164" max="7164" width="9.28515625" style="90" bestFit="1" customWidth="1"/>
    <col min="7165" max="7165" width="13.28515625" style="90" bestFit="1" customWidth="1"/>
    <col min="7166" max="7166" width="12" style="90" customWidth="1"/>
    <col min="7167" max="7415" width="9.140625" style="90"/>
    <col min="7416" max="7416" width="20.28515625" style="90" bestFit="1" customWidth="1"/>
    <col min="7417" max="7417" width="23.7109375" style="90" bestFit="1" customWidth="1"/>
    <col min="7418" max="7418" width="74.7109375" style="90" bestFit="1" customWidth="1"/>
    <col min="7419" max="7419" width="7.7109375" style="90" bestFit="1" customWidth="1"/>
    <col min="7420" max="7420" width="9.28515625" style="90" bestFit="1" customWidth="1"/>
    <col min="7421" max="7421" width="13.28515625" style="90" bestFit="1" customWidth="1"/>
    <col min="7422" max="7422" width="12" style="90" customWidth="1"/>
    <col min="7423" max="7671" width="9.140625" style="90"/>
    <col min="7672" max="7672" width="20.28515625" style="90" bestFit="1" customWidth="1"/>
    <col min="7673" max="7673" width="23.7109375" style="90" bestFit="1" customWidth="1"/>
    <col min="7674" max="7674" width="74.7109375" style="90" bestFit="1" customWidth="1"/>
    <col min="7675" max="7675" width="7.7109375" style="90" bestFit="1" customWidth="1"/>
    <col min="7676" max="7676" width="9.28515625" style="90" bestFit="1" customWidth="1"/>
    <col min="7677" max="7677" width="13.28515625" style="90" bestFit="1" customWidth="1"/>
    <col min="7678" max="7678" width="12" style="90" customWidth="1"/>
    <col min="7679" max="7927" width="9.140625" style="90"/>
    <col min="7928" max="7928" width="20.28515625" style="90" bestFit="1" customWidth="1"/>
    <col min="7929" max="7929" width="23.7109375" style="90" bestFit="1" customWidth="1"/>
    <col min="7930" max="7930" width="74.7109375" style="90" bestFit="1" customWidth="1"/>
    <col min="7931" max="7931" width="7.7109375" style="90" bestFit="1" customWidth="1"/>
    <col min="7932" max="7932" width="9.28515625" style="90" bestFit="1" customWidth="1"/>
    <col min="7933" max="7933" width="13.28515625" style="90" bestFit="1" customWidth="1"/>
    <col min="7934" max="7934" width="12" style="90" customWidth="1"/>
    <col min="7935" max="8183" width="9.140625" style="90"/>
    <col min="8184" max="8184" width="20.28515625" style="90" bestFit="1" customWidth="1"/>
    <col min="8185" max="8185" width="23.7109375" style="90" bestFit="1" customWidth="1"/>
    <col min="8186" max="8186" width="74.7109375" style="90" bestFit="1" customWidth="1"/>
    <col min="8187" max="8187" width="7.7109375" style="90" bestFit="1" customWidth="1"/>
    <col min="8188" max="8188" width="9.28515625" style="90" bestFit="1" customWidth="1"/>
    <col min="8189" max="8189" width="13.28515625" style="90" bestFit="1" customWidth="1"/>
    <col min="8190" max="8190" width="12" style="90" customWidth="1"/>
    <col min="8191" max="8439" width="9.140625" style="90"/>
    <col min="8440" max="8440" width="20.28515625" style="90" bestFit="1" customWidth="1"/>
    <col min="8441" max="8441" width="23.7109375" style="90" bestFit="1" customWidth="1"/>
    <col min="8442" max="8442" width="74.7109375" style="90" bestFit="1" customWidth="1"/>
    <col min="8443" max="8443" width="7.7109375" style="90" bestFit="1" customWidth="1"/>
    <col min="8444" max="8444" width="9.28515625" style="90" bestFit="1" customWidth="1"/>
    <col min="8445" max="8445" width="13.28515625" style="90" bestFit="1" customWidth="1"/>
    <col min="8446" max="8446" width="12" style="90" customWidth="1"/>
    <col min="8447" max="8695" width="9.140625" style="90"/>
    <col min="8696" max="8696" width="20.28515625" style="90" bestFit="1" customWidth="1"/>
    <col min="8697" max="8697" width="23.7109375" style="90" bestFit="1" customWidth="1"/>
    <col min="8698" max="8698" width="74.7109375" style="90" bestFit="1" customWidth="1"/>
    <col min="8699" max="8699" width="7.7109375" style="90" bestFit="1" customWidth="1"/>
    <col min="8700" max="8700" width="9.28515625" style="90" bestFit="1" customWidth="1"/>
    <col min="8701" max="8701" width="13.28515625" style="90" bestFit="1" customWidth="1"/>
    <col min="8702" max="8702" width="12" style="90" customWidth="1"/>
    <col min="8703" max="8951" width="9.140625" style="90"/>
    <col min="8952" max="8952" width="20.28515625" style="90" bestFit="1" customWidth="1"/>
    <col min="8953" max="8953" width="23.7109375" style="90" bestFit="1" customWidth="1"/>
    <col min="8954" max="8954" width="74.7109375" style="90" bestFit="1" customWidth="1"/>
    <col min="8955" max="8955" width="7.7109375" style="90" bestFit="1" customWidth="1"/>
    <col min="8956" max="8956" width="9.28515625" style="90" bestFit="1" customWidth="1"/>
    <col min="8957" max="8957" width="13.28515625" style="90" bestFit="1" customWidth="1"/>
    <col min="8958" max="8958" width="12" style="90" customWidth="1"/>
    <col min="8959" max="9207" width="9.140625" style="90"/>
    <col min="9208" max="9208" width="20.28515625" style="90" bestFit="1" customWidth="1"/>
    <col min="9209" max="9209" width="23.7109375" style="90" bestFit="1" customWidth="1"/>
    <col min="9210" max="9210" width="74.7109375" style="90" bestFit="1" customWidth="1"/>
    <col min="9211" max="9211" width="7.7109375" style="90" bestFit="1" customWidth="1"/>
    <col min="9212" max="9212" width="9.28515625" style="90" bestFit="1" customWidth="1"/>
    <col min="9213" max="9213" width="13.28515625" style="90" bestFit="1" customWidth="1"/>
    <col min="9214" max="9214" width="12" style="90" customWidth="1"/>
    <col min="9215" max="9463" width="9.140625" style="90"/>
    <col min="9464" max="9464" width="20.28515625" style="90" bestFit="1" customWidth="1"/>
    <col min="9465" max="9465" width="23.7109375" style="90" bestFit="1" customWidth="1"/>
    <col min="9466" max="9466" width="74.7109375" style="90" bestFit="1" customWidth="1"/>
    <col min="9467" max="9467" width="7.7109375" style="90" bestFit="1" customWidth="1"/>
    <col min="9468" max="9468" width="9.28515625" style="90" bestFit="1" customWidth="1"/>
    <col min="9469" max="9469" width="13.28515625" style="90" bestFit="1" customWidth="1"/>
    <col min="9470" max="9470" width="12" style="90" customWidth="1"/>
    <col min="9471" max="9719" width="9.140625" style="90"/>
    <col min="9720" max="9720" width="20.28515625" style="90" bestFit="1" customWidth="1"/>
    <col min="9721" max="9721" width="23.7109375" style="90" bestFit="1" customWidth="1"/>
    <col min="9722" max="9722" width="74.7109375" style="90" bestFit="1" customWidth="1"/>
    <col min="9723" max="9723" width="7.7109375" style="90" bestFit="1" customWidth="1"/>
    <col min="9724" max="9724" width="9.28515625" style="90" bestFit="1" customWidth="1"/>
    <col min="9725" max="9725" width="13.28515625" style="90" bestFit="1" customWidth="1"/>
    <col min="9726" max="9726" width="12" style="90" customWidth="1"/>
    <col min="9727" max="9975" width="9.140625" style="90"/>
    <col min="9976" max="9976" width="20.28515625" style="90" bestFit="1" customWidth="1"/>
    <col min="9977" max="9977" width="23.7109375" style="90" bestFit="1" customWidth="1"/>
    <col min="9978" max="9978" width="74.7109375" style="90" bestFit="1" customWidth="1"/>
    <col min="9979" max="9979" width="7.7109375" style="90" bestFit="1" customWidth="1"/>
    <col min="9980" max="9980" width="9.28515625" style="90" bestFit="1" customWidth="1"/>
    <col min="9981" max="9981" width="13.28515625" style="90" bestFit="1" customWidth="1"/>
    <col min="9982" max="9982" width="12" style="90" customWidth="1"/>
    <col min="9983" max="10231" width="9.140625" style="90"/>
    <col min="10232" max="10232" width="20.28515625" style="90" bestFit="1" customWidth="1"/>
    <col min="10233" max="10233" width="23.7109375" style="90" bestFit="1" customWidth="1"/>
    <col min="10234" max="10234" width="74.7109375" style="90" bestFit="1" customWidth="1"/>
    <col min="10235" max="10235" width="7.7109375" style="90" bestFit="1" customWidth="1"/>
    <col min="10236" max="10236" width="9.28515625" style="90" bestFit="1" customWidth="1"/>
    <col min="10237" max="10237" width="13.28515625" style="90" bestFit="1" customWidth="1"/>
    <col min="10238" max="10238" width="12" style="90" customWidth="1"/>
    <col min="10239" max="10487" width="9.140625" style="90"/>
    <col min="10488" max="10488" width="20.28515625" style="90" bestFit="1" customWidth="1"/>
    <col min="10489" max="10489" width="23.7109375" style="90" bestFit="1" customWidth="1"/>
    <col min="10490" max="10490" width="74.7109375" style="90" bestFit="1" customWidth="1"/>
    <col min="10491" max="10491" width="7.7109375" style="90" bestFit="1" customWidth="1"/>
    <col min="10492" max="10492" width="9.28515625" style="90" bestFit="1" customWidth="1"/>
    <col min="10493" max="10493" width="13.28515625" style="90" bestFit="1" customWidth="1"/>
    <col min="10494" max="10494" width="12" style="90" customWidth="1"/>
    <col min="10495" max="10743" width="9.140625" style="90"/>
    <col min="10744" max="10744" width="20.28515625" style="90" bestFit="1" customWidth="1"/>
    <col min="10745" max="10745" width="23.7109375" style="90" bestFit="1" customWidth="1"/>
    <col min="10746" max="10746" width="74.7109375" style="90" bestFit="1" customWidth="1"/>
    <col min="10747" max="10747" width="7.7109375" style="90" bestFit="1" customWidth="1"/>
    <col min="10748" max="10748" width="9.28515625" style="90" bestFit="1" customWidth="1"/>
    <col min="10749" max="10749" width="13.28515625" style="90" bestFit="1" customWidth="1"/>
    <col min="10750" max="10750" width="12" style="90" customWidth="1"/>
    <col min="10751" max="10999" width="9.140625" style="90"/>
    <col min="11000" max="11000" width="20.28515625" style="90" bestFit="1" customWidth="1"/>
    <col min="11001" max="11001" width="23.7109375" style="90" bestFit="1" customWidth="1"/>
    <col min="11002" max="11002" width="74.7109375" style="90" bestFit="1" customWidth="1"/>
    <col min="11003" max="11003" width="7.7109375" style="90" bestFit="1" customWidth="1"/>
    <col min="11004" max="11004" width="9.28515625" style="90" bestFit="1" customWidth="1"/>
    <col min="11005" max="11005" width="13.28515625" style="90" bestFit="1" customWidth="1"/>
    <col min="11006" max="11006" width="12" style="90" customWidth="1"/>
    <col min="11007" max="11255" width="9.140625" style="90"/>
    <col min="11256" max="11256" width="20.28515625" style="90" bestFit="1" customWidth="1"/>
    <col min="11257" max="11257" width="23.7109375" style="90" bestFit="1" customWidth="1"/>
    <col min="11258" max="11258" width="74.7109375" style="90" bestFit="1" customWidth="1"/>
    <col min="11259" max="11259" width="7.7109375" style="90" bestFit="1" customWidth="1"/>
    <col min="11260" max="11260" width="9.28515625" style="90" bestFit="1" customWidth="1"/>
    <col min="11261" max="11261" width="13.28515625" style="90" bestFit="1" customWidth="1"/>
    <col min="11262" max="11262" width="12" style="90" customWidth="1"/>
    <col min="11263" max="11511" width="9.140625" style="90"/>
    <col min="11512" max="11512" width="20.28515625" style="90" bestFit="1" customWidth="1"/>
    <col min="11513" max="11513" width="23.7109375" style="90" bestFit="1" customWidth="1"/>
    <col min="11514" max="11514" width="74.7109375" style="90" bestFit="1" customWidth="1"/>
    <col min="11515" max="11515" width="7.7109375" style="90" bestFit="1" customWidth="1"/>
    <col min="11516" max="11516" width="9.28515625" style="90" bestFit="1" customWidth="1"/>
    <col min="11517" max="11517" width="13.28515625" style="90" bestFit="1" customWidth="1"/>
    <col min="11518" max="11518" width="12" style="90" customWidth="1"/>
    <col min="11519" max="11767" width="9.140625" style="90"/>
    <col min="11768" max="11768" width="20.28515625" style="90" bestFit="1" customWidth="1"/>
    <col min="11769" max="11769" width="23.7109375" style="90" bestFit="1" customWidth="1"/>
    <col min="11770" max="11770" width="74.7109375" style="90" bestFit="1" customWidth="1"/>
    <col min="11771" max="11771" width="7.7109375" style="90" bestFit="1" customWidth="1"/>
    <col min="11772" max="11772" width="9.28515625" style="90" bestFit="1" customWidth="1"/>
    <col min="11773" max="11773" width="13.28515625" style="90" bestFit="1" customWidth="1"/>
    <col min="11774" max="11774" width="12" style="90" customWidth="1"/>
    <col min="11775" max="12023" width="9.140625" style="90"/>
    <col min="12024" max="12024" width="20.28515625" style="90" bestFit="1" customWidth="1"/>
    <col min="12025" max="12025" width="23.7109375" style="90" bestFit="1" customWidth="1"/>
    <col min="12026" max="12026" width="74.7109375" style="90" bestFit="1" customWidth="1"/>
    <col min="12027" max="12027" width="7.7109375" style="90" bestFit="1" customWidth="1"/>
    <col min="12028" max="12028" width="9.28515625" style="90" bestFit="1" customWidth="1"/>
    <col min="12029" max="12029" width="13.28515625" style="90" bestFit="1" customWidth="1"/>
    <col min="12030" max="12030" width="12" style="90" customWidth="1"/>
    <col min="12031" max="12279" width="9.140625" style="90"/>
    <col min="12280" max="12280" width="20.28515625" style="90" bestFit="1" customWidth="1"/>
    <col min="12281" max="12281" width="23.7109375" style="90" bestFit="1" customWidth="1"/>
    <col min="12282" max="12282" width="74.7109375" style="90" bestFit="1" customWidth="1"/>
    <col min="12283" max="12283" width="7.7109375" style="90" bestFit="1" customWidth="1"/>
    <col min="12284" max="12284" width="9.28515625" style="90" bestFit="1" customWidth="1"/>
    <col min="12285" max="12285" width="13.28515625" style="90" bestFit="1" customWidth="1"/>
    <col min="12286" max="12286" width="12" style="90" customWidth="1"/>
    <col min="12287" max="12535" width="9.140625" style="90"/>
    <col min="12536" max="12536" width="20.28515625" style="90" bestFit="1" customWidth="1"/>
    <col min="12537" max="12537" width="23.7109375" style="90" bestFit="1" customWidth="1"/>
    <col min="12538" max="12538" width="74.7109375" style="90" bestFit="1" customWidth="1"/>
    <col min="12539" max="12539" width="7.7109375" style="90" bestFit="1" customWidth="1"/>
    <col min="12540" max="12540" width="9.28515625" style="90" bestFit="1" customWidth="1"/>
    <col min="12541" max="12541" width="13.28515625" style="90" bestFit="1" customWidth="1"/>
    <col min="12542" max="12542" width="12" style="90" customWidth="1"/>
    <col min="12543" max="12791" width="9.140625" style="90"/>
    <col min="12792" max="12792" width="20.28515625" style="90" bestFit="1" customWidth="1"/>
    <col min="12793" max="12793" width="23.7109375" style="90" bestFit="1" customWidth="1"/>
    <col min="12794" max="12794" width="74.7109375" style="90" bestFit="1" customWidth="1"/>
    <col min="12795" max="12795" width="7.7109375" style="90" bestFit="1" customWidth="1"/>
    <col min="12796" max="12796" width="9.28515625" style="90" bestFit="1" customWidth="1"/>
    <col min="12797" max="12797" width="13.28515625" style="90" bestFit="1" customWidth="1"/>
    <col min="12798" max="12798" width="12" style="90" customWidth="1"/>
    <col min="12799" max="13047" width="9.140625" style="90"/>
    <col min="13048" max="13048" width="20.28515625" style="90" bestFit="1" customWidth="1"/>
    <col min="13049" max="13049" width="23.7109375" style="90" bestFit="1" customWidth="1"/>
    <col min="13050" max="13050" width="74.7109375" style="90" bestFit="1" customWidth="1"/>
    <col min="13051" max="13051" width="7.7109375" style="90" bestFit="1" customWidth="1"/>
    <col min="13052" max="13052" width="9.28515625" style="90" bestFit="1" customWidth="1"/>
    <col min="13053" max="13053" width="13.28515625" style="90" bestFit="1" customWidth="1"/>
    <col min="13054" max="13054" width="12" style="90" customWidth="1"/>
    <col min="13055" max="13303" width="9.140625" style="90"/>
    <col min="13304" max="13304" width="20.28515625" style="90" bestFit="1" customWidth="1"/>
    <col min="13305" max="13305" width="23.7109375" style="90" bestFit="1" customWidth="1"/>
    <col min="13306" max="13306" width="74.7109375" style="90" bestFit="1" customWidth="1"/>
    <col min="13307" max="13307" width="7.7109375" style="90" bestFit="1" customWidth="1"/>
    <col min="13308" max="13308" width="9.28515625" style="90" bestFit="1" customWidth="1"/>
    <col min="13309" max="13309" width="13.28515625" style="90" bestFit="1" customWidth="1"/>
    <col min="13310" max="13310" width="12" style="90" customWidth="1"/>
    <col min="13311" max="13559" width="9.140625" style="90"/>
    <col min="13560" max="13560" width="20.28515625" style="90" bestFit="1" customWidth="1"/>
    <col min="13561" max="13561" width="23.7109375" style="90" bestFit="1" customWidth="1"/>
    <col min="13562" max="13562" width="74.7109375" style="90" bestFit="1" customWidth="1"/>
    <col min="13563" max="13563" width="7.7109375" style="90" bestFit="1" customWidth="1"/>
    <col min="13564" max="13564" width="9.28515625" style="90" bestFit="1" customWidth="1"/>
    <col min="13565" max="13565" width="13.28515625" style="90" bestFit="1" customWidth="1"/>
    <col min="13566" max="13566" width="12" style="90" customWidth="1"/>
    <col min="13567" max="13815" width="9.140625" style="90"/>
    <col min="13816" max="13816" width="20.28515625" style="90" bestFit="1" customWidth="1"/>
    <col min="13817" max="13817" width="23.7109375" style="90" bestFit="1" customWidth="1"/>
    <col min="13818" max="13818" width="74.7109375" style="90" bestFit="1" customWidth="1"/>
    <col min="13819" max="13819" width="7.7109375" style="90" bestFit="1" customWidth="1"/>
    <col min="13820" max="13820" width="9.28515625" style="90" bestFit="1" customWidth="1"/>
    <col min="13821" max="13821" width="13.28515625" style="90" bestFit="1" customWidth="1"/>
    <col min="13822" max="13822" width="12" style="90" customWidth="1"/>
    <col min="13823" max="14071" width="9.140625" style="90"/>
    <col min="14072" max="14072" width="20.28515625" style="90" bestFit="1" customWidth="1"/>
    <col min="14073" max="14073" width="23.7109375" style="90" bestFit="1" customWidth="1"/>
    <col min="14074" max="14074" width="74.7109375" style="90" bestFit="1" customWidth="1"/>
    <col min="14075" max="14075" width="7.7109375" style="90" bestFit="1" customWidth="1"/>
    <col min="14076" max="14076" width="9.28515625" style="90" bestFit="1" customWidth="1"/>
    <col min="14077" max="14077" width="13.28515625" style="90" bestFit="1" customWidth="1"/>
    <col min="14078" max="14078" width="12" style="90" customWidth="1"/>
    <col min="14079" max="14327" width="9.140625" style="90"/>
    <col min="14328" max="14328" width="20.28515625" style="90" bestFit="1" customWidth="1"/>
    <col min="14329" max="14329" width="23.7109375" style="90" bestFit="1" customWidth="1"/>
    <col min="14330" max="14330" width="74.7109375" style="90" bestFit="1" customWidth="1"/>
    <col min="14331" max="14331" width="7.7109375" style="90" bestFit="1" customWidth="1"/>
    <col min="14332" max="14332" width="9.28515625" style="90" bestFit="1" customWidth="1"/>
    <col min="14333" max="14333" width="13.28515625" style="90" bestFit="1" customWidth="1"/>
    <col min="14334" max="14334" width="12" style="90" customWidth="1"/>
    <col min="14335" max="14583" width="9.140625" style="90"/>
    <col min="14584" max="14584" width="20.28515625" style="90" bestFit="1" customWidth="1"/>
    <col min="14585" max="14585" width="23.7109375" style="90" bestFit="1" customWidth="1"/>
    <col min="14586" max="14586" width="74.7109375" style="90" bestFit="1" customWidth="1"/>
    <col min="14587" max="14587" width="7.7109375" style="90" bestFit="1" customWidth="1"/>
    <col min="14588" max="14588" width="9.28515625" style="90" bestFit="1" customWidth="1"/>
    <col min="14589" max="14589" width="13.28515625" style="90" bestFit="1" customWidth="1"/>
    <col min="14590" max="14590" width="12" style="90" customWidth="1"/>
    <col min="14591" max="14839" width="9.140625" style="90"/>
    <col min="14840" max="14840" width="20.28515625" style="90" bestFit="1" customWidth="1"/>
    <col min="14841" max="14841" width="23.7109375" style="90" bestFit="1" customWidth="1"/>
    <col min="14842" max="14842" width="74.7109375" style="90" bestFit="1" customWidth="1"/>
    <col min="14843" max="14843" width="7.7109375" style="90" bestFit="1" customWidth="1"/>
    <col min="14844" max="14844" width="9.28515625" style="90" bestFit="1" customWidth="1"/>
    <col min="14845" max="14845" width="13.28515625" style="90" bestFit="1" customWidth="1"/>
    <col min="14846" max="14846" width="12" style="90" customWidth="1"/>
    <col min="14847" max="15095" width="9.140625" style="90"/>
    <col min="15096" max="15096" width="20.28515625" style="90" bestFit="1" customWidth="1"/>
    <col min="15097" max="15097" width="23.7109375" style="90" bestFit="1" customWidth="1"/>
    <col min="15098" max="15098" width="74.7109375" style="90" bestFit="1" customWidth="1"/>
    <col min="15099" max="15099" width="7.7109375" style="90" bestFit="1" customWidth="1"/>
    <col min="15100" max="15100" width="9.28515625" style="90" bestFit="1" customWidth="1"/>
    <col min="15101" max="15101" width="13.28515625" style="90" bestFit="1" customWidth="1"/>
    <col min="15102" max="15102" width="12" style="90" customWidth="1"/>
    <col min="15103" max="15351" width="9.140625" style="90"/>
    <col min="15352" max="15352" width="20.28515625" style="90" bestFit="1" customWidth="1"/>
    <col min="15353" max="15353" width="23.7109375" style="90" bestFit="1" customWidth="1"/>
    <col min="15354" max="15354" width="74.7109375" style="90" bestFit="1" customWidth="1"/>
    <col min="15355" max="15355" width="7.7109375" style="90" bestFit="1" customWidth="1"/>
    <col min="15356" max="15356" width="9.28515625" style="90" bestFit="1" customWidth="1"/>
    <col min="15357" max="15357" width="13.28515625" style="90" bestFit="1" customWidth="1"/>
    <col min="15358" max="15358" width="12" style="90" customWidth="1"/>
    <col min="15359" max="15607" width="9.140625" style="90"/>
    <col min="15608" max="15608" width="20.28515625" style="90" bestFit="1" customWidth="1"/>
    <col min="15609" max="15609" width="23.7109375" style="90" bestFit="1" customWidth="1"/>
    <col min="15610" max="15610" width="74.7109375" style="90" bestFit="1" customWidth="1"/>
    <col min="15611" max="15611" width="7.7109375" style="90" bestFit="1" customWidth="1"/>
    <col min="15612" max="15612" width="9.28515625" style="90" bestFit="1" customWidth="1"/>
    <col min="15613" max="15613" width="13.28515625" style="90" bestFit="1" customWidth="1"/>
    <col min="15614" max="15614" width="12" style="90" customWidth="1"/>
    <col min="15615" max="15863" width="9.140625" style="90"/>
    <col min="15864" max="15864" width="20.28515625" style="90" bestFit="1" customWidth="1"/>
    <col min="15865" max="15865" width="23.7109375" style="90" bestFit="1" customWidth="1"/>
    <col min="15866" max="15866" width="74.7109375" style="90" bestFit="1" customWidth="1"/>
    <col min="15867" max="15867" width="7.7109375" style="90" bestFit="1" customWidth="1"/>
    <col min="15868" max="15868" width="9.28515625" style="90" bestFit="1" customWidth="1"/>
    <col min="15869" max="15869" width="13.28515625" style="90" bestFit="1" customWidth="1"/>
    <col min="15870" max="15870" width="12" style="90" customWidth="1"/>
    <col min="15871" max="16119" width="9.140625" style="90"/>
    <col min="16120" max="16120" width="20.28515625" style="90" bestFit="1" customWidth="1"/>
    <col min="16121" max="16121" width="23.7109375" style="90" bestFit="1" customWidth="1"/>
    <col min="16122" max="16122" width="74.7109375" style="90" bestFit="1" customWidth="1"/>
    <col min="16123" max="16123" width="7.7109375" style="90" bestFit="1" customWidth="1"/>
    <col min="16124" max="16124" width="9.28515625" style="90" bestFit="1" customWidth="1"/>
    <col min="16125" max="16125" width="13.28515625" style="90" bestFit="1" customWidth="1"/>
    <col min="16126" max="16126" width="12" style="90" customWidth="1"/>
    <col min="16127" max="16375" width="9.140625" style="90"/>
    <col min="16376" max="16384" width="9.28515625" style="90" customWidth="1"/>
  </cols>
  <sheetData>
    <row r="1" spans="1:6">
      <c r="A1" s="2333" t="s">
        <v>6342</v>
      </c>
      <c r="B1" s="2333"/>
      <c r="C1" s="2333"/>
      <c r="D1" s="2333"/>
      <c r="E1" s="2333"/>
      <c r="F1" s="2333"/>
    </row>
    <row r="4" spans="1:6">
      <c r="A4" s="689" t="s">
        <v>2079</v>
      </c>
      <c r="B4" s="585">
        <v>0</v>
      </c>
    </row>
    <row r="5" spans="1:6" ht="9" customHeight="1"/>
    <row r="6" spans="1:6" ht="30">
      <c r="A6" s="735" t="s">
        <v>1279</v>
      </c>
      <c r="B6" s="735" t="s">
        <v>4</v>
      </c>
      <c r="C6" s="744" t="s">
        <v>2080</v>
      </c>
      <c r="D6" s="735" t="s">
        <v>2081</v>
      </c>
      <c r="E6" s="745" t="s">
        <v>878</v>
      </c>
      <c r="F6" s="746" t="s">
        <v>1728</v>
      </c>
    </row>
    <row r="7" spans="1:6" ht="15" customHeight="1" thickBot="1">
      <c r="A7" s="736" t="s">
        <v>6327</v>
      </c>
      <c r="B7" s="747"/>
      <c r="C7" s="744" t="s">
        <v>2080</v>
      </c>
      <c r="D7" s="735" t="s">
        <v>2081</v>
      </c>
      <c r="E7" s="748"/>
      <c r="F7" s="746"/>
    </row>
    <row r="8" spans="1:6" ht="25.5">
      <c r="A8" s="887">
        <v>1100015</v>
      </c>
      <c r="B8" s="890" t="s">
        <v>6328</v>
      </c>
      <c r="C8" s="887">
        <v>15</v>
      </c>
      <c r="D8" s="886">
        <v>16</v>
      </c>
      <c r="E8" s="949">
        <v>72</v>
      </c>
      <c r="F8" s="563">
        <f t="shared" ref="F8:F21" si="0">E8-E8*$B$4/100</f>
        <v>72</v>
      </c>
    </row>
    <row r="9" spans="1:6" ht="25.5">
      <c r="A9" s="888">
        <v>1100020</v>
      </c>
      <c r="B9" s="891" t="s">
        <v>6329</v>
      </c>
      <c r="C9" s="888">
        <v>20</v>
      </c>
      <c r="D9" s="886">
        <v>16</v>
      </c>
      <c r="E9" s="949">
        <v>73.799999999999983</v>
      </c>
      <c r="F9" s="563">
        <f t="shared" si="0"/>
        <v>73.799999999999983</v>
      </c>
    </row>
    <row r="10" spans="1:6" ht="25.5">
      <c r="A10" s="888">
        <v>1100025</v>
      </c>
      <c r="B10" s="891" t="s">
        <v>6330</v>
      </c>
      <c r="C10" s="888">
        <v>25</v>
      </c>
      <c r="D10" s="886">
        <v>16</v>
      </c>
      <c r="E10" s="949">
        <v>75.599999999999994</v>
      </c>
      <c r="F10" s="563">
        <f t="shared" si="0"/>
        <v>75.599999999999994</v>
      </c>
    </row>
    <row r="11" spans="1:6" ht="25.5">
      <c r="A11" s="888">
        <v>1100032</v>
      </c>
      <c r="B11" s="891" t="s">
        <v>6331</v>
      </c>
      <c r="C11" s="888">
        <v>32</v>
      </c>
      <c r="D11" s="886">
        <v>16</v>
      </c>
      <c r="E11" s="949">
        <v>88.2</v>
      </c>
      <c r="F11" s="563">
        <f t="shared" si="0"/>
        <v>88.2</v>
      </c>
    </row>
    <row r="12" spans="1:6" ht="25.5">
      <c r="A12" s="888">
        <v>1100040</v>
      </c>
      <c r="B12" s="891" t="s">
        <v>6332</v>
      </c>
      <c r="C12" s="888">
        <v>40</v>
      </c>
      <c r="D12" s="886">
        <v>16</v>
      </c>
      <c r="E12" s="949">
        <v>117</v>
      </c>
      <c r="F12" s="563">
        <f t="shared" si="0"/>
        <v>117</v>
      </c>
    </row>
    <row r="13" spans="1:6" ht="25.5">
      <c r="A13" s="888">
        <v>1100050</v>
      </c>
      <c r="B13" s="891" t="s">
        <v>6333</v>
      </c>
      <c r="C13" s="888">
        <v>50</v>
      </c>
      <c r="D13" s="886">
        <v>16</v>
      </c>
      <c r="E13" s="949">
        <v>145.79999999999998</v>
      </c>
      <c r="F13" s="563">
        <f t="shared" si="0"/>
        <v>145.79999999999998</v>
      </c>
    </row>
    <row r="14" spans="1:6" ht="25.5">
      <c r="A14" s="888">
        <v>1100065</v>
      </c>
      <c r="B14" s="891" t="s">
        <v>6334</v>
      </c>
      <c r="C14" s="888">
        <v>65</v>
      </c>
      <c r="D14" s="886">
        <v>16</v>
      </c>
      <c r="E14" s="949">
        <v>194.4</v>
      </c>
      <c r="F14" s="563">
        <f t="shared" si="0"/>
        <v>194.4</v>
      </c>
    </row>
    <row r="15" spans="1:6" ht="25.5">
      <c r="A15" s="888">
        <v>1100080</v>
      </c>
      <c r="B15" s="891" t="s">
        <v>6335</v>
      </c>
      <c r="C15" s="888">
        <v>80</v>
      </c>
      <c r="D15" s="886">
        <v>16</v>
      </c>
      <c r="E15" s="949">
        <v>250.19999999999996</v>
      </c>
      <c r="F15" s="563">
        <f t="shared" si="0"/>
        <v>250.19999999999996</v>
      </c>
    </row>
    <row r="16" spans="1:6" ht="25.5">
      <c r="A16" s="888">
        <v>1100100</v>
      </c>
      <c r="B16" s="891" t="s">
        <v>6336</v>
      </c>
      <c r="C16" s="888">
        <v>100</v>
      </c>
      <c r="D16" s="886">
        <v>16</v>
      </c>
      <c r="E16" s="949">
        <v>322.2</v>
      </c>
      <c r="F16" s="563">
        <f t="shared" si="0"/>
        <v>322.2</v>
      </c>
    </row>
    <row r="17" spans="1:6" ht="25.5">
      <c r="A17" s="888">
        <v>1100125</v>
      </c>
      <c r="B17" s="891" t="s">
        <v>6337</v>
      </c>
      <c r="C17" s="888">
        <v>125</v>
      </c>
      <c r="D17" s="886">
        <v>16</v>
      </c>
      <c r="E17" s="949">
        <v>522</v>
      </c>
      <c r="F17" s="563">
        <f t="shared" si="0"/>
        <v>522</v>
      </c>
    </row>
    <row r="18" spans="1:6" ht="25.5">
      <c r="A18" s="888">
        <v>1100150</v>
      </c>
      <c r="B18" s="891" t="s">
        <v>6338</v>
      </c>
      <c r="C18" s="888">
        <v>150</v>
      </c>
      <c r="D18" s="886">
        <v>16</v>
      </c>
      <c r="E18" s="949">
        <v>685.8</v>
      </c>
      <c r="F18" s="563">
        <f t="shared" si="0"/>
        <v>685.8</v>
      </c>
    </row>
    <row r="19" spans="1:6" ht="25.5">
      <c r="A19" s="888">
        <v>1100200</v>
      </c>
      <c r="B19" s="891" t="s">
        <v>6339</v>
      </c>
      <c r="C19" s="888">
        <v>200</v>
      </c>
      <c r="D19" s="886">
        <v>16</v>
      </c>
      <c r="E19" s="949">
        <v>1803.5999999999997</v>
      </c>
      <c r="F19" s="563">
        <f t="shared" si="0"/>
        <v>1803.5999999999997</v>
      </c>
    </row>
    <row r="20" spans="1:6" ht="25.5">
      <c r="A20" s="888">
        <v>1100250</v>
      </c>
      <c r="B20" s="891" t="s">
        <v>6340</v>
      </c>
      <c r="C20" s="888">
        <v>250</v>
      </c>
      <c r="D20" s="886">
        <v>16</v>
      </c>
      <c r="E20" s="949">
        <v>2662.2</v>
      </c>
      <c r="F20" s="563">
        <f t="shared" si="0"/>
        <v>2662.2</v>
      </c>
    </row>
    <row r="21" spans="1:6" ht="26.25" thickBot="1">
      <c r="A21" s="889">
        <v>1100300</v>
      </c>
      <c r="B21" s="892" t="s">
        <v>6341</v>
      </c>
      <c r="C21" s="889">
        <v>300</v>
      </c>
      <c r="D21" s="886">
        <v>16</v>
      </c>
      <c r="E21" s="949">
        <v>2790</v>
      </c>
      <c r="F21" s="563">
        <f t="shared" si="0"/>
        <v>2790</v>
      </c>
    </row>
    <row r="22" spans="1:6" ht="15.75" thickBot="1">
      <c r="A22" s="736" t="s">
        <v>6343</v>
      </c>
      <c r="B22" s="738"/>
      <c r="C22" s="749"/>
      <c r="D22" s="749"/>
      <c r="E22" s="749"/>
      <c r="F22" s="750"/>
    </row>
    <row r="23" spans="1:6" ht="25.5">
      <c r="A23" s="887">
        <v>2290050</v>
      </c>
      <c r="B23" s="890" t="s">
        <v>6344</v>
      </c>
      <c r="C23" s="887">
        <v>50</v>
      </c>
      <c r="D23" s="886">
        <v>16</v>
      </c>
      <c r="E23" s="1117">
        <v>81.359999999999957</v>
      </c>
      <c r="F23" s="563">
        <f t="shared" ref="F23:F57" si="1">E23-E23*$B$4/100</f>
        <v>81.359999999999957</v>
      </c>
    </row>
    <row r="24" spans="1:6" ht="25.5">
      <c r="A24" s="888">
        <v>2290065</v>
      </c>
      <c r="B24" s="891" t="s">
        <v>6345</v>
      </c>
      <c r="C24" s="888">
        <v>65</v>
      </c>
      <c r="D24" s="886">
        <v>16</v>
      </c>
      <c r="E24" s="1117">
        <v>91.44</v>
      </c>
      <c r="F24" s="563">
        <f t="shared" si="1"/>
        <v>91.44</v>
      </c>
    </row>
    <row r="25" spans="1:6" ht="25.5">
      <c r="A25" s="888">
        <v>2290080</v>
      </c>
      <c r="B25" s="891" t="s">
        <v>6346</v>
      </c>
      <c r="C25" s="888">
        <v>80</v>
      </c>
      <c r="D25" s="886">
        <v>16</v>
      </c>
      <c r="E25" s="1117">
        <v>110.87999999999994</v>
      </c>
      <c r="F25" s="563">
        <f t="shared" si="1"/>
        <v>110.87999999999994</v>
      </c>
    </row>
    <row r="26" spans="1:6" ht="25.5">
      <c r="A26" s="888">
        <v>2290100</v>
      </c>
      <c r="B26" s="891" t="s">
        <v>6347</v>
      </c>
      <c r="C26" s="888">
        <v>100</v>
      </c>
      <c r="D26" s="886">
        <v>16</v>
      </c>
      <c r="E26" s="1117">
        <v>148.31999999999994</v>
      </c>
      <c r="F26" s="563">
        <f t="shared" si="1"/>
        <v>148.31999999999994</v>
      </c>
    </row>
    <row r="27" spans="1:6" ht="25.5">
      <c r="A27" s="888">
        <v>2290125</v>
      </c>
      <c r="B27" s="891" t="s">
        <v>6348</v>
      </c>
      <c r="C27" s="888">
        <v>125</v>
      </c>
      <c r="D27" s="886">
        <v>16</v>
      </c>
      <c r="E27" s="1117">
        <v>214.55999999999995</v>
      </c>
      <c r="F27" s="563">
        <f t="shared" si="1"/>
        <v>214.55999999999995</v>
      </c>
    </row>
    <row r="28" spans="1:6" ht="25.5">
      <c r="A28" s="888">
        <v>2290150</v>
      </c>
      <c r="B28" s="891" t="s">
        <v>6349</v>
      </c>
      <c r="C28" s="888">
        <v>150</v>
      </c>
      <c r="D28" s="886">
        <v>16</v>
      </c>
      <c r="E28" s="1117">
        <v>270</v>
      </c>
      <c r="F28" s="563">
        <f t="shared" si="1"/>
        <v>270</v>
      </c>
    </row>
    <row r="29" spans="1:6" ht="25.5">
      <c r="A29" s="888">
        <v>2290200</v>
      </c>
      <c r="B29" s="891" t="s">
        <v>6350</v>
      </c>
      <c r="C29" s="888">
        <v>200</v>
      </c>
      <c r="D29" s="886">
        <v>16</v>
      </c>
      <c r="E29" s="1117">
        <v>554.40000000000009</v>
      </c>
      <c r="F29" s="563">
        <f t="shared" si="1"/>
        <v>554.40000000000009</v>
      </c>
    </row>
    <row r="30" spans="1:6" ht="25.5">
      <c r="A30" s="888">
        <v>2290250</v>
      </c>
      <c r="B30" s="891" t="s">
        <v>6351</v>
      </c>
      <c r="C30" s="888">
        <v>250</v>
      </c>
      <c r="D30" s="886">
        <v>16</v>
      </c>
      <c r="E30" s="1117">
        <v>884</v>
      </c>
      <c r="F30" s="563">
        <f t="shared" si="1"/>
        <v>884</v>
      </c>
    </row>
    <row r="31" spans="1:6" ht="26.25" thickBot="1">
      <c r="A31" s="889">
        <v>2290300</v>
      </c>
      <c r="B31" s="892" t="s">
        <v>6352</v>
      </c>
      <c r="C31" s="889">
        <v>300</v>
      </c>
      <c r="D31" s="886">
        <v>16</v>
      </c>
      <c r="E31" s="1117">
        <v>1193.7600000000002</v>
      </c>
      <c r="F31" s="563">
        <f t="shared" si="1"/>
        <v>1193.7600000000002</v>
      </c>
    </row>
    <row r="32" spans="1:6" ht="15.75" thickBot="1">
      <c r="A32" s="736" t="s">
        <v>6353</v>
      </c>
      <c r="B32" s="747"/>
      <c r="C32" s="744" t="s">
        <v>2080</v>
      </c>
      <c r="D32" s="735" t="s">
        <v>2081</v>
      </c>
      <c r="E32" s="748"/>
      <c r="F32" s="746"/>
    </row>
    <row r="33" spans="1:6" ht="25.5">
      <c r="A33" s="887">
        <v>2350040</v>
      </c>
      <c r="B33" s="890" t="s">
        <v>6354</v>
      </c>
      <c r="C33" s="887">
        <v>40</v>
      </c>
      <c r="D33" s="886">
        <v>16</v>
      </c>
      <c r="E33" s="949">
        <v>43.199999999999996</v>
      </c>
      <c r="F33" s="563">
        <f t="shared" si="1"/>
        <v>43.199999999999996</v>
      </c>
    </row>
    <row r="34" spans="1:6" ht="25.5">
      <c r="A34" s="888">
        <v>2350050</v>
      </c>
      <c r="B34" s="891" t="s">
        <v>6355</v>
      </c>
      <c r="C34" s="888">
        <v>50</v>
      </c>
      <c r="D34" s="886">
        <v>16</v>
      </c>
      <c r="E34" s="949">
        <v>46.8</v>
      </c>
      <c r="F34" s="563">
        <f t="shared" si="1"/>
        <v>46.8</v>
      </c>
    </row>
    <row r="35" spans="1:6" ht="25.5">
      <c r="A35" s="888">
        <v>2350065</v>
      </c>
      <c r="B35" s="891" t="s">
        <v>6356</v>
      </c>
      <c r="C35" s="888">
        <v>65</v>
      </c>
      <c r="D35" s="886">
        <v>16</v>
      </c>
      <c r="E35" s="949">
        <v>61.199999999999996</v>
      </c>
      <c r="F35" s="563">
        <f t="shared" si="1"/>
        <v>61.199999999999996</v>
      </c>
    </row>
    <row r="36" spans="1:6" ht="25.5">
      <c r="A36" s="888">
        <v>2350080</v>
      </c>
      <c r="B36" s="891" t="s">
        <v>6357</v>
      </c>
      <c r="C36" s="888">
        <v>80</v>
      </c>
      <c r="D36" s="886">
        <v>16</v>
      </c>
      <c r="E36" s="949">
        <v>75.599999999999994</v>
      </c>
      <c r="F36" s="563">
        <f t="shared" si="1"/>
        <v>75.599999999999994</v>
      </c>
    </row>
    <row r="37" spans="1:6" ht="25.5">
      <c r="A37" s="888">
        <v>2350100</v>
      </c>
      <c r="B37" s="891" t="s">
        <v>6358</v>
      </c>
      <c r="C37" s="888">
        <v>100</v>
      </c>
      <c r="D37" s="886">
        <v>16</v>
      </c>
      <c r="E37" s="949">
        <v>100.8</v>
      </c>
      <c r="F37" s="563">
        <f t="shared" si="1"/>
        <v>100.8</v>
      </c>
    </row>
    <row r="38" spans="1:6" ht="23.25" customHeight="1">
      <c r="A38" s="888">
        <v>2350125</v>
      </c>
      <c r="B38" s="891" t="s">
        <v>6359</v>
      </c>
      <c r="C38" s="888">
        <v>125</v>
      </c>
      <c r="D38" s="886">
        <v>16</v>
      </c>
      <c r="E38" s="949">
        <v>131.4</v>
      </c>
      <c r="F38" s="563">
        <f t="shared" si="1"/>
        <v>131.4</v>
      </c>
    </row>
    <row r="39" spans="1:6" ht="25.5">
      <c r="A39" s="888">
        <v>2350150</v>
      </c>
      <c r="B39" s="891" t="s">
        <v>6360</v>
      </c>
      <c r="C39" s="888">
        <v>150</v>
      </c>
      <c r="D39" s="886">
        <v>16</v>
      </c>
      <c r="E39" s="949">
        <v>180</v>
      </c>
      <c r="F39" s="563">
        <f t="shared" si="1"/>
        <v>180</v>
      </c>
    </row>
    <row r="40" spans="1:6" ht="25.5">
      <c r="A40" s="888">
        <v>2350200</v>
      </c>
      <c r="B40" s="891" t="s">
        <v>6361</v>
      </c>
      <c r="C40" s="888">
        <v>200</v>
      </c>
      <c r="D40" s="886">
        <v>16</v>
      </c>
      <c r="E40" s="949">
        <v>329.4</v>
      </c>
      <c r="F40" s="563">
        <f t="shared" si="1"/>
        <v>329.4</v>
      </c>
    </row>
    <row r="41" spans="1:6" ht="30.2" customHeight="1">
      <c r="A41" s="888">
        <v>2350250</v>
      </c>
      <c r="B41" s="891" t="s">
        <v>6362</v>
      </c>
      <c r="C41" s="888">
        <v>250</v>
      </c>
      <c r="D41" s="886">
        <v>16</v>
      </c>
      <c r="E41" s="949">
        <v>505.79999999999995</v>
      </c>
      <c r="F41" s="563">
        <f t="shared" si="1"/>
        <v>505.79999999999995</v>
      </c>
    </row>
    <row r="42" spans="1:6" ht="26.25" thickBot="1">
      <c r="A42" s="889">
        <v>2350300</v>
      </c>
      <c r="B42" s="892" t="s">
        <v>6363</v>
      </c>
      <c r="C42" s="889">
        <v>300</v>
      </c>
      <c r="D42" s="886">
        <v>16</v>
      </c>
      <c r="E42" s="949">
        <v>835.19999999999993</v>
      </c>
      <c r="F42" s="563">
        <f t="shared" si="1"/>
        <v>835.19999999999993</v>
      </c>
    </row>
    <row r="43" spans="1:6" ht="15.75" thickBot="1">
      <c r="A43" s="736" t="s">
        <v>6364</v>
      </c>
      <c r="B43" s="751"/>
      <c r="C43" s="752"/>
      <c r="D43" s="753"/>
      <c r="E43" s="755"/>
      <c r="F43" s="565"/>
    </row>
    <row r="44" spans="1:6" ht="25.5">
      <c r="A44" s="887">
        <v>2500015</v>
      </c>
      <c r="B44" s="890" t="s">
        <v>6365</v>
      </c>
      <c r="C44" s="887">
        <v>15</v>
      </c>
      <c r="D44" s="886">
        <v>16</v>
      </c>
      <c r="E44" s="949">
        <v>34.775999999999996</v>
      </c>
      <c r="F44" s="563">
        <f t="shared" si="1"/>
        <v>34.775999999999996</v>
      </c>
    </row>
    <row r="45" spans="1:6" ht="25.5">
      <c r="A45" s="888">
        <v>2500020</v>
      </c>
      <c r="B45" s="891" t="s">
        <v>6366</v>
      </c>
      <c r="C45" s="888">
        <v>20</v>
      </c>
      <c r="D45" s="886">
        <v>16</v>
      </c>
      <c r="E45" s="949">
        <v>43.05599999999999</v>
      </c>
      <c r="F45" s="563">
        <f t="shared" si="1"/>
        <v>43.05599999999999</v>
      </c>
    </row>
    <row r="46" spans="1:6" ht="25.5">
      <c r="A46" s="888">
        <v>2500025</v>
      </c>
      <c r="B46" s="891" t="s">
        <v>6367</v>
      </c>
      <c r="C46" s="888">
        <v>25</v>
      </c>
      <c r="D46" s="886">
        <v>16</v>
      </c>
      <c r="E46" s="949">
        <v>54.647999999999996</v>
      </c>
      <c r="F46" s="563">
        <f t="shared" si="1"/>
        <v>54.647999999999996</v>
      </c>
    </row>
    <row r="47" spans="1:6" ht="25.5">
      <c r="A47" s="888">
        <v>2500032</v>
      </c>
      <c r="B47" s="891" t="s">
        <v>6368</v>
      </c>
      <c r="C47" s="888">
        <v>32</v>
      </c>
      <c r="D47" s="886">
        <v>16</v>
      </c>
      <c r="E47" s="949">
        <v>76.175999999999988</v>
      </c>
      <c r="F47" s="563">
        <f t="shared" si="1"/>
        <v>76.175999999999988</v>
      </c>
    </row>
    <row r="48" spans="1:6" ht="25.5">
      <c r="A48" s="888">
        <v>2500040</v>
      </c>
      <c r="B48" s="891" t="s">
        <v>6369</v>
      </c>
      <c r="C48" s="888">
        <v>40</v>
      </c>
      <c r="D48" s="886">
        <v>16</v>
      </c>
      <c r="E48" s="949">
        <v>84.455999999999989</v>
      </c>
      <c r="F48" s="563">
        <f t="shared" si="1"/>
        <v>84.455999999999989</v>
      </c>
    </row>
    <row r="49" spans="1:6" ht="25.5">
      <c r="A49" s="888">
        <v>2500050</v>
      </c>
      <c r="B49" s="891" t="s">
        <v>6370</v>
      </c>
      <c r="C49" s="888">
        <v>50</v>
      </c>
      <c r="D49" s="886">
        <v>16</v>
      </c>
      <c r="E49" s="949">
        <v>110.95199999999997</v>
      </c>
      <c r="F49" s="563">
        <f t="shared" si="1"/>
        <v>110.95199999999997</v>
      </c>
    </row>
    <row r="50" spans="1:6" ht="25.5">
      <c r="A50" s="888">
        <v>2500065</v>
      </c>
      <c r="B50" s="891" t="s">
        <v>6371</v>
      </c>
      <c r="C50" s="888">
        <v>65</v>
      </c>
      <c r="D50" s="886">
        <v>16</v>
      </c>
      <c r="E50" s="949">
        <v>139.10399999999998</v>
      </c>
      <c r="F50" s="563">
        <f t="shared" si="1"/>
        <v>139.10399999999998</v>
      </c>
    </row>
    <row r="51" spans="1:6" ht="25.5">
      <c r="A51" s="888">
        <v>2500080</v>
      </c>
      <c r="B51" s="891" t="s">
        <v>6372</v>
      </c>
      <c r="C51" s="888">
        <v>80</v>
      </c>
      <c r="D51" s="886">
        <v>16</v>
      </c>
      <c r="E51" s="949">
        <v>180.50399999999993</v>
      </c>
      <c r="F51" s="563">
        <f t="shared" si="1"/>
        <v>180.50399999999993</v>
      </c>
    </row>
    <row r="52" spans="1:6" ht="25.5">
      <c r="A52" s="888">
        <v>2500100</v>
      </c>
      <c r="B52" s="891" t="s">
        <v>6373</v>
      </c>
      <c r="C52" s="888">
        <v>100</v>
      </c>
      <c r="D52" s="886">
        <v>16</v>
      </c>
      <c r="E52" s="949">
        <v>225.21599999999998</v>
      </c>
      <c r="F52" s="563">
        <f t="shared" si="1"/>
        <v>225.21599999999998</v>
      </c>
    </row>
    <row r="53" spans="1:6" ht="25.5">
      <c r="A53" s="888">
        <v>2500125</v>
      </c>
      <c r="B53" s="891" t="s">
        <v>6374</v>
      </c>
      <c r="C53" s="888">
        <v>125</v>
      </c>
      <c r="D53" s="886">
        <v>16</v>
      </c>
      <c r="E53" s="949">
        <v>329.54399999999993</v>
      </c>
      <c r="F53" s="563">
        <f t="shared" si="1"/>
        <v>329.54399999999993</v>
      </c>
    </row>
    <row r="54" spans="1:6" ht="25.5">
      <c r="A54" s="888">
        <v>2500150</v>
      </c>
      <c r="B54" s="891" t="s">
        <v>6375</v>
      </c>
      <c r="C54" s="888">
        <v>150</v>
      </c>
      <c r="D54" s="886">
        <v>16</v>
      </c>
      <c r="E54" s="949">
        <v>478.58399999999995</v>
      </c>
      <c r="F54" s="563">
        <f t="shared" si="1"/>
        <v>478.58399999999995</v>
      </c>
    </row>
    <row r="55" spans="1:6" ht="25.5">
      <c r="A55" s="888">
        <v>2500200</v>
      </c>
      <c r="B55" s="891" t="s">
        <v>6376</v>
      </c>
      <c r="C55" s="888">
        <v>200</v>
      </c>
      <c r="D55" s="886">
        <v>16</v>
      </c>
      <c r="E55" s="949">
        <v>929.01599999999974</v>
      </c>
      <c r="F55" s="563">
        <f t="shared" si="1"/>
        <v>929.01599999999974</v>
      </c>
    </row>
    <row r="56" spans="1:6" ht="25.5">
      <c r="A56" s="888">
        <v>2500250</v>
      </c>
      <c r="B56" s="891" t="s">
        <v>6377</v>
      </c>
      <c r="C56" s="888">
        <v>250</v>
      </c>
      <c r="D56" s="886">
        <v>16</v>
      </c>
      <c r="E56" s="949">
        <v>1564.9199999999998</v>
      </c>
      <c r="F56" s="563">
        <f t="shared" si="1"/>
        <v>1564.9199999999998</v>
      </c>
    </row>
    <row r="57" spans="1:6" ht="25.5">
      <c r="A57" s="888">
        <v>2500300</v>
      </c>
      <c r="B57" s="891" t="s">
        <v>6378</v>
      </c>
      <c r="C57" s="888">
        <v>300</v>
      </c>
      <c r="D57" s="886">
        <v>16</v>
      </c>
      <c r="E57" s="949">
        <v>2197.5119999999997</v>
      </c>
      <c r="F57" s="563">
        <f t="shared" si="1"/>
        <v>2197.5119999999997</v>
      </c>
    </row>
    <row r="58" spans="1:6" ht="15.75" thickBot="1">
      <c r="A58" s="736" t="s">
        <v>6400</v>
      </c>
      <c r="B58" s="747"/>
      <c r="C58" s="744" t="s">
        <v>2080</v>
      </c>
      <c r="D58" s="735" t="s">
        <v>2081</v>
      </c>
      <c r="E58" s="748"/>
      <c r="F58" s="746"/>
    </row>
    <row r="59" spans="1:6" ht="25.5">
      <c r="A59" s="887">
        <v>3500040</v>
      </c>
      <c r="B59" s="890" t="s">
        <v>6379</v>
      </c>
      <c r="C59" s="887">
        <v>40</v>
      </c>
      <c r="D59" s="886">
        <v>16</v>
      </c>
      <c r="E59" s="949">
        <v>55.79999999999999</v>
      </c>
      <c r="F59" s="563">
        <f t="shared" ref="F59:F68" si="2">E59-E59*$B$4/100</f>
        <v>55.79999999999999</v>
      </c>
    </row>
    <row r="60" spans="1:6" ht="25.5">
      <c r="A60" s="888">
        <v>3500050</v>
      </c>
      <c r="B60" s="891" t="s">
        <v>6380</v>
      </c>
      <c r="C60" s="888">
        <v>50</v>
      </c>
      <c r="D60" s="886">
        <v>16</v>
      </c>
      <c r="E60" s="949">
        <v>63</v>
      </c>
      <c r="F60" s="563">
        <f t="shared" si="2"/>
        <v>63</v>
      </c>
    </row>
    <row r="61" spans="1:6" ht="25.5">
      <c r="A61" s="888">
        <v>3500065</v>
      </c>
      <c r="B61" s="891" t="s">
        <v>6381</v>
      </c>
      <c r="C61" s="888">
        <v>65</v>
      </c>
      <c r="D61" s="886">
        <v>16</v>
      </c>
      <c r="E61" s="949">
        <v>73.799999999999983</v>
      </c>
      <c r="F61" s="563">
        <f t="shared" si="2"/>
        <v>73.799999999999983</v>
      </c>
    </row>
    <row r="62" spans="1:6" ht="25.5">
      <c r="A62" s="888">
        <v>3500080</v>
      </c>
      <c r="B62" s="891" t="s">
        <v>6382</v>
      </c>
      <c r="C62" s="888">
        <v>80</v>
      </c>
      <c r="D62" s="886">
        <v>16</v>
      </c>
      <c r="E62" s="949">
        <v>84.6</v>
      </c>
      <c r="F62" s="563">
        <f t="shared" si="2"/>
        <v>84.6</v>
      </c>
    </row>
    <row r="63" spans="1:6" ht="25.5">
      <c r="A63" s="888">
        <v>3500100</v>
      </c>
      <c r="B63" s="891" t="s">
        <v>6383</v>
      </c>
      <c r="C63" s="888">
        <v>100</v>
      </c>
      <c r="D63" s="886">
        <v>16</v>
      </c>
      <c r="E63" s="949">
        <v>126</v>
      </c>
      <c r="F63" s="563">
        <f t="shared" si="2"/>
        <v>126</v>
      </c>
    </row>
    <row r="64" spans="1:6" ht="25.5">
      <c r="A64" s="888">
        <v>3500125</v>
      </c>
      <c r="B64" s="891" t="s">
        <v>6384</v>
      </c>
      <c r="C64" s="888">
        <v>125</v>
      </c>
      <c r="D64" s="886">
        <v>16</v>
      </c>
      <c r="E64" s="949">
        <v>172.79999999999998</v>
      </c>
      <c r="F64" s="563">
        <f t="shared" si="2"/>
        <v>172.79999999999998</v>
      </c>
    </row>
    <row r="65" spans="1:6" ht="25.5">
      <c r="A65" s="888">
        <v>3500150</v>
      </c>
      <c r="B65" s="891" t="s">
        <v>6385</v>
      </c>
      <c r="C65" s="888">
        <v>150</v>
      </c>
      <c r="D65" s="886">
        <v>16</v>
      </c>
      <c r="E65" s="949">
        <v>217.79999999999998</v>
      </c>
      <c r="F65" s="563">
        <f t="shared" si="2"/>
        <v>217.79999999999998</v>
      </c>
    </row>
    <row r="66" spans="1:6" ht="25.5">
      <c r="A66" s="888">
        <v>3500200</v>
      </c>
      <c r="B66" s="891" t="s">
        <v>6386</v>
      </c>
      <c r="C66" s="888">
        <v>200</v>
      </c>
      <c r="D66" s="886">
        <v>16</v>
      </c>
      <c r="E66" s="949">
        <v>340.2</v>
      </c>
      <c r="F66" s="563">
        <f t="shared" si="2"/>
        <v>340.2</v>
      </c>
    </row>
    <row r="67" spans="1:6" ht="25.5">
      <c r="A67" s="888">
        <v>3500250</v>
      </c>
      <c r="B67" s="891" t="s">
        <v>6387</v>
      </c>
      <c r="C67" s="888">
        <v>250</v>
      </c>
      <c r="D67" s="886">
        <v>16</v>
      </c>
      <c r="E67" s="949">
        <v>505.79999999999995</v>
      </c>
      <c r="F67" s="563">
        <f t="shared" si="2"/>
        <v>505.79999999999995</v>
      </c>
    </row>
    <row r="68" spans="1:6" ht="26.25" thickBot="1">
      <c r="A68" s="889">
        <v>3500300</v>
      </c>
      <c r="B68" s="892" t="s">
        <v>6388</v>
      </c>
      <c r="C68" s="889">
        <v>300</v>
      </c>
      <c r="D68" s="886">
        <v>16</v>
      </c>
      <c r="E68" s="949">
        <v>855</v>
      </c>
      <c r="F68" s="563">
        <f t="shared" si="2"/>
        <v>855</v>
      </c>
    </row>
    <row r="69" spans="1:6" ht="15.75" thickBot="1">
      <c r="A69" s="736" t="s">
        <v>6399</v>
      </c>
      <c r="B69" s="747"/>
      <c r="C69" s="744" t="s">
        <v>2080</v>
      </c>
      <c r="D69" s="735" t="s">
        <v>2081</v>
      </c>
      <c r="E69" s="748"/>
      <c r="F69" s="746"/>
    </row>
    <row r="70" spans="1:6" ht="25.5">
      <c r="A70" s="887">
        <v>3550040</v>
      </c>
      <c r="B70" s="890" t="s">
        <v>6389</v>
      </c>
      <c r="C70" s="887">
        <v>40</v>
      </c>
      <c r="D70" s="886">
        <v>16</v>
      </c>
      <c r="E70" s="949">
        <v>50.4</v>
      </c>
      <c r="F70" s="563">
        <f t="shared" ref="F70:F79" si="3">E70-E70*$B$4/100</f>
        <v>50.4</v>
      </c>
    </row>
    <row r="71" spans="1:6" ht="25.5">
      <c r="A71" s="888">
        <v>3550050</v>
      </c>
      <c r="B71" s="891" t="s">
        <v>6390</v>
      </c>
      <c r="C71" s="888">
        <v>50</v>
      </c>
      <c r="D71" s="886">
        <v>16</v>
      </c>
      <c r="E71" s="949">
        <v>57.599999999999994</v>
      </c>
      <c r="F71" s="563">
        <f t="shared" si="3"/>
        <v>57.599999999999994</v>
      </c>
    </row>
    <row r="72" spans="1:6" ht="25.5">
      <c r="A72" s="888">
        <v>3550065</v>
      </c>
      <c r="B72" s="891" t="s">
        <v>6391</v>
      </c>
      <c r="C72" s="888">
        <v>65</v>
      </c>
      <c r="D72" s="886">
        <v>16</v>
      </c>
      <c r="E72" s="949">
        <v>64.799999999999983</v>
      </c>
      <c r="F72" s="563">
        <f t="shared" si="3"/>
        <v>64.799999999999983</v>
      </c>
    </row>
    <row r="73" spans="1:6" ht="25.5">
      <c r="A73" s="888">
        <v>3550080</v>
      </c>
      <c r="B73" s="891" t="s">
        <v>6392</v>
      </c>
      <c r="C73" s="888">
        <v>80</v>
      </c>
      <c r="D73" s="886">
        <v>16</v>
      </c>
      <c r="E73" s="949">
        <v>73.799999999999983</v>
      </c>
      <c r="F73" s="563">
        <f t="shared" si="3"/>
        <v>73.799999999999983</v>
      </c>
    </row>
    <row r="74" spans="1:6" ht="25.5">
      <c r="A74" s="888">
        <v>3550100</v>
      </c>
      <c r="B74" s="891" t="s">
        <v>6393</v>
      </c>
      <c r="C74" s="888">
        <v>100</v>
      </c>
      <c r="D74" s="886">
        <v>16</v>
      </c>
      <c r="E74" s="949">
        <v>99</v>
      </c>
      <c r="F74" s="563">
        <f t="shared" si="3"/>
        <v>99</v>
      </c>
    </row>
    <row r="75" spans="1:6" ht="25.5">
      <c r="A75" s="888">
        <v>3550125</v>
      </c>
      <c r="B75" s="891" t="s">
        <v>6394</v>
      </c>
      <c r="C75" s="888">
        <v>125</v>
      </c>
      <c r="D75" s="886">
        <v>16</v>
      </c>
      <c r="E75" s="949">
        <v>131.4</v>
      </c>
      <c r="F75" s="563">
        <f t="shared" si="3"/>
        <v>131.4</v>
      </c>
    </row>
    <row r="76" spans="1:6" ht="25.5">
      <c r="A76" s="888">
        <v>3550150</v>
      </c>
      <c r="B76" s="891" t="s">
        <v>6395</v>
      </c>
      <c r="C76" s="888">
        <v>150</v>
      </c>
      <c r="D76" s="886">
        <v>16</v>
      </c>
      <c r="E76" s="949">
        <v>153</v>
      </c>
      <c r="F76" s="563">
        <f t="shared" si="3"/>
        <v>153</v>
      </c>
    </row>
    <row r="77" spans="1:6" ht="25.5">
      <c r="A77" s="888">
        <v>3550200</v>
      </c>
      <c r="B77" s="891" t="s">
        <v>6396</v>
      </c>
      <c r="C77" s="888">
        <v>200</v>
      </c>
      <c r="D77" s="886">
        <v>16</v>
      </c>
      <c r="E77" s="949">
        <v>282.59999999999997</v>
      </c>
      <c r="F77" s="563">
        <f t="shared" si="3"/>
        <v>282.59999999999997</v>
      </c>
    </row>
    <row r="78" spans="1:6" ht="25.5">
      <c r="A78" s="888">
        <v>3550250</v>
      </c>
      <c r="B78" s="891" t="s">
        <v>6397</v>
      </c>
      <c r="C78" s="888">
        <v>250</v>
      </c>
      <c r="D78" s="886">
        <v>16</v>
      </c>
      <c r="E78" s="949">
        <v>396</v>
      </c>
      <c r="F78" s="563">
        <f t="shared" si="3"/>
        <v>396</v>
      </c>
    </row>
    <row r="79" spans="1:6" ht="26.25" thickBot="1">
      <c r="A79" s="889">
        <v>3550300</v>
      </c>
      <c r="B79" s="892" t="s">
        <v>6398</v>
      </c>
      <c r="C79" s="889">
        <v>300</v>
      </c>
      <c r="D79" s="886">
        <v>16</v>
      </c>
      <c r="E79" s="949">
        <v>543.6</v>
      </c>
      <c r="F79" s="563">
        <f t="shared" si="3"/>
        <v>543.6</v>
      </c>
    </row>
    <row r="80" spans="1:6" ht="15.75" thickBot="1">
      <c r="A80" s="736" t="s">
        <v>6401</v>
      </c>
      <c r="B80" s="747"/>
      <c r="C80" s="744" t="s">
        <v>2080</v>
      </c>
      <c r="D80" s="735" t="s">
        <v>2081</v>
      </c>
      <c r="E80" s="748"/>
      <c r="F80" s="746"/>
    </row>
    <row r="81" spans="1:6" ht="25.5">
      <c r="A81" s="887">
        <v>3600040</v>
      </c>
      <c r="B81" s="890" t="s">
        <v>6402</v>
      </c>
      <c r="C81" s="887">
        <v>40</v>
      </c>
      <c r="D81" s="886">
        <v>16</v>
      </c>
      <c r="E81" s="949">
        <v>64.799999999999983</v>
      </c>
      <c r="F81" s="563">
        <f t="shared" ref="F81:F90" si="4">E81-E81*$B$4/100</f>
        <v>64.799999999999983</v>
      </c>
    </row>
    <row r="82" spans="1:6" ht="25.5">
      <c r="A82" s="888">
        <v>3600050</v>
      </c>
      <c r="B82" s="891" t="s">
        <v>6403</v>
      </c>
      <c r="C82" s="888">
        <v>50</v>
      </c>
      <c r="D82" s="886">
        <v>16</v>
      </c>
      <c r="E82" s="949">
        <v>75.599999999999994</v>
      </c>
      <c r="F82" s="563">
        <f t="shared" si="4"/>
        <v>75.599999999999994</v>
      </c>
    </row>
    <row r="83" spans="1:6" ht="25.5">
      <c r="A83" s="888">
        <v>3600065</v>
      </c>
      <c r="B83" s="891" t="s">
        <v>6404</v>
      </c>
      <c r="C83" s="888">
        <v>65</v>
      </c>
      <c r="D83" s="886">
        <v>16</v>
      </c>
      <c r="E83" s="949">
        <v>90</v>
      </c>
      <c r="F83" s="563">
        <f t="shared" si="4"/>
        <v>90</v>
      </c>
    </row>
    <row r="84" spans="1:6" ht="25.5">
      <c r="A84" s="888">
        <v>3600080</v>
      </c>
      <c r="B84" s="891" t="s">
        <v>6405</v>
      </c>
      <c r="C84" s="888">
        <v>80</v>
      </c>
      <c r="D84" s="886">
        <v>16</v>
      </c>
      <c r="E84" s="949">
        <v>108</v>
      </c>
      <c r="F84" s="563">
        <f t="shared" si="4"/>
        <v>108</v>
      </c>
    </row>
    <row r="85" spans="1:6" ht="25.5">
      <c r="A85" s="888">
        <v>3600100</v>
      </c>
      <c r="B85" s="891" t="s">
        <v>6406</v>
      </c>
      <c r="C85" s="888">
        <v>100</v>
      </c>
      <c r="D85" s="886">
        <v>16</v>
      </c>
      <c r="E85" s="949">
        <v>158.4</v>
      </c>
      <c r="F85" s="563">
        <f t="shared" si="4"/>
        <v>158.4</v>
      </c>
    </row>
    <row r="86" spans="1:6" ht="25.5">
      <c r="A86" s="888">
        <v>3600125</v>
      </c>
      <c r="B86" s="891" t="s">
        <v>6407</v>
      </c>
      <c r="C86" s="888">
        <v>125</v>
      </c>
      <c r="D86" s="886">
        <v>16</v>
      </c>
      <c r="E86" s="949">
        <v>217.79999999999998</v>
      </c>
      <c r="F86" s="563">
        <f t="shared" si="4"/>
        <v>217.79999999999998</v>
      </c>
    </row>
    <row r="87" spans="1:6" ht="25.5">
      <c r="A87" s="888">
        <v>3600150</v>
      </c>
      <c r="B87" s="891" t="s">
        <v>6408</v>
      </c>
      <c r="C87" s="888">
        <v>150</v>
      </c>
      <c r="D87" s="886">
        <v>16</v>
      </c>
      <c r="E87" s="949">
        <v>270</v>
      </c>
      <c r="F87" s="563">
        <f t="shared" si="4"/>
        <v>270</v>
      </c>
    </row>
    <row r="88" spans="1:6" ht="25.5">
      <c r="A88" s="888">
        <v>3600200</v>
      </c>
      <c r="B88" s="891" t="s">
        <v>6409</v>
      </c>
      <c r="C88" s="888">
        <v>200</v>
      </c>
      <c r="D88" s="886">
        <v>16</v>
      </c>
      <c r="E88" s="949">
        <v>446.39999999999992</v>
      </c>
      <c r="F88" s="563">
        <f t="shared" si="4"/>
        <v>446.39999999999992</v>
      </c>
    </row>
    <row r="89" spans="1:6" ht="25.5">
      <c r="A89" s="888">
        <v>3600250</v>
      </c>
      <c r="B89" s="891" t="s">
        <v>6410</v>
      </c>
      <c r="C89" s="888">
        <v>250</v>
      </c>
      <c r="D89" s="886">
        <v>16</v>
      </c>
      <c r="E89" s="949">
        <v>660.6</v>
      </c>
      <c r="F89" s="563">
        <f t="shared" si="4"/>
        <v>660.6</v>
      </c>
    </row>
    <row r="90" spans="1:6" ht="26.25" thickBot="1">
      <c r="A90" s="889">
        <v>3600300</v>
      </c>
      <c r="B90" s="892" t="s">
        <v>6411</v>
      </c>
      <c r="C90" s="889">
        <v>300</v>
      </c>
      <c r="D90" s="886">
        <v>16</v>
      </c>
      <c r="E90" s="949">
        <v>993.59999999999991</v>
      </c>
      <c r="F90" s="563">
        <f t="shared" si="4"/>
        <v>993.59999999999991</v>
      </c>
    </row>
    <row r="91" spans="1:6" ht="15.75" thickBot="1">
      <c r="A91" s="736" t="s">
        <v>6412</v>
      </c>
      <c r="B91" s="747"/>
      <c r="C91" s="744" t="s">
        <v>2080</v>
      </c>
      <c r="D91" s="735" t="s">
        <v>2081</v>
      </c>
      <c r="E91" s="748"/>
      <c r="F91" s="746"/>
    </row>
    <row r="92" spans="1:6" ht="25.5">
      <c r="A92" s="887" t="s">
        <v>6413</v>
      </c>
      <c r="B92" s="890" t="s">
        <v>6488</v>
      </c>
      <c r="C92" s="887" t="s">
        <v>6419</v>
      </c>
      <c r="D92" s="886">
        <v>16</v>
      </c>
      <c r="E92" s="949">
        <v>93.311999999999983</v>
      </c>
      <c r="F92" s="563">
        <f t="shared" ref="F92:F97" si="5">E92-E92*$B$4/100</f>
        <v>93.311999999999983</v>
      </c>
    </row>
    <row r="93" spans="1:6" ht="25.5">
      <c r="A93" s="888" t="s">
        <v>6414</v>
      </c>
      <c r="B93" s="891" t="s">
        <v>6489</v>
      </c>
      <c r="C93" s="888" t="s">
        <v>6420</v>
      </c>
      <c r="D93" s="886">
        <v>16</v>
      </c>
      <c r="E93" s="949">
        <v>91.8</v>
      </c>
      <c r="F93" s="563">
        <f t="shared" si="5"/>
        <v>91.8</v>
      </c>
    </row>
    <row r="94" spans="1:6" ht="25.5">
      <c r="A94" s="888" t="s">
        <v>6415</v>
      </c>
      <c r="B94" s="891" t="s">
        <v>6490</v>
      </c>
      <c r="C94" s="888">
        <v>150</v>
      </c>
      <c r="D94" s="886">
        <v>16</v>
      </c>
      <c r="E94" s="949">
        <v>91.8</v>
      </c>
      <c r="F94" s="563">
        <f t="shared" si="5"/>
        <v>91.8</v>
      </c>
    </row>
    <row r="95" spans="1:6" ht="25.5">
      <c r="A95" s="888" t="s">
        <v>6416</v>
      </c>
      <c r="B95" s="891" t="s">
        <v>6491</v>
      </c>
      <c r="C95" s="888">
        <v>200</v>
      </c>
      <c r="D95" s="886">
        <v>16</v>
      </c>
      <c r="E95" s="949">
        <v>91.8</v>
      </c>
      <c r="F95" s="563">
        <f t="shared" si="5"/>
        <v>91.8</v>
      </c>
    </row>
    <row r="96" spans="1:6" ht="25.5">
      <c r="A96" s="888" t="s">
        <v>6417</v>
      </c>
      <c r="B96" s="891" t="s">
        <v>6492</v>
      </c>
      <c r="C96" s="888">
        <v>250</v>
      </c>
      <c r="D96" s="886">
        <v>16</v>
      </c>
      <c r="E96" s="949">
        <v>160.19999999999999</v>
      </c>
      <c r="F96" s="563">
        <f t="shared" si="5"/>
        <v>160.19999999999999</v>
      </c>
    </row>
    <row r="97" spans="1:6" ht="26.25" thickBot="1">
      <c r="A97" s="889" t="s">
        <v>6418</v>
      </c>
      <c r="B97" s="892" t="s">
        <v>6493</v>
      </c>
      <c r="C97" s="889">
        <v>300</v>
      </c>
      <c r="D97" s="886">
        <v>16</v>
      </c>
      <c r="E97" s="949">
        <v>213.84</v>
      </c>
      <c r="F97" s="563">
        <f t="shared" si="5"/>
        <v>213.84</v>
      </c>
    </row>
    <row r="98" spans="1:6" ht="15.75" thickBot="1">
      <c r="A98" s="736" t="s">
        <v>6421</v>
      </c>
      <c r="B98" s="747"/>
      <c r="C98" s="744" t="s">
        <v>2080</v>
      </c>
      <c r="D98" s="735" t="s">
        <v>2081</v>
      </c>
      <c r="E98" s="748"/>
      <c r="F98" s="746"/>
    </row>
    <row r="99" spans="1:6" ht="25.5">
      <c r="A99" s="887">
        <v>5000032</v>
      </c>
      <c r="B99" s="890" t="s">
        <v>6422</v>
      </c>
      <c r="C99" s="887">
        <v>32</v>
      </c>
      <c r="D99" s="886">
        <v>16</v>
      </c>
      <c r="E99" s="949">
        <v>41.4</v>
      </c>
      <c r="F99" s="563">
        <f t="shared" ref="F99:F130" si="6">E99-E99*$B$4/100</f>
        <v>41.4</v>
      </c>
    </row>
    <row r="100" spans="1:6" ht="25.5">
      <c r="A100" s="888">
        <v>5000040</v>
      </c>
      <c r="B100" s="891" t="s">
        <v>6423</v>
      </c>
      <c r="C100" s="888">
        <v>40</v>
      </c>
      <c r="D100" s="886">
        <v>16</v>
      </c>
      <c r="E100" s="949">
        <v>43.199999999999996</v>
      </c>
      <c r="F100" s="563">
        <f t="shared" si="6"/>
        <v>43.199999999999996</v>
      </c>
    </row>
    <row r="101" spans="1:6" ht="25.5">
      <c r="A101" s="888">
        <v>5000050</v>
      </c>
      <c r="B101" s="891" t="s">
        <v>6424</v>
      </c>
      <c r="C101" s="888">
        <v>50</v>
      </c>
      <c r="D101" s="886">
        <v>16</v>
      </c>
      <c r="E101" s="949">
        <v>52.199999999999996</v>
      </c>
      <c r="F101" s="563">
        <f t="shared" si="6"/>
        <v>52.199999999999996</v>
      </c>
    </row>
    <row r="102" spans="1:6" ht="25.5">
      <c r="A102" s="888">
        <v>5000065</v>
      </c>
      <c r="B102" s="891" t="s">
        <v>6425</v>
      </c>
      <c r="C102" s="888">
        <v>65</v>
      </c>
      <c r="D102" s="886">
        <v>16</v>
      </c>
      <c r="E102" s="949">
        <v>63</v>
      </c>
      <c r="F102" s="563">
        <f t="shared" si="6"/>
        <v>63</v>
      </c>
    </row>
    <row r="103" spans="1:6" ht="25.5">
      <c r="A103" s="888">
        <v>5000080</v>
      </c>
      <c r="B103" s="891" t="s">
        <v>6426</v>
      </c>
      <c r="C103" s="888">
        <v>80</v>
      </c>
      <c r="D103" s="886">
        <v>16</v>
      </c>
      <c r="E103" s="949">
        <v>75.599999999999994</v>
      </c>
      <c r="F103" s="563">
        <f t="shared" si="6"/>
        <v>75.599999999999994</v>
      </c>
    </row>
    <row r="104" spans="1:6" ht="25.5">
      <c r="A104" s="888">
        <v>5000100</v>
      </c>
      <c r="B104" s="891" t="s">
        <v>6427</v>
      </c>
      <c r="C104" s="888">
        <v>100</v>
      </c>
      <c r="D104" s="886">
        <v>16</v>
      </c>
      <c r="E104" s="949">
        <v>90</v>
      </c>
      <c r="F104" s="563">
        <f t="shared" si="6"/>
        <v>90</v>
      </c>
    </row>
    <row r="105" spans="1:6" ht="25.5">
      <c r="A105" s="888">
        <v>5000125</v>
      </c>
      <c r="B105" s="891" t="s">
        <v>6428</v>
      </c>
      <c r="C105" s="888">
        <v>125</v>
      </c>
      <c r="D105" s="886">
        <v>16</v>
      </c>
      <c r="E105" s="949">
        <v>135</v>
      </c>
      <c r="F105" s="563">
        <f t="shared" si="6"/>
        <v>135</v>
      </c>
    </row>
    <row r="106" spans="1:6" ht="25.5">
      <c r="A106" s="888">
        <v>5000150</v>
      </c>
      <c r="B106" s="891" t="s">
        <v>6429</v>
      </c>
      <c r="C106" s="888">
        <v>150</v>
      </c>
      <c r="D106" s="886">
        <v>16</v>
      </c>
      <c r="E106" s="949">
        <v>171</v>
      </c>
      <c r="F106" s="563">
        <f t="shared" si="6"/>
        <v>171</v>
      </c>
    </row>
    <row r="107" spans="1:6" ht="25.5">
      <c r="A107" s="888">
        <v>5000200</v>
      </c>
      <c r="B107" s="891" t="s">
        <v>6430</v>
      </c>
      <c r="C107" s="888">
        <v>200</v>
      </c>
      <c r="D107" s="886">
        <v>16</v>
      </c>
      <c r="E107" s="949">
        <v>271.8</v>
      </c>
      <c r="F107" s="563">
        <f t="shared" si="6"/>
        <v>271.8</v>
      </c>
    </row>
    <row r="108" spans="1:6" ht="25.5">
      <c r="A108" s="888">
        <v>5000250</v>
      </c>
      <c r="B108" s="891" t="s">
        <v>6431</v>
      </c>
      <c r="C108" s="888">
        <v>250</v>
      </c>
      <c r="D108" s="886">
        <v>16</v>
      </c>
      <c r="E108" s="949">
        <v>437.39999999999992</v>
      </c>
      <c r="F108" s="563">
        <f t="shared" si="6"/>
        <v>437.39999999999992</v>
      </c>
    </row>
    <row r="109" spans="1:6" ht="26.25" thickBot="1">
      <c r="A109" s="889">
        <v>5000300</v>
      </c>
      <c r="B109" s="892" t="s">
        <v>6432</v>
      </c>
      <c r="C109" s="889">
        <v>300</v>
      </c>
      <c r="D109" s="886">
        <v>16</v>
      </c>
      <c r="E109" s="949">
        <v>529.19999999999993</v>
      </c>
      <c r="F109" s="563">
        <f t="shared" si="6"/>
        <v>529.19999999999993</v>
      </c>
    </row>
    <row r="110" spans="1:6" ht="15.75" thickBot="1">
      <c r="A110" s="736" t="s">
        <v>6433</v>
      </c>
      <c r="B110" s="747"/>
      <c r="C110" s="760"/>
      <c r="D110" s="761"/>
      <c r="E110" s="762"/>
      <c r="F110" s="763"/>
    </row>
    <row r="111" spans="1:6" ht="25.5">
      <c r="A111" s="887">
        <v>6000040</v>
      </c>
      <c r="B111" s="890" t="s">
        <v>6434</v>
      </c>
      <c r="C111" s="887">
        <v>40</v>
      </c>
      <c r="D111" s="886">
        <v>16</v>
      </c>
      <c r="E111" s="949">
        <v>125.85599999999999</v>
      </c>
      <c r="F111" s="563">
        <f t="shared" si="6"/>
        <v>125.85599999999999</v>
      </c>
    </row>
    <row r="112" spans="1:6" ht="25.5">
      <c r="A112" s="888">
        <v>6000050</v>
      </c>
      <c r="B112" s="891" t="s">
        <v>6435</v>
      </c>
      <c r="C112" s="888">
        <v>50</v>
      </c>
      <c r="D112" s="886">
        <v>16</v>
      </c>
      <c r="E112" s="949">
        <v>129.16799999999998</v>
      </c>
      <c r="F112" s="563">
        <f t="shared" si="6"/>
        <v>129.16799999999998</v>
      </c>
    </row>
    <row r="113" spans="1:6" ht="25.5">
      <c r="A113" s="888">
        <v>6000065</v>
      </c>
      <c r="B113" s="891" t="s">
        <v>6436</v>
      </c>
      <c r="C113" s="888">
        <v>65</v>
      </c>
      <c r="D113" s="886">
        <v>16</v>
      </c>
      <c r="E113" s="949">
        <v>163.94399999999996</v>
      </c>
      <c r="F113" s="563">
        <f t="shared" si="6"/>
        <v>163.94399999999996</v>
      </c>
    </row>
    <row r="114" spans="1:6" ht="25.5">
      <c r="A114" s="888">
        <v>6000080</v>
      </c>
      <c r="B114" s="891" t="s">
        <v>6437</v>
      </c>
      <c r="C114" s="888">
        <v>80</v>
      </c>
      <c r="D114" s="886">
        <v>16</v>
      </c>
      <c r="E114" s="949">
        <v>192.09599999999998</v>
      </c>
      <c r="F114" s="563">
        <f t="shared" si="6"/>
        <v>192.09599999999998</v>
      </c>
    </row>
    <row r="115" spans="1:6" ht="25.5">
      <c r="A115" s="888">
        <v>6000100</v>
      </c>
      <c r="B115" s="891" t="s">
        <v>6438</v>
      </c>
      <c r="C115" s="888">
        <v>100</v>
      </c>
      <c r="D115" s="886">
        <v>16</v>
      </c>
      <c r="E115" s="949">
        <v>240.11999999999998</v>
      </c>
      <c r="F115" s="563">
        <f t="shared" si="6"/>
        <v>240.11999999999998</v>
      </c>
    </row>
    <row r="116" spans="1:6" ht="25.5">
      <c r="A116" s="888">
        <v>6000125</v>
      </c>
      <c r="B116" s="891" t="s">
        <v>6439</v>
      </c>
      <c r="C116" s="888">
        <v>125</v>
      </c>
      <c r="D116" s="886">
        <v>16</v>
      </c>
      <c r="E116" s="949">
        <v>301.392</v>
      </c>
      <c r="F116" s="563">
        <f t="shared" si="6"/>
        <v>301.392</v>
      </c>
    </row>
    <row r="117" spans="1:6" ht="25.5">
      <c r="A117" s="888">
        <v>6000150</v>
      </c>
      <c r="B117" s="891" t="s">
        <v>6440</v>
      </c>
      <c r="C117" s="888">
        <v>150</v>
      </c>
      <c r="D117" s="886">
        <v>16</v>
      </c>
      <c r="E117" s="949">
        <v>390.81599999999992</v>
      </c>
      <c r="F117" s="563">
        <f t="shared" si="6"/>
        <v>390.81599999999992</v>
      </c>
    </row>
    <row r="118" spans="1:6" ht="25.5">
      <c r="A118" s="888">
        <v>6000200</v>
      </c>
      <c r="B118" s="891" t="s">
        <v>6441</v>
      </c>
      <c r="C118" s="888">
        <v>200</v>
      </c>
      <c r="D118" s="886">
        <v>16</v>
      </c>
      <c r="E118" s="949">
        <v>695.51999999999987</v>
      </c>
      <c r="F118" s="563">
        <f t="shared" si="6"/>
        <v>695.51999999999987</v>
      </c>
    </row>
    <row r="119" spans="1:6" ht="25.5">
      <c r="A119" s="888">
        <v>6000250</v>
      </c>
      <c r="B119" s="891" t="s">
        <v>6442</v>
      </c>
      <c r="C119" s="888">
        <v>250</v>
      </c>
      <c r="D119" s="886">
        <v>16</v>
      </c>
      <c r="E119" s="949">
        <v>1126.08</v>
      </c>
      <c r="F119" s="563">
        <f t="shared" si="6"/>
        <v>1126.08</v>
      </c>
    </row>
    <row r="120" spans="1:6" ht="26.25" thickBot="1">
      <c r="A120" s="889">
        <v>6000300</v>
      </c>
      <c r="B120" s="892" t="s">
        <v>6443</v>
      </c>
      <c r="C120" s="889">
        <v>300</v>
      </c>
      <c r="D120" s="886">
        <v>16</v>
      </c>
      <c r="E120" s="949">
        <v>1523.5199999999998</v>
      </c>
      <c r="F120" s="563">
        <f t="shared" si="6"/>
        <v>1523.5199999999998</v>
      </c>
    </row>
    <row r="121" spans="1:6" ht="15.75" thickBot="1">
      <c r="A121" s="736" t="s">
        <v>6444</v>
      </c>
      <c r="B121" s="756"/>
      <c r="C121" s="757"/>
      <c r="D121" s="757"/>
      <c r="E121" s="758"/>
      <c r="F121" s="759"/>
    </row>
    <row r="122" spans="1:6" ht="38.25">
      <c r="A122" s="887">
        <v>6500050</v>
      </c>
      <c r="B122" s="890" t="s">
        <v>6445</v>
      </c>
      <c r="C122" s="887">
        <v>50</v>
      </c>
      <c r="D122" s="886">
        <v>10</v>
      </c>
      <c r="E122" s="949">
        <v>334.8</v>
      </c>
      <c r="F122" s="563">
        <f t="shared" si="6"/>
        <v>334.8</v>
      </c>
    </row>
    <row r="123" spans="1:6" ht="38.25">
      <c r="A123" s="888">
        <v>6500065</v>
      </c>
      <c r="B123" s="891" t="s">
        <v>6446</v>
      </c>
      <c r="C123" s="888">
        <v>65</v>
      </c>
      <c r="D123" s="886">
        <v>10</v>
      </c>
      <c r="E123" s="949">
        <v>342</v>
      </c>
      <c r="F123" s="563">
        <f t="shared" si="6"/>
        <v>342</v>
      </c>
    </row>
    <row r="124" spans="1:6" ht="38.25">
      <c r="A124" s="888">
        <v>6500080</v>
      </c>
      <c r="B124" s="891" t="s">
        <v>6447</v>
      </c>
      <c r="C124" s="888">
        <v>80</v>
      </c>
      <c r="D124" s="886">
        <v>10</v>
      </c>
      <c r="E124" s="949">
        <v>361.8</v>
      </c>
      <c r="F124" s="563">
        <f t="shared" si="6"/>
        <v>361.8</v>
      </c>
    </row>
    <row r="125" spans="1:6" ht="38.25">
      <c r="A125" s="888">
        <v>6500100</v>
      </c>
      <c r="B125" s="891" t="s">
        <v>6448</v>
      </c>
      <c r="C125" s="888">
        <v>100</v>
      </c>
      <c r="D125" s="886">
        <v>10</v>
      </c>
      <c r="E125" s="949">
        <v>369</v>
      </c>
      <c r="F125" s="563">
        <f t="shared" si="6"/>
        <v>369</v>
      </c>
    </row>
    <row r="126" spans="1:6" ht="38.25">
      <c r="A126" s="888">
        <v>6500125</v>
      </c>
      <c r="B126" s="891" t="s">
        <v>6449</v>
      </c>
      <c r="C126" s="888">
        <v>125</v>
      </c>
      <c r="D126" s="886">
        <v>10</v>
      </c>
      <c r="E126" s="949">
        <v>482.39999999999992</v>
      </c>
      <c r="F126" s="563">
        <f t="shared" si="6"/>
        <v>482.39999999999992</v>
      </c>
    </row>
    <row r="127" spans="1:6" ht="38.25">
      <c r="A127" s="888">
        <v>6500150</v>
      </c>
      <c r="B127" s="891" t="s">
        <v>6450</v>
      </c>
      <c r="C127" s="888">
        <v>150</v>
      </c>
      <c r="D127" s="886">
        <v>10</v>
      </c>
      <c r="E127" s="949">
        <v>556.19999999999993</v>
      </c>
      <c r="F127" s="563">
        <f t="shared" si="6"/>
        <v>556.19999999999993</v>
      </c>
    </row>
    <row r="128" spans="1:6" ht="38.25">
      <c r="A128" s="888">
        <v>6500200</v>
      </c>
      <c r="B128" s="891" t="s">
        <v>6451</v>
      </c>
      <c r="C128" s="888">
        <v>200</v>
      </c>
      <c r="D128" s="886">
        <v>10</v>
      </c>
      <c r="E128" s="949">
        <v>700.19999999999993</v>
      </c>
      <c r="F128" s="563">
        <f t="shared" si="6"/>
        <v>700.19999999999993</v>
      </c>
    </row>
    <row r="129" spans="1:6" ht="38.25">
      <c r="A129" s="888">
        <v>6500250</v>
      </c>
      <c r="B129" s="891" t="s">
        <v>6452</v>
      </c>
      <c r="C129" s="888">
        <v>250</v>
      </c>
      <c r="D129" s="886">
        <v>10</v>
      </c>
      <c r="E129" s="949">
        <v>1076.3999999999999</v>
      </c>
      <c r="F129" s="563">
        <f t="shared" si="6"/>
        <v>1076.3999999999999</v>
      </c>
    </row>
    <row r="130" spans="1:6" ht="38.25">
      <c r="A130" s="888">
        <v>6500300</v>
      </c>
      <c r="B130" s="891" t="s">
        <v>6453</v>
      </c>
      <c r="C130" s="888">
        <v>300</v>
      </c>
      <c r="D130" s="886">
        <v>10</v>
      </c>
      <c r="E130" s="949">
        <v>1472.3999999999999</v>
      </c>
      <c r="F130" s="563">
        <f t="shared" si="6"/>
        <v>1472.3999999999999</v>
      </c>
    </row>
    <row r="131" spans="1:6" ht="15.75" thickBot="1">
      <c r="A131" s="736" t="s">
        <v>6454</v>
      </c>
      <c r="B131" s="756"/>
      <c r="C131" s="757"/>
      <c r="D131" s="757"/>
      <c r="E131" s="758"/>
      <c r="F131" s="759"/>
    </row>
    <row r="132" spans="1:6" ht="38.25">
      <c r="A132" s="887">
        <v>6550050</v>
      </c>
      <c r="B132" s="890" t="s">
        <v>6455</v>
      </c>
      <c r="C132" s="887">
        <v>50</v>
      </c>
      <c r="D132" s="886">
        <v>10</v>
      </c>
      <c r="E132" s="949">
        <v>318.59999999999997</v>
      </c>
      <c r="F132" s="563">
        <f t="shared" ref="F132:F140" si="7">E132-E132*$B$4/100</f>
        <v>318.59999999999997</v>
      </c>
    </row>
    <row r="133" spans="1:6" ht="38.25">
      <c r="A133" s="888">
        <v>6550065</v>
      </c>
      <c r="B133" s="891" t="s">
        <v>6456</v>
      </c>
      <c r="C133" s="888">
        <v>65</v>
      </c>
      <c r="D133" s="886">
        <v>10</v>
      </c>
      <c r="E133" s="949">
        <v>322.2</v>
      </c>
      <c r="F133" s="563">
        <f t="shared" si="7"/>
        <v>322.2</v>
      </c>
    </row>
    <row r="134" spans="1:6" ht="38.25">
      <c r="A134" s="888">
        <v>6550080</v>
      </c>
      <c r="B134" s="891" t="s">
        <v>6457</v>
      </c>
      <c r="C134" s="888">
        <v>80</v>
      </c>
      <c r="D134" s="886">
        <v>10</v>
      </c>
      <c r="E134" s="949">
        <v>333</v>
      </c>
      <c r="F134" s="563">
        <f t="shared" si="7"/>
        <v>333</v>
      </c>
    </row>
    <row r="135" spans="1:6" ht="38.25">
      <c r="A135" s="888">
        <v>6550100</v>
      </c>
      <c r="B135" s="891" t="s">
        <v>6458</v>
      </c>
      <c r="C135" s="888">
        <v>100</v>
      </c>
      <c r="D135" s="886">
        <v>10</v>
      </c>
      <c r="E135" s="949">
        <v>345.59999999999997</v>
      </c>
      <c r="F135" s="563">
        <f t="shared" si="7"/>
        <v>345.59999999999997</v>
      </c>
    </row>
    <row r="136" spans="1:6" ht="38.25">
      <c r="A136" s="888">
        <v>6550125</v>
      </c>
      <c r="B136" s="891" t="s">
        <v>6459</v>
      </c>
      <c r="C136" s="888">
        <v>125</v>
      </c>
      <c r="D136" s="886">
        <v>10</v>
      </c>
      <c r="E136" s="949">
        <v>430.2</v>
      </c>
      <c r="F136" s="563">
        <f t="shared" si="7"/>
        <v>430.2</v>
      </c>
    </row>
    <row r="137" spans="1:6" ht="38.25">
      <c r="A137" s="888">
        <v>6550150</v>
      </c>
      <c r="B137" s="891" t="s">
        <v>6460</v>
      </c>
      <c r="C137" s="888">
        <v>150</v>
      </c>
      <c r="D137" s="886">
        <v>10</v>
      </c>
      <c r="E137" s="949">
        <v>496.79999999999995</v>
      </c>
      <c r="F137" s="563">
        <f t="shared" si="7"/>
        <v>496.79999999999995</v>
      </c>
    </row>
    <row r="138" spans="1:6" ht="38.25">
      <c r="A138" s="888">
        <v>6550200</v>
      </c>
      <c r="B138" s="891" t="s">
        <v>6461</v>
      </c>
      <c r="C138" s="888">
        <v>200</v>
      </c>
      <c r="D138" s="886">
        <v>10</v>
      </c>
      <c r="E138" s="949">
        <v>624.6</v>
      </c>
      <c r="F138" s="563">
        <f t="shared" si="7"/>
        <v>624.6</v>
      </c>
    </row>
    <row r="139" spans="1:6" ht="38.25">
      <c r="A139" s="888">
        <v>6550250</v>
      </c>
      <c r="B139" s="891" t="s">
        <v>6462</v>
      </c>
      <c r="C139" s="888">
        <v>250</v>
      </c>
      <c r="D139" s="886">
        <v>10</v>
      </c>
      <c r="E139" s="949">
        <v>896.4</v>
      </c>
      <c r="F139" s="563">
        <f t="shared" si="7"/>
        <v>896.4</v>
      </c>
    </row>
    <row r="140" spans="1:6" ht="39" thickBot="1">
      <c r="A140" s="889">
        <v>6550300</v>
      </c>
      <c r="B140" s="892" t="s">
        <v>6463</v>
      </c>
      <c r="C140" s="889">
        <v>300</v>
      </c>
      <c r="D140" s="886">
        <v>10</v>
      </c>
      <c r="E140" s="949">
        <v>1314</v>
      </c>
      <c r="F140" s="563">
        <f t="shared" si="7"/>
        <v>1314</v>
      </c>
    </row>
  </sheetData>
  <autoFilter ref="A6:XEU140"/>
  <mergeCells count="1">
    <mergeCell ref="A1:F1"/>
  </mergeCells>
  <pageMargins left="0.7" right="0.7" top="0.75" bottom="0.75" header="0.3" footer="0.3"/>
  <pageSetup paperSize="9" orientation="portrait" horizontalDpi="90" verticalDpi="90"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5">
    <tabColor rgb="FFFF0000"/>
  </sheetPr>
  <dimension ref="A1:F73"/>
  <sheetViews>
    <sheetView zoomScale="90" zoomScaleNormal="90" workbookViewId="0">
      <selection sqref="A1:F1"/>
    </sheetView>
  </sheetViews>
  <sheetFormatPr defaultRowHeight="15"/>
  <cols>
    <col min="1" max="1" width="12.28515625" style="396" customWidth="1"/>
    <col min="2" max="2" width="74.28515625" style="396" customWidth="1"/>
    <col min="3" max="3" width="9.7109375" style="396" bestFit="1" customWidth="1"/>
    <col min="4" max="4" width="14.7109375" style="396" bestFit="1" customWidth="1"/>
    <col min="5" max="5" width="12.7109375" style="396" customWidth="1"/>
    <col min="6" max="6" width="20" style="600" customWidth="1"/>
    <col min="7" max="253" width="9.140625" style="396"/>
    <col min="254" max="254" width="8.7109375" style="396" bestFit="1" customWidth="1"/>
    <col min="255" max="255" width="73.7109375" style="396" bestFit="1" customWidth="1"/>
    <col min="256" max="256" width="9.7109375" style="396" bestFit="1" customWidth="1"/>
    <col min="257" max="257" width="14.7109375" style="396" bestFit="1" customWidth="1"/>
    <col min="258" max="259" width="12.7109375" style="396" customWidth="1"/>
    <col min="260" max="509" width="9.140625" style="396"/>
    <col min="510" max="510" width="8.7109375" style="396" bestFit="1" customWidth="1"/>
    <col min="511" max="511" width="73.7109375" style="396" bestFit="1" customWidth="1"/>
    <col min="512" max="512" width="9.7109375" style="396" bestFit="1" customWidth="1"/>
    <col min="513" max="513" width="14.7109375" style="396" bestFit="1" customWidth="1"/>
    <col min="514" max="515" width="12.7109375" style="396" customWidth="1"/>
    <col min="516" max="765" width="9.140625" style="396"/>
    <col min="766" max="766" width="8.7109375" style="396" bestFit="1" customWidth="1"/>
    <col min="767" max="767" width="73.7109375" style="396" bestFit="1" customWidth="1"/>
    <col min="768" max="768" width="9.7109375" style="396" bestFit="1" customWidth="1"/>
    <col min="769" max="769" width="14.7109375" style="396" bestFit="1" customWidth="1"/>
    <col min="770" max="771" width="12.7109375" style="396" customWidth="1"/>
    <col min="772" max="1021" width="9.140625" style="396"/>
    <col min="1022" max="1022" width="8.7109375" style="396" bestFit="1" customWidth="1"/>
    <col min="1023" max="1023" width="73.7109375" style="396" bestFit="1" customWidth="1"/>
    <col min="1024" max="1024" width="9.7109375" style="396" bestFit="1" customWidth="1"/>
    <col min="1025" max="1025" width="14.7109375" style="396" bestFit="1" customWidth="1"/>
    <col min="1026" max="1027" width="12.7109375" style="396" customWidth="1"/>
    <col min="1028" max="1277" width="9.140625" style="396"/>
    <col min="1278" max="1278" width="8.7109375" style="396" bestFit="1" customWidth="1"/>
    <col min="1279" max="1279" width="73.7109375" style="396" bestFit="1" customWidth="1"/>
    <col min="1280" max="1280" width="9.7109375" style="396" bestFit="1" customWidth="1"/>
    <col min="1281" max="1281" width="14.7109375" style="396" bestFit="1" customWidth="1"/>
    <col min="1282" max="1283" width="12.7109375" style="396" customWidth="1"/>
    <col min="1284" max="1533" width="9.140625" style="396"/>
    <col min="1534" max="1534" width="8.7109375" style="396" bestFit="1" customWidth="1"/>
    <col min="1535" max="1535" width="73.7109375" style="396" bestFit="1" customWidth="1"/>
    <col min="1536" max="1536" width="9.7109375" style="396" bestFit="1" customWidth="1"/>
    <col min="1537" max="1537" width="14.7109375" style="396" bestFit="1" customWidth="1"/>
    <col min="1538" max="1539" width="12.7109375" style="396" customWidth="1"/>
    <col min="1540" max="1789" width="9.140625" style="396"/>
    <col min="1790" max="1790" width="8.7109375" style="396" bestFit="1" customWidth="1"/>
    <col min="1791" max="1791" width="73.7109375" style="396" bestFit="1" customWidth="1"/>
    <col min="1792" max="1792" width="9.7109375" style="396" bestFit="1" customWidth="1"/>
    <col min="1793" max="1793" width="14.7109375" style="396" bestFit="1" customWidth="1"/>
    <col min="1794" max="1795" width="12.7109375" style="396" customWidth="1"/>
    <col min="1796" max="2045" width="9.140625" style="396"/>
    <col min="2046" max="2046" width="8.7109375" style="396" bestFit="1" customWidth="1"/>
    <col min="2047" max="2047" width="73.7109375" style="396" bestFit="1" customWidth="1"/>
    <col min="2048" max="2048" width="9.7109375" style="396" bestFit="1" customWidth="1"/>
    <col min="2049" max="2049" width="14.7109375" style="396" bestFit="1" customWidth="1"/>
    <col min="2050" max="2051" width="12.7109375" style="396" customWidth="1"/>
    <col min="2052" max="2301" width="9.140625" style="396"/>
    <col min="2302" max="2302" width="8.7109375" style="396" bestFit="1" customWidth="1"/>
    <col min="2303" max="2303" width="73.7109375" style="396" bestFit="1" customWidth="1"/>
    <col min="2304" max="2304" width="9.7109375" style="396" bestFit="1" customWidth="1"/>
    <col min="2305" max="2305" width="14.7109375" style="396" bestFit="1" customWidth="1"/>
    <col min="2306" max="2307" width="12.7109375" style="396" customWidth="1"/>
    <col min="2308" max="2557" width="9.140625" style="396"/>
    <col min="2558" max="2558" width="8.7109375" style="396" bestFit="1" customWidth="1"/>
    <col min="2559" max="2559" width="73.7109375" style="396" bestFit="1" customWidth="1"/>
    <col min="2560" max="2560" width="9.7109375" style="396" bestFit="1" customWidth="1"/>
    <col min="2561" max="2561" width="14.7109375" style="396" bestFit="1" customWidth="1"/>
    <col min="2562" max="2563" width="12.7109375" style="396" customWidth="1"/>
    <col min="2564" max="2813" width="9.140625" style="396"/>
    <col min="2814" max="2814" width="8.7109375" style="396" bestFit="1" customWidth="1"/>
    <col min="2815" max="2815" width="73.7109375" style="396" bestFit="1" customWidth="1"/>
    <col min="2816" max="2816" width="9.7109375" style="396" bestFit="1" customWidth="1"/>
    <col min="2817" max="2817" width="14.7109375" style="396" bestFit="1" customWidth="1"/>
    <col min="2818" max="2819" width="12.7109375" style="396" customWidth="1"/>
    <col min="2820" max="3069" width="9.140625" style="396"/>
    <col min="3070" max="3070" width="8.7109375" style="396" bestFit="1" customWidth="1"/>
    <col min="3071" max="3071" width="73.7109375" style="396" bestFit="1" customWidth="1"/>
    <col min="3072" max="3072" width="9.7109375" style="396" bestFit="1" customWidth="1"/>
    <col min="3073" max="3073" width="14.7109375" style="396" bestFit="1" customWidth="1"/>
    <col min="3074" max="3075" width="12.7109375" style="396" customWidth="1"/>
    <col min="3076" max="3325" width="9.140625" style="396"/>
    <col min="3326" max="3326" width="8.7109375" style="396" bestFit="1" customWidth="1"/>
    <col min="3327" max="3327" width="73.7109375" style="396" bestFit="1" customWidth="1"/>
    <col min="3328" max="3328" width="9.7109375" style="396" bestFit="1" customWidth="1"/>
    <col min="3329" max="3329" width="14.7109375" style="396" bestFit="1" customWidth="1"/>
    <col min="3330" max="3331" width="12.7109375" style="396" customWidth="1"/>
    <col min="3332" max="3581" width="9.140625" style="396"/>
    <col min="3582" max="3582" width="8.7109375" style="396" bestFit="1" customWidth="1"/>
    <col min="3583" max="3583" width="73.7109375" style="396" bestFit="1" customWidth="1"/>
    <col min="3584" max="3584" width="9.7109375" style="396" bestFit="1" customWidth="1"/>
    <col min="3585" max="3585" width="14.7109375" style="396" bestFit="1" customWidth="1"/>
    <col min="3586" max="3587" width="12.7109375" style="396" customWidth="1"/>
    <col min="3588" max="3837" width="9.140625" style="396"/>
    <col min="3838" max="3838" width="8.7109375" style="396" bestFit="1" customWidth="1"/>
    <col min="3839" max="3839" width="73.7109375" style="396" bestFit="1" customWidth="1"/>
    <col min="3840" max="3840" width="9.7109375" style="396" bestFit="1" customWidth="1"/>
    <col min="3841" max="3841" width="14.7109375" style="396" bestFit="1" customWidth="1"/>
    <col min="3842" max="3843" width="12.7109375" style="396" customWidth="1"/>
    <col min="3844" max="4093" width="9.140625" style="396"/>
    <col min="4094" max="4094" width="8.7109375" style="396" bestFit="1" customWidth="1"/>
    <col min="4095" max="4095" width="73.7109375" style="396" bestFit="1" customWidth="1"/>
    <col min="4096" max="4096" width="9.7109375" style="396" bestFit="1" customWidth="1"/>
    <col min="4097" max="4097" width="14.7109375" style="396" bestFit="1" customWidth="1"/>
    <col min="4098" max="4099" width="12.7109375" style="396" customWidth="1"/>
    <col min="4100" max="4349" width="9.140625" style="396"/>
    <col min="4350" max="4350" width="8.7109375" style="396" bestFit="1" customWidth="1"/>
    <col min="4351" max="4351" width="73.7109375" style="396" bestFit="1" customWidth="1"/>
    <col min="4352" max="4352" width="9.7109375" style="396" bestFit="1" customWidth="1"/>
    <col min="4353" max="4353" width="14.7109375" style="396" bestFit="1" customWidth="1"/>
    <col min="4354" max="4355" width="12.7109375" style="396" customWidth="1"/>
    <col min="4356" max="4605" width="9.140625" style="396"/>
    <col min="4606" max="4606" width="8.7109375" style="396" bestFit="1" customWidth="1"/>
    <col min="4607" max="4607" width="73.7109375" style="396" bestFit="1" customWidth="1"/>
    <col min="4608" max="4608" width="9.7109375" style="396" bestFit="1" customWidth="1"/>
    <col min="4609" max="4609" width="14.7109375" style="396" bestFit="1" customWidth="1"/>
    <col min="4610" max="4611" width="12.7109375" style="396" customWidth="1"/>
    <col min="4612" max="4861" width="9.140625" style="396"/>
    <col min="4862" max="4862" width="8.7109375" style="396" bestFit="1" customWidth="1"/>
    <col min="4863" max="4863" width="73.7109375" style="396" bestFit="1" customWidth="1"/>
    <col min="4864" max="4864" width="9.7109375" style="396" bestFit="1" customWidth="1"/>
    <col min="4865" max="4865" width="14.7109375" style="396" bestFit="1" customWidth="1"/>
    <col min="4866" max="4867" width="12.7109375" style="396" customWidth="1"/>
    <col min="4868" max="5117" width="9.140625" style="396"/>
    <col min="5118" max="5118" width="8.7109375" style="396" bestFit="1" customWidth="1"/>
    <col min="5119" max="5119" width="73.7109375" style="396" bestFit="1" customWidth="1"/>
    <col min="5120" max="5120" width="9.7109375" style="396" bestFit="1" customWidth="1"/>
    <col min="5121" max="5121" width="14.7109375" style="396" bestFit="1" customWidth="1"/>
    <col min="5122" max="5123" width="12.7109375" style="396" customWidth="1"/>
    <col min="5124" max="5373" width="9.140625" style="396"/>
    <col min="5374" max="5374" width="8.7109375" style="396" bestFit="1" customWidth="1"/>
    <col min="5375" max="5375" width="73.7109375" style="396" bestFit="1" customWidth="1"/>
    <col min="5376" max="5376" width="9.7109375" style="396" bestFit="1" customWidth="1"/>
    <col min="5377" max="5377" width="14.7109375" style="396" bestFit="1" customWidth="1"/>
    <col min="5378" max="5379" width="12.7109375" style="396" customWidth="1"/>
    <col min="5380" max="5629" width="9.140625" style="396"/>
    <col min="5630" max="5630" width="8.7109375" style="396" bestFit="1" customWidth="1"/>
    <col min="5631" max="5631" width="73.7109375" style="396" bestFit="1" customWidth="1"/>
    <col min="5632" max="5632" width="9.7109375" style="396" bestFit="1" customWidth="1"/>
    <col min="5633" max="5633" width="14.7109375" style="396" bestFit="1" customWidth="1"/>
    <col min="5634" max="5635" width="12.7109375" style="396" customWidth="1"/>
    <col min="5636" max="5885" width="9.140625" style="396"/>
    <col min="5886" max="5886" width="8.7109375" style="396" bestFit="1" customWidth="1"/>
    <col min="5887" max="5887" width="73.7109375" style="396" bestFit="1" customWidth="1"/>
    <col min="5888" max="5888" width="9.7109375" style="396" bestFit="1" customWidth="1"/>
    <col min="5889" max="5889" width="14.7109375" style="396" bestFit="1" customWidth="1"/>
    <col min="5890" max="5891" width="12.7109375" style="396" customWidth="1"/>
    <col min="5892" max="6141" width="9.140625" style="396"/>
    <col min="6142" max="6142" width="8.7109375" style="396" bestFit="1" customWidth="1"/>
    <col min="6143" max="6143" width="73.7109375" style="396" bestFit="1" customWidth="1"/>
    <col min="6144" max="6144" width="9.7109375" style="396" bestFit="1" customWidth="1"/>
    <col min="6145" max="6145" width="14.7109375" style="396" bestFit="1" customWidth="1"/>
    <col min="6146" max="6147" width="12.7109375" style="396" customWidth="1"/>
    <col min="6148" max="6397" width="9.140625" style="396"/>
    <col min="6398" max="6398" width="8.7109375" style="396" bestFit="1" customWidth="1"/>
    <col min="6399" max="6399" width="73.7109375" style="396" bestFit="1" customWidth="1"/>
    <col min="6400" max="6400" width="9.7109375" style="396" bestFit="1" customWidth="1"/>
    <col min="6401" max="6401" width="14.7109375" style="396" bestFit="1" customWidth="1"/>
    <col min="6402" max="6403" width="12.7109375" style="396" customWidth="1"/>
    <col min="6404" max="6653" width="9.140625" style="396"/>
    <col min="6654" max="6654" width="8.7109375" style="396" bestFit="1" customWidth="1"/>
    <col min="6655" max="6655" width="73.7109375" style="396" bestFit="1" customWidth="1"/>
    <col min="6656" max="6656" width="9.7109375" style="396" bestFit="1" customWidth="1"/>
    <col min="6657" max="6657" width="14.7109375" style="396" bestFit="1" customWidth="1"/>
    <col min="6658" max="6659" width="12.7109375" style="396" customWidth="1"/>
    <col min="6660" max="6909" width="9.140625" style="396"/>
    <col min="6910" max="6910" width="8.7109375" style="396" bestFit="1" customWidth="1"/>
    <col min="6911" max="6911" width="73.7109375" style="396" bestFit="1" customWidth="1"/>
    <col min="6912" max="6912" width="9.7109375" style="396" bestFit="1" customWidth="1"/>
    <col min="6913" max="6913" width="14.7109375" style="396" bestFit="1" customWidth="1"/>
    <col min="6914" max="6915" width="12.7109375" style="396" customWidth="1"/>
    <col min="6916" max="7165" width="9.140625" style="396"/>
    <col min="7166" max="7166" width="8.7109375" style="396" bestFit="1" customWidth="1"/>
    <col min="7167" max="7167" width="73.7109375" style="396" bestFit="1" customWidth="1"/>
    <col min="7168" max="7168" width="9.7109375" style="396" bestFit="1" customWidth="1"/>
    <col min="7169" max="7169" width="14.7109375" style="396" bestFit="1" customWidth="1"/>
    <col min="7170" max="7171" width="12.7109375" style="396" customWidth="1"/>
    <col min="7172" max="7421" width="9.140625" style="396"/>
    <col min="7422" max="7422" width="8.7109375" style="396" bestFit="1" customWidth="1"/>
    <col min="7423" max="7423" width="73.7109375" style="396" bestFit="1" customWidth="1"/>
    <col min="7424" max="7424" width="9.7109375" style="396" bestFit="1" customWidth="1"/>
    <col min="7425" max="7425" width="14.7109375" style="396" bestFit="1" customWidth="1"/>
    <col min="7426" max="7427" width="12.7109375" style="396" customWidth="1"/>
    <col min="7428" max="7677" width="9.140625" style="396"/>
    <col min="7678" max="7678" width="8.7109375" style="396" bestFit="1" customWidth="1"/>
    <col min="7679" max="7679" width="73.7109375" style="396" bestFit="1" customWidth="1"/>
    <col min="7680" max="7680" width="9.7109375" style="396" bestFit="1" customWidth="1"/>
    <col min="7681" max="7681" width="14.7109375" style="396" bestFit="1" customWidth="1"/>
    <col min="7682" max="7683" width="12.7109375" style="396" customWidth="1"/>
    <col min="7684" max="7933" width="9.140625" style="396"/>
    <col min="7934" max="7934" width="8.7109375" style="396" bestFit="1" customWidth="1"/>
    <col min="7935" max="7935" width="73.7109375" style="396" bestFit="1" customWidth="1"/>
    <col min="7936" max="7936" width="9.7109375" style="396" bestFit="1" customWidth="1"/>
    <col min="7937" max="7937" width="14.7109375" style="396" bestFit="1" customWidth="1"/>
    <col min="7938" max="7939" width="12.7109375" style="396" customWidth="1"/>
    <col min="7940" max="8189" width="9.140625" style="396"/>
    <col min="8190" max="8190" width="8.7109375" style="396" bestFit="1" customWidth="1"/>
    <col min="8191" max="8191" width="73.7109375" style="396" bestFit="1" customWidth="1"/>
    <col min="8192" max="8192" width="9.7109375" style="396" bestFit="1" customWidth="1"/>
    <col min="8193" max="8193" width="14.7109375" style="396" bestFit="1" customWidth="1"/>
    <col min="8194" max="8195" width="12.7109375" style="396" customWidth="1"/>
    <col min="8196" max="8445" width="9.140625" style="396"/>
    <col min="8446" max="8446" width="8.7109375" style="396" bestFit="1" customWidth="1"/>
    <col min="8447" max="8447" width="73.7109375" style="396" bestFit="1" customWidth="1"/>
    <col min="8448" max="8448" width="9.7109375" style="396" bestFit="1" customWidth="1"/>
    <col min="8449" max="8449" width="14.7109375" style="396" bestFit="1" customWidth="1"/>
    <col min="8450" max="8451" width="12.7109375" style="396" customWidth="1"/>
    <col min="8452" max="8701" width="9.140625" style="396"/>
    <col min="8702" max="8702" width="8.7109375" style="396" bestFit="1" customWidth="1"/>
    <col min="8703" max="8703" width="73.7109375" style="396" bestFit="1" customWidth="1"/>
    <col min="8704" max="8704" width="9.7109375" style="396" bestFit="1" customWidth="1"/>
    <col min="8705" max="8705" width="14.7109375" style="396" bestFit="1" customWidth="1"/>
    <col min="8706" max="8707" width="12.7109375" style="396" customWidth="1"/>
    <col min="8708" max="8957" width="9.140625" style="396"/>
    <col min="8958" max="8958" width="8.7109375" style="396" bestFit="1" customWidth="1"/>
    <col min="8959" max="8959" width="73.7109375" style="396" bestFit="1" customWidth="1"/>
    <col min="8960" max="8960" width="9.7109375" style="396" bestFit="1" customWidth="1"/>
    <col min="8961" max="8961" width="14.7109375" style="396" bestFit="1" customWidth="1"/>
    <col min="8962" max="8963" width="12.7109375" style="396" customWidth="1"/>
    <col min="8964" max="9213" width="9.140625" style="396"/>
    <col min="9214" max="9214" width="8.7109375" style="396" bestFit="1" customWidth="1"/>
    <col min="9215" max="9215" width="73.7109375" style="396" bestFit="1" customWidth="1"/>
    <col min="9216" max="9216" width="9.7109375" style="396" bestFit="1" customWidth="1"/>
    <col min="9217" max="9217" width="14.7109375" style="396" bestFit="1" customWidth="1"/>
    <col min="9218" max="9219" width="12.7109375" style="396" customWidth="1"/>
    <col min="9220" max="9469" width="9.140625" style="396"/>
    <col min="9470" max="9470" width="8.7109375" style="396" bestFit="1" customWidth="1"/>
    <col min="9471" max="9471" width="73.7109375" style="396" bestFit="1" customWidth="1"/>
    <col min="9472" max="9472" width="9.7109375" style="396" bestFit="1" customWidth="1"/>
    <col min="9473" max="9473" width="14.7109375" style="396" bestFit="1" customWidth="1"/>
    <col min="9474" max="9475" width="12.7109375" style="396" customWidth="1"/>
    <col min="9476" max="9725" width="9.140625" style="396"/>
    <col min="9726" max="9726" width="8.7109375" style="396" bestFit="1" customWidth="1"/>
    <col min="9727" max="9727" width="73.7109375" style="396" bestFit="1" customWidth="1"/>
    <col min="9728" max="9728" width="9.7109375" style="396" bestFit="1" customWidth="1"/>
    <col min="9729" max="9729" width="14.7109375" style="396" bestFit="1" customWidth="1"/>
    <col min="9730" max="9731" width="12.7109375" style="396" customWidth="1"/>
    <col min="9732" max="9981" width="9.140625" style="396"/>
    <col min="9982" max="9982" width="8.7109375" style="396" bestFit="1" customWidth="1"/>
    <col min="9983" max="9983" width="73.7109375" style="396" bestFit="1" customWidth="1"/>
    <col min="9984" max="9984" width="9.7109375" style="396" bestFit="1" customWidth="1"/>
    <col min="9985" max="9985" width="14.7109375" style="396" bestFit="1" customWidth="1"/>
    <col min="9986" max="9987" width="12.7109375" style="396" customWidth="1"/>
    <col min="9988" max="10237" width="9.140625" style="396"/>
    <col min="10238" max="10238" width="8.7109375" style="396" bestFit="1" customWidth="1"/>
    <col min="10239" max="10239" width="73.7109375" style="396" bestFit="1" customWidth="1"/>
    <col min="10240" max="10240" width="9.7109375" style="396" bestFit="1" customWidth="1"/>
    <col min="10241" max="10241" width="14.7109375" style="396" bestFit="1" customWidth="1"/>
    <col min="10242" max="10243" width="12.7109375" style="396" customWidth="1"/>
    <col min="10244" max="10493" width="9.140625" style="396"/>
    <col min="10494" max="10494" width="8.7109375" style="396" bestFit="1" customWidth="1"/>
    <col min="10495" max="10495" width="73.7109375" style="396" bestFit="1" customWidth="1"/>
    <col min="10496" max="10496" width="9.7109375" style="396" bestFit="1" customWidth="1"/>
    <col min="10497" max="10497" width="14.7109375" style="396" bestFit="1" customWidth="1"/>
    <col min="10498" max="10499" width="12.7109375" style="396" customWidth="1"/>
    <col min="10500" max="10749" width="9.140625" style="396"/>
    <col min="10750" max="10750" width="8.7109375" style="396" bestFit="1" customWidth="1"/>
    <col min="10751" max="10751" width="73.7109375" style="396" bestFit="1" customWidth="1"/>
    <col min="10752" max="10752" width="9.7109375" style="396" bestFit="1" customWidth="1"/>
    <col min="10753" max="10753" width="14.7109375" style="396" bestFit="1" customWidth="1"/>
    <col min="10754" max="10755" width="12.7109375" style="396" customWidth="1"/>
    <col min="10756" max="11005" width="9.140625" style="396"/>
    <col min="11006" max="11006" width="8.7109375" style="396" bestFit="1" customWidth="1"/>
    <col min="11007" max="11007" width="73.7109375" style="396" bestFit="1" customWidth="1"/>
    <col min="11008" max="11008" width="9.7109375" style="396" bestFit="1" customWidth="1"/>
    <col min="11009" max="11009" width="14.7109375" style="396" bestFit="1" customWidth="1"/>
    <col min="11010" max="11011" width="12.7109375" style="396" customWidth="1"/>
    <col min="11012" max="11261" width="9.140625" style="396"/>
    <col min="11262" max="11262" width="8.7109375" style="396" bestFit="1" customWidth="1"/>
    <col min="11263" max="11263" width="73.7109375" style="396" bestFit="1" customWidth="1"/>
    <col min="11264" max="11264" width="9.7109375" style="396" bestFit="1" customWidth="1"/>
    <col min="11265" max="11265" width="14.7109375" style="396" bestFit="1" customWidth="1"/>
    <col min="11266" max="11267" width="12.7109375" style="396" customWidth="1"/>
    <col min="11268" max="11517" width="9.140625" style="396"/>
    <col min="11518" max="11518" width="8.7109375" style="396" bestFit="1" customWidth="1"/>
    <col min="11519" max="11519" width="73.7109375" style="396" bestFit="1" customWidth="1"/>
    <col min="11520" max="11520" width="9.7109375" style="396" bestFit="1" customWidth="1"/>
    <col min="11521" max="11521" width="14.7109375" style="396" bestFit="1" customWidth="1"/>
    <col min="11522" max="11523" width="12.7109375" style="396" customWidth="1"/>
    <col min="11524" max="11773" width="9.140625" style="396"/>
    <col min="11774" max="11774" width="8.7109375" style="396" bestFit="1" customWidth="1"/>
    <col min="11775" max="11775" width="73.7109375" style="396" bestFit="1" customWidth="1"/>
    <col min="11776" max="11776" width="9.7109375" style="396" bestFit="1" customWidth="1"/>
    <col min="11777" max="11777" width="14.7109375" style="396" bestFit="1" customWidth="1"/>
    <col min="11778" max="11779" width="12.7109375" style="396" customWidth="1"/>
    <col min="11780" max="12029" width="9.140625" style="396"/>
    <col min="12030" max="12030" width="8.7109375" style="396" bestFit="1" customWidth="1"/>
    <col min="12031" max="12031" width="73.7109375" style="396" bestFit="1" customWidth="1"/>
    <col min="12032" max="12032" width="9.7109375" style="396" bestFit="1" customWidth="1"/>
    <col min="12033" max="12033" width="14.7109375" style="396" bestFit="1" customWidth="1"/>
    <col min="12034" max="12035" width="12.7109375" style="396" customWidth="1"/>
    <col min="12036" max="12285" width="9.140625" style="396"/>
    <col min="12286" max="12286" width="8.7109375" style="396" bestFit="1" customWidth="1"/>
    <col min="12287" max="12287" width="73.7109375" style="396" bestFit="1" customWidth="1"/>
    <col min="12288" max="12288" width="9.7109375" style="396" bestFit="1" customWidth="1"/>
    <col min="12289" max="12289" width="14.7109375" style="396" bestFit="1" customWidth="1"/>
    <col min="12290" max="12291" width="12.7109375" style="396" customWidth="1"/>
    <col min="12292" max="12541" width="9.140625" style="396"/>
    <col min="12542" max="12542" width="8.7109375" style="396" bestFit="1" customWidth="1"/>
    <col min="12543" max="12543" width="73.7109375" style="396" bestFit="1" customWidth="1"/>
    <col min="12544" max="12544" width="9.7109375" style="396" bestFit="1" customWidth="1"/>
    <col min="12545" max="12545" width="14.7109375" style="396" bestFit="1" customWidth="1"/>
    <col min="12546" max="12547" width="12.7109375" style="396" customWidth="1"/>
    <col min="12548" max="12797" width="9.140625" style="396"/>
    <col min="12798" max="12798" width="8.7109375" style="396" bestFit="1" customWidth="1"/>
    <col min="12799" max="12799" width="73.7109375" style="396" bestFit="1" customWidth="1"/>
    <col min="12800" max="12800" width="9.7109375" style="396" bestFit="1" customWidth="1"/>
    <col min="12801" max="12801" width="14.7109375" style="396" bestFit="1" customWidth="1"/>
    <col min="12802" max="12803" width="12.7109375" style="396" customWidth="1"/>
    <col min="12804" max="13053" width="9.140625" style="396"/>
    <col min="13054" max="13054" width="8.7109375" style="396" bestFit="1" customWidth="1"/>
    <col min="13055" max="13055" width="73.7109375" style="396" bestFit="1" customWidth="1"/>
    <col min="13056" max="13056" width="9.7109375" style="396" bestFit="1" customWidth="1"/>
    <col min="13057" max="13057" width="14.7109375" style="396" bestFit="1" customWidth="1"/>
    <col min="13058" max="13059" width="12.7109375" style="396" customWidth="1"/>
    <col min="13060" max="13309" width="9.140625" style="396"/>
    <col min="13310" max="13310" width="8.7109375" style="396" bestFit="1" customWidth="1"/>
    <col min="13311" max="13311" width="73.7109375" style="396" bestFit="1" customWidth="1"/>
    <col min="13312" max="13312" width="9.7109375" style="396" bestFit="1" customWidth="1"/>
    <col min="13313" max="13313" width="14.7109375" style="396" bestFit="1" customWidth="1"/>
    <col min="13314" max="13315" width="12.7109375" style="396" customWidth="1"/>
    <col min="13316" max="13565" width="9.140625" style="396"/>
    <col min="13566" max="13566" width="8.7109375" style="396" bestFit="1" customWidth="1"/>
    <col min="13567" max="13567" width="73.7109375" style="396" bestFit="1" customWidth="1"/>
    <col min="13568" max="13568" width="9.7109375" style="396" bestFit="1" customWidth="1"/>
    <col min="13569" max="13569" width="14.7109375" style="396" bestFit="1" customWidth="1"/>
    <col min="13570" max="13571" width="12.7109375" style="396" customWidth="1"/>
    <col min="13572" max="13821" width="9.140625" style="396"/>
    <col min="13822" max="13822" width="8.7109375" style="396" bestFit="1" customWidth="1"/>
    <col min="13823" max="13823" width="73.7109375" style="396" bestFit="1" customWidth="1"/>
    <col min="13824" max="13824" width="9.7109375" style="396" bestFit="1" customWidth="1"/>
    <col min="13825" max="13825" width="14.7109375" style="396" bestFit="1" customWidth="1"/>
    <col min="13826" max="13827" width="12.7109375" style="396" customWidth="1"/>
    <col min="13828" max="14077" width="9.140625" style="396"/>
    <col min="14078" max="14078" width="8.7109375" style="396" bestFit="1" customWidth="1"/>
    <col min="14079" max="14079" width="73.7109375" style="396" bestFit="1" customWidth="1"/>
    <col min="14080" max="14080" width="9.7109375" style="396" bestFit="1" customWidth="1"/>
    <col min="14081" max="14081" width="14.7109375" style="396" bestFit="1" customWidth="1"/>
    <col min="14082" max="14083" width="12.7109375" style="396" customWidth="1"/>
    <col min="14084" max="14333" width="9.140625" style="396"/>
    <col min="14334" max="14334" width="8.7109375" style="396" bestFit="1" customWidth="1"/>
    <col min="14335" max="14335" width="73.7109375" style="396" bestFit="1" customWidth="1"/>
    <col min="14336" max="14336" width="9.7109375" style="396" bestFit="1" customWidth="1"/>
    <col min="14337" max="14337" width="14.7109375" style="396" bestFit="1" customWidth="1"/>
    <col min="14338" max="14339" width="12.7109375" style="396" customWidth="1"/>
    <col min="14340" max="14589" width="9.140625" style="396"/>
    <col min="14590" max="14590" width="8.7109375" style="396" bestFit="1" customWidth="1"/>
    <col min="14591" max="14591" width="73.7109375" style="396" bestFit="1" customWidth="1"/>
    <col min="14592" max="14592" width="9.7109375" style="396" bestFit="1" customWidth="1"/>
    <col min="14593" max="14593" width="14.7109375" style="396" bestFit="1" customWidth="1"/>
    <col min="14594" max="14595" width="12.7109375" style="396" customWidth="1"/>
    <col min="14596" max="14845" width="9.140625" style="396"/>
    <col min="14846" max="14846" width="8.7109375" style="396" bestFit="1" customWidth="1"/>
    <col min="14847" max="14847" width="73.7109375" style="396" bestFit="1" customWidth="1"/>
    <col min="14848" max="14848" width="9.7109375" style="396" bestFit="1" customWidth="1"/>
    <col min="14849" max="14849" width="14.7109375" style="396" bestFit="1" customWidth="1"/>
    <col min="14850" max="14851" width="12.7109375" style="396" customWidth="1"/>
    <col min="14852" max="15101" width="9.140625" style="396"/>
    <col min="15102" max="15102" width="8.7109375" style="396" bestFit="1" customWidth="1"/>
    <col min="15103" max="15103" width="73.7109375" style="396" bestFit="1" customWidth="1"/>
    <col min="15104" max="15104" width="9.7109375" style="396" bestFit="1" customWidth="1"/>
    <col min="15105" max="15105" width="14.7109375" style="396" bestFit="1" customWidth="1"/>
    <col min="15106" max="15107" width="12.7109375" style="396" customWidth="1"/>
    <col min="15108" max="15357" width="9.140625" style="396"/>
    <col min="15358" max="15358" width="8.7109375" style="396" bestFit="1" customWidth="1"/>
    <col min="15359" max="15359" width="73.7109375" style="396" bestFit="1" customWidth="1"/>
    <col min="15360" max="15360" width="9.7109375" style="396" bestFit="1" customWidth="1"/>
    <col min="15361" max="15361" width="14.7109375" style="396" bestFit="1" customWidth="1"/>
    <col min="15362" max="15363" width="12.7109375" style="396" customWidth="1"/>
    <col min="15364" max="15613" width="9.140625" style="396"/>
    <col min="15614" max="15614" width="8.7109375" style="396" bestFit="1" customWidth="1"/>
    <col min="15615" max="15615" width="73.7109375" style="396" bestFit="1" customWidth="1"/>
    <col min="15616" max="15616" width="9.7109375" style="396" bestFit="1" customWidth="1"/>
    <col min="15617" max="15617" width="14.7109375" style="396" bestFit="1" customWidth="1"/>
    <col min="15618" max="15619" width="12.7109375" style="396" customWidth="1"/>
    <col min="15620" max="15869" width="9.140625" style="396"/>
    <col min="15870" max="15870" width="8.7109375" style="396" bestFit="1" customWidth="1"/>
    <col min="15871" max="15871" width="73.7109375" style="396" bestFit="1" customWidth="1"/>
    <col min="15872" max="15872" width="9.7109375" style="396" bestFit="1" customWidth="1"/>
    <col min="15873" max="15873" width="14.7109375" style="396" bestFit="1" customWidth="1"/>
    <col min="15874" max="15875" width="12.7109375" style="396" customWidth="1"/>
    <col min="15876" max="16125" width="9.140625" style="396"/>
    <col min="16126" max="16126" width="8.7109375" style="396" bestFit="1" customWidth="1"/>
    <col min="16127" max="16127" width="73.7109375" style="396" bestFit="1" customWidth="1"/>
    <col min="16128" max="16128" width="9.7109375" style="396" bestFit="1" customWidth="1"/>
    <col min="16129" max="16129" width="14.7109375" style="396" bestFit="1" customWidth="1"/>
    <col min="16130" max="16131" width="12.7109375" style="396" customWidth="1"/>
    <col min="16132" max="16381" width="9.140625" style="396"/>
    <col min="16382" max="16384" width="9.28515625" style="396" customWidth="1"/>
  </cols>
  <sheetData>
    <row r="1" spans="1:6">
      <c r="A1" s="2337" t="s">
        <v>1453</v>
      </c>
      <c r="B1" s="2337"/>
      <c r="C1" s="2337"/>
      <c r="D1" s="2337"/>
      <c r="E1" s="2337"/>
      <c r="F1" s="2337"/>
    </row>
    <row r="2" spans="1:6" ht="22.7" customHeight="1"/>
    <row r="3" spans="1:6">
      <c r="A3" s="586" t="s">
        <v>6</v>
      </c>
      <c r="B3" s="587">
        <v>0</v>
      </c>
    </row>
    <row r="4" spans="1:6" ht="9" customHeight="1"/>
    <row r="5" spans="1:6" ht="30">
      <c r="A5" s="588" t="s">
        <v>1454</v>
      </c>
      <c r="B5" s="588" t="s">
        <v>4</v>
      </c>
      <c r="C5" s="589" t="s">
        <v>4947</v>
      </c>
      <c r="D5" s="588" t="s">
        <v>1172</v>
      </c>
      <c r="E5" s="590" t="s">
        <v>4948</v>
      </c>
      <c r="F5" s="590" t="s">
        <v>11</v>
      </c>
    </row>
    <row r="6" spans="1:6" ht="15" customHeight="1">
      <c r="A6" s="2338" t="s">
        <v>1455</v>
      </c>
      <c r="B6" s="2338"/>
      <c r="C6" s="2338"/>
      <c r="D6" s="2338"/>
      <c r="E6" s="2338"/>
      <c r="F6" s="2338"/>
    </row>
    <row r="7" spans="1:6">
      <c r="A7" s="765" t="s">
        <v>1456</v>
      </c>
      <c r="B7" s="682" t="s">
        <v>4949</v>
      </c>
      <c r="C7" s="596">
        <v>15</v>
      </c>
      <c r="D7" s="596">
        <v>16</v>
      </c>
      <c r="E7" s="649">
        <v>125</v>
      </c>
      <c r="F7" s="766">
        <f>E7-E7*$B$3/100</f>
        <v>125</v>
      </c>
    </row>
    <row r="8" spans="1:6">
      <c r="A8" s="765" t="s">
        <v>1457</v>
      </c>
      <c r="B8" s="682" t="s">
        <v>4950</v>
      </c>
      <c r="C8" s="596">
        <v>20</v>
      </c>
      <c r="D8" s="596">
        <v>16</v>
      </c>
      <c r="E8" s="766">
        <v>218.8</v>
      </c>
      <c r="F8" s="766">
        <f t="shared" ref="F8:F38" si="0">E8-E8*$B$3/100</f>
        <v>218.8</v>
      </c>
    </row>
    <row r="9" spans="1:6">
      <c r="A9" s="765" t="s">
        <v>1458</v>
      </c>
      <c r="B9" s="682" t="s">
        <v>4951</v>
      </c>
      <c r="C9" s="596">
        <v>25</v>
      </c>
      <c r="D9" s="596">
        <v>16</v>
      </c>
      <c r="E9" s="766">
        <v>248.8</v>
      </c>
      <c r="F9" s="766">
        <f t="shared" si="0"/>
        <v>248.8</v>
      </c>
    </row>
    <row r="10" spans="1:6">
      <c r="A10" s="765" t="s">
        <v>1459</v>
      </c>
      <c r="B10" s="682" t="s">
        <v>4952</v>
      </c>
      <c r="C10" s="596">
        <v>32</v>
      </c>
      <c r="D10" s="596">
        <v>16</v>
      </c>
      <c r="E10" s="766">
        <v>372.8</v>
      </c>
      <c r="F10" s="766">
        <f t="shared" si="0"/>
        <v>372.8</v>
      </c>
    </row>
    <row r="11" spans="1:6">
      <c r="A11" s="765" t="s">
        <v>1460</v>
      </c>
      <c r="B11" s="682" t="s">
        <v>4953</v>
      </c>
      <c r="C11" s="596">
        <v>40</v>
      </c>
      <c r="D11" s="596">
        <v>16</v>
      </c>
      <c r="E11" s="766">
        <v>384.7</v>
      </c>
      <c r="F11" s="766">
        <f t="shared" si="0"/>
        <v>384.7</v>
      </c>
    </row>
    <row r="12" spans="1:6">
      <c r="A12" s="765" t="s">
        <v>1461</v>
      </c>
      <c r="B12" s="682" t="s">
        <v>4954</v>
      </c>
      <c r="C12" s="596">
        <v>50</v>
      </c>
      <c r="D12" s="596">
        <v>16</v>
      </c>
      <c r="E12" s="766">
        <v>511.3</v>
      </c>
      <c r="F12" s="766">
        <f t="shared" si="0"/>
        <v>511.3</v>
      </c>
    </row>
    <row r="13" spans="1:6">
      <c r="A13" s="765" t="s">
        <v>1462</v>
      </c>
      <c r="B13" s="682" t="s">
        <v>4955</v>
      </c>
      <c r="C13" s="596">
        <v>65</v>
      </c>
      <c r="D13" s="596">
        <v>16</v>
      </c>
      <c r="E13" s="766">
        <v>616</v>
      </c>
      <c r="F13" s="766">
        <f t="shared" si="0"/>
        <v>616</v>
      </c>
    </row>
    <row r="14" spans="1:6">
      <c r="A14" s="765" t="s">
        <v>1464</v>
      </c>
      <c r="B14" s="682" t="s">
        <v>4956</v>
      </c>
      <c r="C14" s="596">
        <v>80</v>
      </c>
      <c r="D14" s="596">
        <v>16</v>
      </c>
      <c r="E14" s="766">
        <v>764.4</v>
      </c>
      <c r="F14" s="766">
        <f t="shared" si="0"/>
        <v>764.4</v>
      </c>
    </row>
    <row r="15" spans="1:6">
      <c r="A15" s="765" t="s">
        <v>1466</v>
      </c>
      <c r="B15" s="682" t="s">
        <v>4957</v>
      </c>
      <c r="C15" s="596">
        <v>100</v>
      </c>
      <c r="D15" s="596">
        <v>16</v>
      </c>
      <c r="E15" s="766">
        <v>958</v>
      </c>
      <c r="F15" s="766">
        <f t="shared" si="0"/>
        <v>958</v>
      </c>
    </row>
    <row r="16" spans="1:6">
      <c r="A16" s="765" t="s">
        <v>1468</v>
      </c>
      <c r="B16" s="682" t="s">
        <v>4958</v>
      </c>
      <c r="C16" s="596">
        <v>125</v>
      </c>
      <c r="D16" s="596">
        <v>16</v>
      </c>
      <c r="E16" s="766">
        <v>1268.2</v>
      </c>
      <c r="F16" s="766">
        <f t="shared" si="0"/>
        <v>1268.2</v>
      </c>
    </row>
    <row r="17" spans="1:6">
      <c r="A17" s="765" t="s">
        <v>1470</v>
      </c>
      <c r="B17" s="682" t="s">
        <v>4959</v>
      </c>
      <c r="C17" s="596">
        <v>150</v>
      </c>
      <c r="D17" s="596">
        <v>16</v>
      </c>
      <c r="E17" s="766">
        <v>1710</v>
      </c>
      <c r="F17" s="766">
        <f t="shared" si="0"/>
        <v>1710</v>
      </c>
    </row>
    <row r="18" spans="1:6">
      <c r="A18" s="765" t="s">
        <v>1472</v>
      </c>
      <c r="B18" s="682" t="s">
        <v>4960</v>
      </c>
      <c r="C18" s="596">
        <v>200</v>
      </c>
      <c r="D18" s="596">
        <v>16</v>
      </c>
      <c r="E18" s="766">
        <v>2530.6999999999998</v>
      </c>
      <c r="F18" s="766">
        <f t="shared" si="0"/>
        <v>2530.6999999999998</v>
      </c>
    </row>
    <row r="19" spans="1:6">
      <c r="A19" s="765" t="s">
        <v>1474</v>
      </c>
      <c r="B19" s="682" t="s">
        <v>4961</v>
      </c>
      <c r="C19" s="596">
        <v>250</v>
      </c>
      <c r="D19" s="596">
        <v>16</v>
      </c>
      <c r="E19" s="766">
        <v>3929.4</v>
      </c>
      <c r="F19" s="766">
        <f t="shared" si="0"/>
        <v>3929.4</v>
      </c>
    </row>
    <row r="20" spans="1:6">
      <c r="A20" s="765" t="s">
        <v>4962</v>
      </c>
      <c r="B20" s="682" t="s">
        <v>4963</v>
      </c>
      <c r="C20" s="596">
        <v>300</v>
      </c>
      <c r="D20" s="596">
        <v>16</v>
      </c>
      <c r="E20" s="766">
        <v>4910.5</v>
      </c>
      <c r="F20" s="766">
        <f t="shared" si="0"/>
        <v>4910.5</v>
      </c>
    </row>
    <row r="21" spans="1:6">
      <c r="A21" s="562" t="s">
        <v>4964</v>
      </c>
      <c r="B21" s="682" t="s">
        <v>4965</v>
      </c>
      <c r="C21" s="596">
        <v>400</v>
      </c>
      <c r="D21" s="596">
        <v>16</v>
      </c>
      <c r="E21" s="766">
        <v>12372.7</v>
      </c>
      <c r="F21" s="766">
        <f t="shared" si="0"/>
        <v>12372.7</v>
      </c>
    </row>
    <row r="22" spans="1:6">
      <c r="A22" s="562" t="s">
        <v>4966</v>
      </c>
      <c r="B22" s="682" t="s">
        <v>4967</v>
      </c>
      <c r="C22" s="596">
        <v>500</v>
      </c>
      <c r="D22" s="596">
        <v>16</v>
      </c>
      <c r="E22" s="766">
        <v>20521.2</v>
      </c>
      <c r="F22" s="766">
        <f t="shared" si="0"/>
        <v>20521.2</v>
      </c>
    </row>
    <row r="23" spans="1:6">
      <c r="A23" s="562" t="s">
        <v>4968</v>
      </c>
      <c r="B23" s="682" t="s">
        <v>4969</v>
      </c>
      <c r="C23" s="596">
        <v>600</v>
      </c>
      <c r="D23" s="596">
        <v>16</v>
      </c>
      <c r="E23" s="766">
        <v>29808.7</v>
      </c>
      <c r="F23" s="766">
        <f t="shared" si="0"/>
        <v>29808.7</v>
      </c>
    </row>
    <row r="24" spans="1:6">
      <c r="A24" s="591"/>
      <c r="B24" s="591"/>
      <c r="C24" s="591"/>
      <c r="D24" s="591"/>
      <c r="E24" s="591"/>
      <c r="F24" s="601"/>
    </row>
    <row r="25" spans="1:6">
      <c r="A25" s="765" t="s">
        <v>4970</v>
      </c>
      <c r="B25" s="682" t="s">
        <v>4971</v>
      </c>
      <c r="C25" s="596">
        <v>15</v>
      </c>
      <c r="D25" s="683">
        <v>25</v>
      </c>
      <c r="E25" s="649">
        <v>188.2</v>
      </c>
      <c r="F25" s="766">
        <f t="shared" si="0"/>
        <v>188.2</v>
      </c>
    </row>
    <row r="26" spans="1:6">
      <c r="A26" s="765" t="s">
        <v>4972</v>
      </c>
      <c r="B26" s="682" t="s">
        <v>4973</v>
      </c>
      <c r="C26" s="596">
        <v>20</v>
      </c>
      <c r="D26" s="683">
        <v>25</v>
      </c>
      <c r="E26" s="649">
        <v>229.9</v>
      </c>
      <c r="F26" s="766">
        <f t="shared" si="0"/>
        <v>229.9</v>
      </c>
    </row>
    <row r="27" spans="1:6" ht="15" customHeight="1">
      <c r="A27" s="765" t="s">
        <v>4974</v>
      </c>
      <c r="B27" s="682" t="s">
        <v>4975</v>
      </c>
      <c r="C27" s="596">
        <v>25</v>
      </c>
      <c r="D27" s="683">
        <v>25</v>
      </c>
      <c r="E27" s="649">
        <v>289.10000000000002</v>
      </c>
      <c r="F27" s="766">
        <f t="shared" si="0"/>
        <v>289.10000000000002</v>
      </c>
    </row>
    <row r="28" spans="1:6" ht="15" customHeight="1">
      <c r="A28" s="765" t="s">
        <v>4976</v>
      </c>
      <c r="B28" s="682" t="s">
        <v>4977</v>
      </c>
      <c r="C28" s="596">
        <v>32</v>
      </c>
      <c r="D28" s="683">
        <v>25</v>
      </c>
      <c r="E28" s="649">
        <v>421.1</v>
      </c>
      <c r="F28" s="766">
        <f t="shared" si="0"/>
        <v>421.1</v>
      </c>
    </row>
    <row r="29" spans="1:6">
      <c r="A29" s="765" t="s">
        <v>4978</v>
      </c>
      <c r="B29" s="682" t="s">
        <v>4979</v>
      </c>
      <c r="C29" s="596">
        <v>40</v>
      </c>
      <c r="D29" s="683">
        <v>25</v>
      </c>
      <c r="E29" s="649">
        <v>479.5</v>
      </c>
      <c r="F29" s="766">
        <f t="shared" si="0"/>
        <v>479.5</v>
      </c>
    </row>
    <row r="30" spans="1:6">
      <c r="A30" s="765" t="s">
        <v>4980</v>
      </c>
      <c r="B30" s="682" t="s">
        <v>4981</v>
      </c>
      <c r="C30" s="596">
        <v>50</v>
      </c>
      <c r="D30" s="683">
        <v>25</v>
      </c>
      <c r="E30" s="649">
        <v>720.1</v>
      </c>
      <c r="F30" s="766">
        <f t="shared" si="0"/>
        <v>720.1</v>
      </c>
    </row>
    <row r="31" spans="1:6">
      <c r="A31" s="765" t="s">
        <v>1463</v>
      </c>
      <c r="B31" s="682" t="s">
        <v>4982</v>
      </c>
      <c r="C31" s="596">
        <v>65</v>
      </c>
      <c r="D31" s="683">
        <v>25</v>
      </c>
      <c r="E31" s="649">
        <v>679.6</v>
      </c>
      <c r="F31" s="766">
        <f t="shared" si="0"/>
        <v>679.6</v>
      </c>
    </row>
    <row r="32" spans="1:6">
      <c r="A32" s="765" t="s">
        <v>1465</v>
      </c>
      <c r="B32" s="682" t="s">
        <v>4983</v>
      </c>
      <c r="C32" s="596">
        <v>80</v>
      </c>
      <c r="D32" s="683">
        <v>25</v>
      </c>
      <c r="E32" s="649">
        <v>893.3</v>
      </c>
      <c r="F32" s="766">
        <f t="shared" si="0"/>
        <v>893.3</v>
      </c>
    </row>
    <row r="33" spans="1:6">
      <c r="A33" s="765" t="s">
        <v>1467</v>
      </c>
      <c r="B33" s="682" t="s">
        <v>4984</v>
      </c>
      <c r="C33" s="596">
        <v>100</v>
      </c>
      <c r="D33" s="683">
        <v>25</v>
      </c>
      <c r="E33" s="649">
        <v>1427</v>
      </c>
      <c r="F33" s="766">
        <f t="shared" si="0"/>
        <v>1427</v>
      </c>
    </row>
    <row r="34" spans="1:6">
      <c r="A34" s="765" t="s">
        <v>1469</v>
      </c>
      <c r="B34" s="682" t="s">
        <v>4985</v>
      </c>
      <c r="C34" s="596">
        <v>125</v>
      </c>
      <c r="D34" s="683">
        <v>25</v>
      </c>
      <c r="E34" s="649">
        <v>2345.6</v>
      </c>
      <c r="F34" s="766">
        <f t="shared" si="0"/>
        <v>2345.6</v>
      </c>
    </row>
    <row r="35" spans="1:6">
      <c r="A35" s="765" t="s">
        <v>1471</v>
      </c>
      <c r="B35" s="682" t="s">
        <v>4986</v>
      </c>
      <c r="C35" s="596">
        <v>150</v>
      </c>
      <c r="D35" s="683">
        <v>25</v>
      </c>
      <c r="E35" s="649">
        <v>2472.8000000000002</v>
      </c>
      <c r="F35" s="766">
        <f t="shared" si="0"/>
        <v>2472.8000000000002</v>
      </c>
    </row>
    <row r="36" spans="1:6">
      <c r="A36" s="765" t="s">
        <v>1473</v>
      </c>
      <c r="B36" s="682" t="s">
        <v>4987</v>
      </c>
      <c r="C36" s="596">
        <v>200</v>
      </c>
      <c r="D36" s="683">
        <v>25</v>
      </c>
      <c r="E36" s="649">
        <v>3711.8</v>
      </c>
      <c r="F36" s="766">
        <f t="shared" si="0"/>
        <v>3711.8</v>
      </c>
    </row>
    <row r="37" spans="1:6">
      <c r="A37" s="562" t="s">
        <v>4988</v>
      </c>
      <c r="B37" s="682" t="s">
        <v>4989</v>
      </c>
      <c r="C37" s="596">
        <v>250</v>
      </c>
      <c r="D37" s="683">
        <v>25</v>
      </c>
      <c r="E37" s="649">
        <v>10344.799999999999</v>
      </c>
      <c r="F37" s="766">
        <f t="shared" si="0"/>
        <v>10344.799999999999</v>
      </c>
    </row>
    <row r="38" spans="1:6">
      <c r="A38" s="562" t="s">
        <v>4990</v>
      </c>
      <c r="B38" s="682" t="s">
        <v>4991</v>
      </c>
      <c r="C38" s="596">
        <v>300</v>
      </c>
      <c r="D38" s="683">
        <v>25</v>
      </c>
      <c r="E38" s="649">
        <v>14815</v>
      </c>
      <c r="F38" s="766">
        <f t="shared" si="0"/>
        <v>14815</v>
      </c>
    </row>
    <row r="39" spans="1:6">
      <c r="A39" s="2334" t="s">
        <v>1475</v>
      </c>
      <c r="B39" s="2334"/>
      <c r="C39" s="2334"/>
      <c r="D39" s="2334"/>
      <c r="E39" s="2334"/>
      <c r="F39" s="2334"/>
    </row>
    <row r="40" spans="1:6" s="592" customFormat="1" ht="30">
      <c r="A40" s="588" t="s">
        <v>1454</v>
      </c>
      <c r="B40" s="588" t="s">
        <v>4</v>
      </c>
      <c r="C40" s="589" t="s">
        <v>4947</v>
      </c>
      <c r="D40" s="588" t="s">
        <v>1172</v>
      </c>
      <c r="E40" s="590" t="s">
        <v>4948</v>
      </c>
      <c r="F40" s="590" t="s">
        <v>11</v>
      </c>
    </row>
    <row r="41" spans="1:6" s="592" customFormat="1">
      <c r="A41" s="765" t="s">
        <v>1476</v>
      </c>
      <c r="B41" s="682" t="s">
        <v>4992</v>
      </c>
      <c r="C41" s="596">
        <v>15</v>
      </c>
      <c r="D41" s="683" t="s">
        <v>1477</v>
      </c>
      <c r="E41" s="649" t="s">
        <v>4993</v>
      </c>
      <c r="F41" s="766">
        <f t="shared" ref="F41:F54" si="1">E41-E41*$B$3/100</f>
        <v>1.8</v>
      </c>
    </row>
    <row r="42" spans="1:6" s="592" customFormat="1">
      <c r="A42" s="765" t="s">
        <v>1478</v>
      </c>
      <c r="B42" s="682" t="s">
        <v>4994</v>
      </c>
      <c r="C42" s="596">
        <v>20</v>
      </c>
      <c r="D42" s="683" t="s">
        <v>1477</v>
      </c>
      <c r="E42" s="649" t="s">
        <v>4995</v>
      </c>
      <c r="F42" s="766">
        <f t="shared" si="1"/>
        <v>2.5</v>
      </c>
    </row>
    <row r="43" spans="1:6" s="592" customFormat="1">
      <c r="A43" s="765" t="s">
        <v>1479</v>
      </c>
      <c r="B43" s="682" t="s">
        <v>4996</v>
      </c>
      <c r="C43" s="596">
        <v>25</v>
      </c>
      <c r="D43" s="683" t="s">
        <v>1477</v>
      </c>
      <c r="E43" s="649" t="s">
        <v>4997</v>
      </c>
      <c r="F43" s="766">
        <f t="shared" si="1"/>
        <v>3.2</v>
      </c>
    </row>
    <row r="44" spans="1:6" s="592" customFormat="1">
      <c r="A44" s="765" t="s">
        <v>1480</v>
      </c>
      <c r="B44" s="682" t="s">
        <v>4998</v>
      </c>
      <c r="C44" s="596">
        <v>32</v>
      </c>
      <c r="D44" s="683" t="s">
        <v>1477</v>
      </c>
      <c r="E44" s="649" t="s">
        <v>4999</v>
      </c>
      <c r="F44" s="766">
        <f t="shared" si="1"/>
        <v>4.0999999999999996</v>
      </c>
    </row>
    <row r="45" spans="1:6" s="592" customFormat="1">
      <c r="A45" s="765" t="s">
        <v>1481</v>
      </c>
      <c r="B45" s="682" t="s">
        <v>5000</v>
      </c>
      <c r="C45" s="596">
        <v>40</v>
      </c>
      <c r="D45" s="683" t="s">
        <v>1477</v>
      </c>
      <c r="E45" s="649" t="s">
        <v>5001</v>
      </c>
      <c r="F45" s="766">
        <f t="shared" si="1"/>
        <v>4.9000000000000004</v>
      </c>
    </row>
    <row r="46" spans="1:6" s="592" customFormat="1">
      <c r="A46" s="765" t="s">
        <v>1482</v>
      </c>
      <c r="B46" s="682" t="s">
        <v>5002</v>
      </c>
      <c r="C46" s="596">
        <v>50</v>
      </c>
      <c r="D46" s="683" t="s">
        <v>1477</v>
      </c>
      <c r="E46" s="649" t="s">
        <v>874</v>
      </c>
      <c r="F46" s="766">
        <f t="shared" si="1"/>
        <v>7</v>
      </c>
    </row>
    <row r="47" spans="1:6" s="592" customFormat="1">
      <c r="A47" s="765" t="s">
        <v>1483</v>
      </c>
      <c r="B47" s="682" t="s">
        <v>5003</v>
      </c>
      <c r="C47" s="596">
        <v>65</v>
      </c>
      <c r="D47" s="683" t="s">
        <v>1477</v>
      </c>
      <c r="E47" s="649" t="s">
        <v>5004</v>
      </c>
      <c r="F47" s="766">
        <f t="shared" si="1"/>
        <v>9.4</v>
      </c>
    </row>
    <row r="48" spans="1:6" s="592" customFormat="1">
      <c r="A48" s="765" t="s">
        <v>1484</v>
      </c>
      <c r="B48" s="682" t="s">
        <v>5005</v>
      </c>
      <c r="C48" s="596">
        <v>80</v>
      </c>
      <c r="D48" s="683" t="s">
        <v>1477</v>
      </c>
      <c r="E48" s="649" t="s">
        <v>5006</v>
      </c>
      <c r="F48" s="766">
        <f t="shared" si="1"/>
        <v>11.4</v>
      </c>
    </row>
    <row r="49" spans="1:6" s="592" customFormat="1">
      <c r="A49" s="765" t="s">
        <v>1485</v>
      </c>
      <c r="B49" s="682" t="s">
        <v>5007</v>
      </c>
      <c r="C49" s="596">
        <v>100</v>
      </c>
      <c r="D49" s="683" t="s">
        <v>1486</v>
      </c>
      <c r="E49" s="649" t="s">
        <v>5008</v>
      </c>
      <c r="F49" s="766">
        <f t="shared" si="1"/>
        <v>14.2</v>
      </c>
    </row>
    <row r="50" spans="1:6" s="592" customFormat="1">
      <c r="A50" s="765" t="s">
        <v>1487</v>
      </c>
      <c r="B50" s="682" t="s">
        <v>5009</v>
      </c>
      <c r="C50" s="596">
        <v>125</v>
      </c>
      <c r="D50" s="683" t="s">
        <v>1486</v>
      </c>
      <c r="E50" s="649" t="s">
        <v>336</v>
      </c>
      <c r="F50" s="766">
        <f t="shared" si="1"/>
        <v>19.399999999999999</v>
      </c>
    </row>
    <row r="51" spans="1:6" s="592" customFormat="1">
      <c r="A51" s="765" t="s">
        <v>1488</v>
      </c>
      <c r="B51" s="682" t="s">
        <v>5010</v>
      </c>
      <c r="C51" s="596">
        <v>150</v>
      </c>
      <c r="D51" s="683" t="s">
        <v>1486</v>
      </c>
      <c r="E51" s="649" t="s">
        <v>5011</v>
      </c>
      <c r="F51" s="766">
        <f t="shared" si="1"/>
        <v>24.5</v>
      </c>
    </row>
    <row r="52" spans="1:6" s="592" customFormat="1">
      <c r="A52" s="765" t="s">
        <v>1489</v>
      </c>
      <c r="B52" s="682" t="s">
        <v>5012</v>
      </c>
      <c r="C52" s="596">
        <v>200</v>
      </c>
      <c r="D52" s="683" t="s">
        <v>1486</v>
      </c>
      <c r="E52" s="649" t="s">
        <v>5013</v>
      </c>
      <c r="F52" s="766">
        <f t="shared" si="1"/>
        <v>40.200000000000003</v>
      </c>
    </row>
    <row r="53" spans="1:6" s="592" customFormat="1">
      <c r="A53" s="765" t="s">
        <v>1490</v>
      </c>
      <c r="B53" s="682" t="s">
        <v>5014</v>
      </c>
      <c r="C53" s="596">
        <v>250</v>
      </c>
      <c r="D53" s="683" t="s">
        <v>1486</v>
      </c>
      <c r="E53" s="649" t="s">
        <v>5015</v>
      </c>
      <c r="F53" s="766">
        <f t="shared" si="1"/>
        <v>46.4</v>
      </c>
    </row>
    <row r="54" spans="1:6" s="592" customFormat="1">
      <c r="A54" s="765" t="s">
        <v>5016</v>
      </c>
      <c r="B54" s="682" t="s">
        <v>5017</v>
      </c>
      <c r="C54" s="596">
        <v>300</v>
      </c>
      <c r="D54" s="683">
        <v>10</v>
      </c>
      <c r="E54" s="649" t="s">
        <v>5018</v>
      </c>
      <c r="F54" s="766">
        <f t="shared" si="1"/>
        <v>76.7</v>
      </c>
    </row>
    <row r="55" spans="1:6" ht="30">
      <c r="A55" s="2335" t="s">
        <v>1491</v>
      </c>
      <c r="B55" s="2336"/>
      <c r="C55" s="593" t="s">
        <v>24</v>
      </c>
      <c r="D55" s="593" t="s">
        <v>1492</v>
      </c>
      <c r="E55" s="593" t="s">
        <v>1493</v>
      </c>
      <c r="F55" s="594" t="s">
        <v>1494</v>
      </c>
    </row>
    <row r="56" spans="1:6">
      <c r="A56" s="595" t="s">
        <v>1495</v>
      </c>
      <c r="B56" s="595" t="s">
        <v>1496</v>
      </c>
      <c r="C56" s="596" t="s">
        <v>1497</v>
      </c>
      <c r="D56" s="597">
        <v>1</v>
      </c>
      <c r="E56" s="597">
        <v>8</v>
      </c>
      <c r="F56" s="764">
        <v>328.6</v>
      </c>
    </row>
    <row r="57" spans="1:6">
      <c r="A57" s="595" t="s">
        <v>1498</v>
      </c>
      <c r="B57" s="595" t="s">
        <v>1499</v>
      </c>
      <c r="C57" s="596" t="s">
        <v>1500</v>
      </c>
      <c r="D57" s="597">
        <v>1</v>
      </c>
      <c r="E57" s="597">
        <v>7</v>
      </c>
      <c r="F57" s="764">
        <v>328.6</v>
      </c>
    </row>
    <row r="58" spans="1:6">
      <c r="A58" s="595" t="s">
        <v>1501</v>
      </c>
      <c r="B58" s="595" t="s">
        <v>1502</v>
      </c>
      <c r="C58" s="596" t="s">
        <v>1503</v>
      </c>
      <c r="D58" s="597">
        <v>1</v>
      </c>
      <c r="E58" s="597">
        <v>7</v>
      </c>
      <c r="F58" s="764">
        <v>328.6</v>
      </c>
    </row>
    <row r="59" spans="1:6">
      <c r="A59" s="595" t="s">
        <v>1504</v>
      </c>
      <c r="B59" s="595" t="s">
        <v>1505</v>
      </c>
      <c r="C59" s="596" t="s">
        <v>1506</v>
      </c>
      <c r="D59" s="597">
        <v>1</v>
      </c>
      <c r="E59" s="597">
        <v>4</v>
      </c>
      <c r="F59" s="764">
        <v>404.9</v>
      </c>
    </row>
    <row r="60" spans="1:6">
      <c r="A60" s="595" t="s">
        <v>1507</v>
      </c>
      <c r="B60" s="595" t="s">
        <v>1508</v>
      </c>
      <c r="C60" s="596" t="s">
        <v>1509</v>
      </c>
      <c r="D60" s="597">
        <v>1</v>
      </c>
      <c r="E60" s="597">
        <v>2</v>
      </c>
      <c r="F60" s="764">
        <v>388.6</v>
      </c>
    </row>
    <row r="61" spans="1:6">
      <c r="A61" s="595" t="s">
        <v>1510</v>
      </c>
      <c r="B61" s="595" t="s">
        <v>1511</v>
      </c>
      <c r="C61" s="596" t="s">
        <v>1512</v>
      </c>
      <c r="D61" s="597">
        <v>1</v>
      </c>
      <c r="E61" s="597">
        <v>2</v>
      </c>
      <c r="F61" s="764">
        <v>386.8</v>
      </c>
    </row>
    <row r="62" spans="1:6" ht="30">
      <c r="A62" s="2335" t="s">
        <v>1513</v>
      </c>
      <c r="B62" s="2336"/>
      <c r="C62" s="593" t="s">
        <v>24</v>
      </c>
      <c r="D62" s="593" t="s">
        <v>1492</v>
      </c>
      <c r="E62" s="593" t="s">
        <v>1514</v>
      </c>
      <c r="F62" s="594" t="s">
        <v>1494</v>
      </c>
    </row>
    <row r="63" spans="1:6">
      <c r="A63" s="595" t="s">
        <v>1515</v>
      </c>
      <c r="B63" s="595" t="s">
        <v>1516</v>
      </c>
      <c r="C63" s="596" t="s">
        <v>1517</v>
      </c>
      <c r="D63" s="597">
        <v>1</v>
      </c>
      <c r="E63" s="597">
        <v>62</v>
      </c>
      <c r="F63" s="764">
        <v>405.6</v>
      </c>
    </row>
    <row r="64" spans="1:6">
      <c r="A64" s="595" t="s">
        <v>1518</v>
      </c>
      <c r="B64" s="595" t="s">
        <v>1519</v>
      </c>
      <c r="C64" s="596" t="s">
        <v>1520</v>
      </c>
      <c r="D64" s="597">
        <v>1</v>
      </c>
      <c r="E64" s="597">
        <v>26</v>
      </c>
      <c r="F64" s="764">
        <v>391.1</v>
      </c>
    </row>
    <row r="65" spans="1:6">
      <c r="A65" s="595" t="s">
        <v>1521</v>
      </c>
      <c r="B65" s="595" t="s">
        <v>1522</v>
      </c>
      <c r="C65" s="596" t="s">
        <v>1523</v>
      </c>
      <c r="D65" s="597">
        <v>1</v>
      </c>
      <c r="E65" s="597">
        <v>14</v>
      </c>
      <c r="F65" s="764">
        <v>445.3</v>
      </c>
    </row>
    <row r="66" spans="1:6">
      <c r="A66" s="595" t="s">
        <v>1524</v>
      </c>
      <c r="B66" s="595" t="s">
        <v>1525</v>
      </c>
      <c r="C66" s="596" t="s">
        <v>1526</v>
      </c>
      <c r="D66" s="597">
        <v>1</v>
      </c>
      <c r="E66" s="597">
        <v>8</v>
      </c>
      <c r="F66" s="764">
        <v>461.4</v>
      </c>
    </row>
    <row r="67" spans="1:6" ht="30">
      <c r="A67" s="2335" t="s">
        <v>1527</v>
      </c>
      <c r="B67" s="2336"/>
      <c r="C67" s="593" t="s">
        <v>24</v>
      </c>
      <c r="D67" s="593" t="s">
        <v>1528</v>
      </c>
      <c r="E67" s="593" t="s">
        <v>1529</v>
      </c>
      <c r="F67" s="594" t="s">
        <v>1530</v>
      </c>
    </row>
    <row r="68" spans="1:6">
      <c r="A68" s="595" t="s">
        <v>1531</v>
      </c>
      <c r="B68" s="595" t="s">
        <v>1532</v>
      </c>
      <c r="C68" s="596" t="s">
        <v>1533</v>
      </c>
      <c r="D68" s="597">
        <v>1</v>
      </c>
      <c r="E68" s="598">
        <v>0.56799999999999995</v>
      </c>
      <c r="F68" s="764" t="s">
        <v>5019</v>
      </c>
    </row>
    <row r="69" spans="1:6">
      <c r="A69" s="595" t="s">
        <v>1534</v>
      </c>
      <c r="B69" s="595" t="s">
        <v>1535</v>
      </c>
      <c r="C69" s="596" t="s">
        <v>1536</v>
      </c>
      <c r="D69" s="597">
        <v>1</v>
      </c>
      <c r="E69" s="597">
        <v>1.06</v>
      </c>
      <c r="F69" s="764" t="s">
        <v>5020</v>
      </c>
    </row>
    <row r="70" spans="1:6">
      <c r="A70" s="595" t="s">
        <v>1537</v>
      </c>
      <c r="B70" s="595" t="s">
        <v>1538</v>
      </c>
      <c r="C70" s="596" t="s">
        <v>1539</v>
      </c>
      <c r="D70" s="597">
        <v>1</v>
      </c>
      <c r="E70" s="597">
        <v>1.75</v>
      </c>
      <c r="F70" s="764" t="s">
        <v>5021</v>
      </c>
    </row>
    <row r="71" spans="1:6">
      <c r="A71" s="595" t="s">
        <v>1540</v>
      </c>
      <c r="B71" s="595" t="s">
        <v>1541</v>
      </c>
      <c r="C71" s="596" t="s">
        <v>1542</v>
      </c>
      <c r="D71" s="597">
        <v>1</v>
      </c>
      <c r="E71" s="597">
        <v>2.58</v>
      </c>
      <c r="F71" s="764" t="s">
        <v>5022</v>
      </c>
    </row>
    <row r="73" spans="1:6" ht="15.75">
      <c r="A73" s="599" t="s">
        <v>1795</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6">
    <tabColor rgb="FFFF0000"/>
  </sheetPr>
  <dimension ref="A1:G49"/>
  <sheetViews>
    <sheetView zoomScale="70" zoomScaleNormal="70" workbookViewId="0">
      <selection sqref="A1:G1"/>
    </sheetView>
  </sheetViews>
  <sheetFormatPr defaultColWidth="9.28515625" defaultRowHeight="12.75"/>
  <cols>
    <col min="1" max="1" width="19.140625" style="201" customWidth="1"/>
    <col min="2" max="2" width="14" style="201" customWidth="1"/>
    <col min="3" max="3" width="22.5703125" style="201" customWidth="1"/>
    <col min="4" max="4" width="64.7109375" style="201" customWidth="1"/>
    <col min="5" max="5" width="40.140625" style="201" customWidth="1"/>
    <col min="6" max="6" width="15.85546875" style="239" customWidth="1"/>
    <col min="7" max="7" width="14.140625" style="529" customWidth="1"/>
    <col min="8" max="16384" width="9.28515625" style="201"/>
  </cols>
  <sheetData>
    <row r="1" spans="1:7" ht="27" customHeight="1">
      <c r="A1" s="2341" t="s">
        <v>1115</v>
      </c>
      <c r="B1" s="2341"/>
      <c r="C1" s="2341"/>
      <c r="D1" s="2341"/>
      <c r="E1" s="2341"/>
      <c r="F1" s="2341"/>
      <c r="G1" s="2341"/>
    </row>
    <row r="3" spans="1:7">
      <c r="F3" s="201"/>
      <c r="G3" s="528"/>
    </row>
    <row r="4" spans="1:7">
      <c r="F4" s="201"/>
      <c r="G4" s="528"/>
    </row>
    <row r="5" spans="1:7">
      <c r="F5" s="201"/>
      <c r="G5" s="528"/>
    </row>
    <row r="6" spans="1:7">
      <c r="F6" s="201"/>
      <c r="G6" s="528"/>
    </row>
    <row r="7" spans="1:7" s="200" customFormat="1" ht="28.5">
      <c r="A7" s="332" t="s">
        <v>19</v>
      </c>
      <c r="B7" s="332" t="s">
        <v>23</v>
      </c>
      <c r="C7" s="534" t="s">
        <v>15</v>
      </c>
      <c r="D7" s="332" t="s">
        <v>94</v>
      </c>
      <c r="E7" s="527" t="s">
        <v>300</v>
      </c>
      <c r="F7" s="332" t="s">
        <v>17</v>
      </c>
      <c r="G7" s="333" t="s">
        <v>10</v>
      </c>
    </row>
    <row r="8" spans="1:7" ht="12.75" customHeight="1">
      <c r="A8" s="2345" t="s">
        <v>664</v>
      </c>
      <c r="B8" s="2345"/>
      <c r="C8" s="2345"/>
      <c r="D8" s="2345"/>
      <c r="E8" s="2345"/>
      <c r="F8" s="2345"/>
      <c r="G8" s="2345"/>
    </row>
    <row r="9" spans="1:7" ht="81" customHeight="1">
      <c r="A9" s="2346"/>
      <c r="B9" s="532" t="s">
        <v>2012</v>
      </c>
      <c r="C9" s="532" t="s">
        <v>2022</v>
      </c>
      <c r="D9" s="523" t="s">
        <v>2013</v>
      </c>
      <c r="E9" s="526" t="s">
        <v>2023</v>
      </c>
      <c r="F9" s="533" t="s">
        <v>301</v>
      </c>
      <c r="G9" s="533">
        <v>39290</v>
      </c>
    </row>
    <row r="10" spans="1:7" ht="78.75" customHeight="1">
      <c r="A10" s="2347"/>
      <c r="B10" s="532" t="s">
        <v>2014</v>
      </c>
      <c r="C10" s="532" t="s">
        <v>2024</v>
      </c>
      <c r="D10" s="523" t="s">
        <v>2015</v>
      </c>
      <c r="E10" s="526" t="s">
        <v>2025</v>
      </c>
      <c r="F10" s="533" t="s">
        <v>301</v>
      </c>
      <c r="G10" s="533">
        <v>41390</v>
      </c>
    </row>
    <row r="11" spans="1:7" ht="87" customHeight="1">
      <c r="A11" s="2347"/>
      <c r="B11" s="532" t="s">
        <v>2016</v>
      </c>
      <c r="C11" s="532" t="s">
        <v>2026</v>
      </c>
      <c r="D11" s="523" t="s">
        <v>2017</v>
      </c>
      <c r="E11" s="526" t="s">
        <v>2027</v>
      </c>
      <c r="F11" s="533" t="s">
        <v>665</v>
      </c>
      <c r="G11" s="533">
        <v>45430</v>
      </c>
    </row>
    <row r="12" spans="1:7" ht="89.45" customHeight="1">
      <c r="A12" s="2347"/>
      <c r="B12" s="532" t="s">
        <v>2018</v>
      </c>
      <c r="C12" s="532" t="s">
        <v>2028</v>
      </c>
      <c r="D12" s="523" t="s">
        <v>2019</v>
      </c>
      <c r="E12" s="526" t="s">
        <v>2029</v>
      </c>
      <c r="F12" s="533" t="s">
        <v>665</v>
      </c>
      <c r="G12" s="533">
        <v>47430</v>
      </c>
    </row>
    <row r="13" spans="1:7" ht="90" customHeight="1">
      <c r="A13" s="2348"/>
      <c r="B13" s="532" t="s">
        <v>2020</v>
      </c>
      <c r="C13" s="532" t="s">
        <v>2030</v>
      </c>
      <c r="D13" s="523" t="s">
        <v>2021</v>
      </c>
      <c r="E13" s="526" t="s">
        <v>2031</v>
      </c>
      <c r="F13" s="533" t="s">
        <v>301</v>
      </c>
      <c r="G13" s="533">
        <v>32490</v>
      </c>
    </row>
    <row r="14" spans="1:7" ht="42.75" customHeight="1">
      <c r="A14" s="2349" t="s">
        <v>666</v>
      </c>
      <c r="B14" s="2349"/>
      <c r="C14" s="2349"/>
      <c r="D14" s="2349"/>
      <c r="E14" s="2349"/>
      <c r="F14" s="2349"/>
      <c r="G14" s="2349"/>
    </row>
    <row r="15" spans="1:7" ht="78" customHeight="1">
      <c r="A15" s="535"/>
      <c r="B15" s="336" t="s">
        <v>2008</v>
      </c>
      <c r="C15" s="336" t="s">
        <v>2032</v>
      </c>
      <c r="D15" s="523" t="s">
        <v>2009</v>
      </c>
      <c r="E15" s="526" t="s">
        <v>2033</v>
      </c>
      <c r="F15" s="523" t="s">
        <v>301</v>
      </c>
      <c r="G15" s="533">
        <v>32539.5</v>
      </c>
    </row>
    <row r="16" spans="1:7" ht="82.5" customHeight="1">
      <c r="A16" s="535"/>
      <c r="B16" s="336" t="s">
        <v>2010</v>
      </c>
      <c r="C16" s="336" t="s">
        <v>2034</v>
      </c>
      <c r="D16" s="523" t="s">
        <v>2011</v>
      </c>
      <c r="E16" s="526" t="s">
        <v>2035</v>
      </c>
      <c r="F16" s="523" t="s">
        <v>301</v>
      </c>
      <c r="G16" s="533">
        <v>34639.5</v>
      </c>
    </row>
    <row r="17" spans="1:7">
      <c r="A17" s="2349" t="s">
        <v>208</v>
      </c>
      <c r="B17" s="2349"/>
      <c r="C17" s="2349"/>
      <c r="D17" s="2349"/>
      <c r="E17" s="2349"/>
      <c r="F17" s="2349"/>
      <c r="G17" s="2349"/>
    </row>
    <row r="18" spans="1:7" ht="150" customHeight="1">
      <c r="A18" s="2350"/>
      <c r="B18" s="1017" t="s">
        <v>2000</v>
      </c>
      <c r="C18" s="1017" t="s">
        <v>2000</v>
      </c>
      <c r="D18" s="1018" t="s">
        <v>2001</v>
      </c>
      <c r="E18" s="1019" t="s">
        <v>2039</v>
      </c>
      <c r="F18" s="1018"/>
      <c r="G18" s="1021">
        <v>8389.5</v>
      </c>
    </row>
    <row r="19" spans="1:7" ht="74.25" customHeight="1" thickBot="1">
      <c r="A19" s="2344"/>
      <c r="B19" s="1006" t="s">
        <v>2002</v>
      </c>
      <c r="C19" s="1006" t="s">
        <v>2002</v>
      </c>
      <c r="D19" s="1007" t="s">
        <v>2003</v>
      </c>
      <c r="E19" s="1020" t="s">
        <v>2036</v>
      </c>
      <c r="F19" s="1007"/>
      <c r="G19" s="1022">
        <v>9439.5</v>
      </c>
    </row>
    <row r="20" spans="1:7" ht="157.69999999999999" customHeight="1">
      <c r="A20" s="2342"/>
      <c r="B20" s="1015" t="s">
        <v>2004</v>
      </c>
      <c r="C20" s="1015" t="s">
        <v>2004</v>
      </c>
      <c r="D20" s="1004" t="s">
        <v>2005</v>
      </c>
      <c r="E20" s="1005" t="s">
        <v>2037</v>
      </c>
      <c r="F20" s="1004"/>
      <c r="G20" s="1023">
        <v>9439.5</v>
      </c>
    </row>
    <row r="21" spans="1:7" ht="57.2" customHeight="1" thickBot="1">
      <c r="A21" s="2344"/>
      <c r="B21" s="1006" t="s">
        <v>2006</v>
      </c>
      <c r="C21" s="1006" t="s">
        <v>2006</v>
      </c>
      <c r="D21" s="1007" t="s">
        <v>2007</v>
      </c>
      <c r="E21" s="1020" t="s">
        <v>1092</v>
      </c>
      <c r="F21" s="1007"/>
      <c r="G21" s="1022">
        <v>10489.5</v>
      </c>
    </row>
    <row r="22" spans="1:7" ht="128.25" customHeight="1">
      <c r="A22" s="2351"/>
      <c r="B22" s="1015" t="s">
        <v>1997</v>
      </c>
      <c r="C22" s="1015" t="s">
        <v>1997</v>
      </c>
      <c r="D22" s="1004" t="s">
        <v>2040</v>
      </c>
      <c r="E22" s="1016" t="s">
        <v>2043</v>
      </c>
      <c r="F22" s="1004"/>
      <c r="G22" s="1023">
        <v>8920</v>
      </c>
    </row>
    <row r="23" spans="1:7" ht="45" customHeight="1">
      <c r="A23" s="2342"/>
      <c r="B23" s="336" t="s">
        <v>1998</v>
      </c>
      <c r="C23" s="336" t="s">
        <v>1998</v>
      </c>
      <c r="D23" s="523" t="s">
        <v>2041</v>
      </c>
      <c r="E23" s="536" t="s">
        <v>2044</v>
      </c>
      <c r="F23" s="523"/>
      <c r="G23" s="533">
        <v>9970</v>
      </c>
    </row>
    <row r="24" spans="1:7" s="330" customFormat="1" ht="44.45" customHeight="1" thickBot="1">
      <c r="A24" s="2344"/>
      <c r="B24" s="1006" t="s">
        <v>1999</v>
      </c>
      <c r="C24" s="1006" t="s">
        <v>1999</v>
      </c>
      <c r="D24" s="1007" t="s">
        <v>2042</v>
      </c>
      <c r="E24" s="1008" t="s">
        <v>2045</v>
      </c>
      <c r="F24" s="1007"/>
      <c r="G24" s="1022">
        <v>12589.5</v>
      </c>
    </row>
    <row r="25" spans="1:7" s="330" customFormat="1" ht="63.75">
      <c r="A25" s="2342"/>
      <c r="B25" s="1004" t="s">
        <v>1093</v>
      </c>
      <c r="C25" s="1004" t="s">
        <v>1093</v>
      </c>
      <c r="D25" s="1004" t="s">
        <v>2038</v>
      </c>
      <c r="E25" s="1005" t="s">
        <v>1094</v>
      </c>
      <c r="F25" s="1004"/>
      <c r="G25" s="1023">
        <v>1570</v>
      </c>
    </row>
    <row r="26" spans="1:7" s="330" customFormat="1" ht="74.25" customHeight="1">
      <c r="A26" s="2342"/>
      <c r="B26" s="524" t="s">
        <v>2066</v>
      </c>
      <c r="C26" s="524" t="s">
        <v>1953</v>
      </c>
      <c r="D26" s="524" t="s">
        <v>1945</v>
      </c>
      <c r="E26" s="337" t="s">
        <v>1946</v>
      </c>
      <c r="F26" s="525"/>
      <c r="G26" s="533">
        <v>1570</v>
      </c>
    </row>
    <row r="27" spans="1:7" ht="63.75">
      <c r="A27" s="2342"/>
      <c r="B27" s="524" t="s">
        <v>2067</v>
      </c>
      <c r="C27" s="524" t="s">
        <v>1954</v>
      </c>
      <c r="D27" s="524" t="s">
        <v>1947</v>
      </c>
      <c r="E27" s="337" t="s">
        <v>1948</v>
      </c>
      <c r="F27" s="525"/>
      <c r="G27" s="533">
        <v>1490</v>
      </c>
    </row>
    <row r="28" spans="1:7" s="330" customFormat="1" ht="69" customHeight="1">
      <c r="A28" s="2343"/>
      <c r="B28" s="523" t="s">
        <v>1095</v>
      </c>
      <c r="C28" s="523" t="s">
        <v>1095</v>
      </c>
      <c r="D28" s="523" t="s">
        <v>1096</v>
      </c>
      <c r="E28" s="526" t="s">
        <v>1097</v>
      </c>
      <c r="F28" s="523"/>
      <c r="G28" s="533">
        <v>2620</v>
      </c>
    </row>
    <row r="29" spans="1:7" s="330" customFormat="1" ht="69.75" customHeight="1" thickBot="1">
      <c r="A29" s="1007"/>
      <c r="B29" s="1012" t="s">
        <v>2068</v>
      </c>
      <c r="C29" s="1012" t="s">
        <v>1955</v>
      </c>
      <c r="D29" s="1012" t="s">
        <v>1949</v>
      </c>
      <c r="E29" s="1013" t="s">
        <v>1956</v>
      </c>
      <c r="F29" s="1014"/>
      <c r="G29" s="1022">
        <v>2310</v>
      </c>
    </row>
    <row r="30" spans="1:7" s="330" customFormat="1" ht="55.5" customHeight="1">
      <c r="A30" s="1004"/>
      <c r="B30" s="1009" t="s">
        <v>2069</v>
      </c>
      <c r="C30" s="1009" t="s">
        <v>1957</v>
      </c>
      <c r="D30" s="1009" t="s">
        <v>1950</v>
      </c>
      <c r="E30" s="1010" t="s">
        <v>1113</v>
      </c>
      <c r="F30" s="1011"/>
      <c r="G30" s="1023">
        <v>6289.5</v>
      </c>
    </row>
    <row r="31" spans="1:7" s="330" customFormat="1" ht="55.5" customHeight="1">
      <c r="A31" s="523"/>
      <c r="B31" s="524" t="s">
        <v>2070</v>
      </c>
      <c r="C31" s="524" t="s">
        <v>1958</v>
      </c>
      <c r="D31" s="524" t="s">
        <v>1951</v>
      </c>
      <c r="E31" s="337" t="s">
        <v>1114</v>
      </c>
      <c r="F31" s="525"/>
      <c r="G31" s="533">
        <v>6289.5</v>
      </c>
    </row>
    <row r="32" spans="1:7" s="330" customFormat="1" ht="45" customHeight="1">
      <c r="A32" s="537"/>
      <c r="B32" s="523" t="s">
        <v>1098</v>
      </c>
      <c r="C32" s="523" t="s">
        <v>1098</v>
      </c>
      <c r="D32" s="523" t="s">
        <v>667</v>
      </c>
      <c r="E32" s="526" t="s">
        <v>1099</v>
      </c>
      <c r="F32" s="523"/>
      <c r="G32" s="533">
        <v>1570</v>
      </c>
    </row>
    <row r="33" spans="1:7" s="330" customFormat="1" ht="63.75">
      <c r="A33" s="537"/>
      <c r="B33" s="523" t="s">
        <v>1100</v>
      </c>
      <c r="C33" s="523" t="s">
        <v>1100</v>
      </c>
      <c r="D33" s="523" t="s">
        <v>302</v>
      </c>
      <c r="E33" s="526" t="s">
        <v>1101</v>
      </c>
      <c r="F33" s="523"/>
      <c r="G33" s="533">
        <v>2089.5</v>
      </c>
    </row>
    <row r="34" spans="1:7" ht="66.2" customHeight="1">
      <c r="A34" s="537"/>
      <c r="B34" s="523" t="s">
        <v>1102</v>
      </c>
      <c r="C34" s="523" t="s">
        <v>1102</v>
      </c>
      <c r="D34" s="523" t="s">
        <v>1103</v>
      </c>
      <c r="E34" s="526" t="s">
        <v>1104</v>
      </c>
      <c r="F34" s="523"/>
      <c r="G34" s="533">
        <v>6289.5</v>
      </c>
    </row>
    <row r="35" spans="1:7" ht="61.5" customHeight="1">
      <c r="A35" s="537"/>
      <c r="B35" s="523" t="s">
        <v>1105</v>
      </c>
      <c r="C35" s="523" t="s">
        <v>1105</v>
      </c>
      <c r="D35" s="523" t="s">
        <v>303</v>
      </c>
      <c r="E35" s="526" t="s">
        <v>1106</v>
      </c>
      <c r="F35" s="523"/>
      <c r="G35" s="533">
        <v>2089.5</v>
      </c>
    </row>
    <row r="36" spans="1:7" ht="89.25">
      <c r="A36" s="537"/>
      <c r="B36" s="523" t="s">
        <v>1107</v>
      </c>
      <c r="C36" s="523" t="s">
        <v>1107</v>
      </c>
      <c r="D36" s="523" t="s">
        <v>1108</v>
      </c>
      <c r="E36" s="526" t="s">
        <v>1109</v>
      </c>
      <c r="F36" s="523"/>
      <c r="G36" s="533">
        <v>7339.5</v>
      </c>
    </row>
    <row r="37" spans="1:7" ht="51">
      <c r="A37" s="537"/>
      <c r="B37" s="523" t="s">
        <v>1110</v>
      </c>
      <c r="C37" s="523" t="s">
        <v>1110</v>
      </c>
      <c r="D37" s="523" t="s">
        <v>1111</v>
      </c>
      <c r="E37" s="526" t="s">
        <v>1112</v>
      </c>
      <c r="F37" s="523"/>
      <c r="G37" s="533">
        <v>13639.5</v>
      </c>
    </row>
    <row r="38" spans="1:7" ht="26.45" customHeight="1" thickBot="1">
      <c r="A38" s="1014"/>
      <c r="B38" s="1007" t="s">
        <v>1116</v>
      </c>
      <c r="C38" s="1007" t="s">
        <v>1116</v>
      </c>
      <c r="D38" s="1007" t="s">
        <v>1117</v>
      </c>
      <c r="E38" s="1020" t="s">
        <v>1959</v>
      </c>
      <c r="F38" s="1014"/>
      <c r="G38" s="1022">
        <v>47</v>
      </c>
    </row>
    <row r="39" spans="1:7">
      <c r="A39" s="2339"/>
      <c r="B39" s="1004" t="s">
        <v>1118</v>
      </c>
      <c r="C39" s="1004" t="s">
        <v>1118</v>
      </c>
      <c r="D39" s="1004" t="s">
        <v>1119</v>
      </c>
      <c r="E39" s="1005" t="s">
        <v>1960</v>
      </c>
      <c r="F39" s="1011"/>
      <c r="G39" s="1023">
        <v>94.5</v>
      </c>
    </row>
    <row r="40" spans="1:7">
      <c r="A40" s="2339"/>
      <c r="B40" s="523" t="s">
        <v>1120</v>
      </c>
      <c r="C40" s="523" t="s">
        <v>1120</v>
      </c>
      <c r="D40" s="523" t="s">
        <v>1121</v>
      </c>
      <c r="E40" s="526" t="s">
        <v>1961</v>
      </c>
      <c r="F40" s="525"/>
      <c r="G40" s="533">
        <v>140</v>
      </c>
    </row>
    <row r="41" spans="1:7">
      <c r="A41" s="2339"/>
      <c r="B41" s="523" t="s">
        <v>1122</v>
      </c>
      <c r="C41" s="523" t="s">
        <v>1122</v>
      </c>
      <c r="D41" s="523" t="s">
        <v>1123</v>
      </c>
      <c r="E41" s="526" t="s">
        <v>1962</v>
      </c>
      <c r="F41" s="525"/>
      <c r="G41" s="533">
        <v>190</v>
      </c>
    </row>
    <row r="42" spans="1:7">
      <c r="A42" s="2339"/>
      <c r="B42" s="523" t="s">
        <v>1124</v>
      </c>
      <c r="C42" s="523" t="s">
        <v>1124</v>
      </c>
      <c r="D42" s="523" t="s">
        <v>1125</v>
      </c>
      <c r="E42" s="526" t="s">
        <v>1963</v>
      </c>
      <c r="F42" s="525"/>
      <c r="G42" s="533">
        <v>280</v>
      </c>
    </row>
    <row r="43" spans="1:7">
      <c r="A43" s="2339"/>
      <c r="B43" s="523" t="s">
        <v>1126</v>
      </c>
      <c r="C43" s="523" t="s">
        <v>1126</v>
      </c>
      <c r="D43" s="523" t="s">
        <v>1127</v>
      </c>
      <c r="E43" s="526" t="s">
        <v>1964</v>
      </c>
      <c r="F43" s="525"/>
      <c r="G43" s="533">
        <v>380</v>
      </c>
    </row>
    <row r="44" spans="1:7">
      <c r="A44" s="2339"/>
      <c r="B44" s="523" t="s">
        <v>1128</v>
      </c>
      <c r="C44" s="523" t="s">
        <v>1128</v>
      </c>
      <c r="D44" s="523" t="s">
        <v>1129</v>
      </c>
      <c r="E44" s="526" t="s">
        <v>1965</v>
      </c>
      <c r="F44" s="525"/>
      <c r="G44" s="533">
        <v>470</v>
      </c>
    </row>
    <row r="45" spans="1:7">
      <c r="A45" s="2339"/>
      <c r="B45" s="523" t="s">
        <v>1130</v>
      </c>
      <c r="C45" s="523" t="s">
        <v>1130</v>
      </c>
      <c r="D45" s="523" t="s">
        <v>1131</v>
      </c>
      <c r="E45" s="526" t="s">
        <v>1966</v>
      </c>
      <c r="F45" s="525"/>
      <c r="G45" s="533">
        <v>570</v>
      </c>
    </row>
    <row r="46" spans="1:7">
      <c r="A46" s="2339"/>
      <c r="B46" s="523" t="s">
        <v>1132</v>
      </c>
      <c r="C46" s="523" t="s">
        <v>1132</v>
      </c>
      <c r="D46" s="523" t="s">
        <v>1133</v>
      </c>
      <c r="E46" s="526" t="s">
        <v>1967</v>
      </c>
      <c r="F46" s="525"/>
      <c r="G46" s="533">
        <v>710</v>
      </c>
    </row>
    <row r="47" spans="1:7">
      <c r="A47" s="2339"/>
      <c r="B47" s="523" t="s">
        <v>1134</v>
      </c>
      <c r="C47" s="523" t="s">
        <v>1134</v>
      </c>
      <c r="D47" s="523" t="s">
        <v>1135</v>
      </c>
      <c r="E47" s="526" t="s">
        <v>1968</v>
      </c>
      <c r="F47" s="525"/>
      <c r="G47" s="533">
        <v>945</v>
      </c>
    </row>
    <row r="48" spans="1:7">
      <c r="A48" s="2339"/>
      <c r="B48" s="523" t="s">
        <v>1132</v>
      </c>
      <c r="C48" s="523" t="s">
        <v>1133</v>
      </c>
      <c r="D48" s="523" t="s">
        <v>1967</v>
      </c>
      <c r="E48" s="525"/>
      <c r="F48" s="540"/>
      <c r="G48" s="533">
        <v>710</v>
      </c>
    </row>
    <row r="49" spans="1:7">
      <c r="A49" s="2340"/>
      <c r="B49" s="523" t="s">
        <v>1134</v>
      </c>
      <c r="C49" s="523" t="s">
        <v>1135</v>
      </c>
      <c r="D49" s="523" t="s">
        <v>1968</v>
      </c>
      <c r="E49" s="525"/>
      <c r="F49" s="540"/>
      <c r="G49" s="533">
        <v>945</v>
      </c>
    </row>
  </sheetData>
  <customSheetViews>
    <customSheetView guid="{94E74550-0B2B-4B3C-8E97-CCCC46023914}" scale="90">
      <selection activeCell="D10" sqref="D10"/>
      <pageMargins left="0.7" right="0.7" top="0.75" bottom="0.75" header="0.3" footer="0.3"/>
      <pageSetup paperSize="9" orientation="portrait" r:id="rId1"/>
    </customSheetView>
    <customSheetView guid="{C23E91BF-4A86-4D00-A577-1A263DDCB8BC}" scale="90">
      <selection activeCell="D10" sqref="D10"/>
      <pageMargins left="0.7" right="0.7" top="0.75" bottom="0.75" header="0.3" footer="0.3"/>
      <pageSetup paperSize="9" orientation="portrait" r:id="rId2"/>
    </customSheetView>
    <customSheetView guid="{45761FB6-8710-4C75-A8B6-5A7FCAACACDF}" scale="90" topLeftCell="A16">
      <selection sqref="A1:E1"/>
      <pageMargins left="0.7" right="0.7" top="0.75" bottom="0.75" header="0.3" footer="0.3"/>
      <pageSetup paperSize="9" orientation="portrait" r:id="rId3"/>
    </customSheetView>
    <customSheetView guid="{6108970F-8E7A-462E-A499-E2FD79FB3A77}" scale="90" topLeftCell="A16">
      <selection sqref="A1:E1"/>
      <pageMargins left="0.7" right="0.7" top="0.75" bottom="0.75" header="0.3" footer="0.3"/>
      <pageSetup paperSize="9" orientation="portrait" r:id="rId4"/>
    </customSheetView>
    <customSheetView guid="{B3358888-E690-452C-98EC-431498422E6E}" scale="90" topLeftCell="A16">
      <selection sqref="A1:E1"/>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D7CF3121-CFC0-4E70-8DCD-811E30042E24}" scale="90">
      <selection activeCell="D10" sqref="D10"/>
      <pageMargins left="0.7" right="0.7" top="0.75" bottom="0.75" header="0.3" footer="0.3"/>
      <pageSetup paperSize="9" orientation="portrait" r:id="rId7"/>
    </customSheetView>
    <customSheetView guid="{3E3E5346-F5D1-49F5-AB0E-78170B65853C}" scale="90" topLeftCell="A16">
      <selection sqref="A1:E1"/>
      <pageMargins left="0.7" right="0.7" top="0.75" bottom="0.75" header="0.3" footer="0.3"/>
      <pageSetup paperSize="9" orientation="portrait" r:id="rId8"/>
    </customSheetView>
    <customSheetView guid="{A02336A9-D2FB-4D03-950A-00B6EBD6A28C}" scale="90">
      <selection activeCell="D10" sqref="D10"/>
      <pageMargins left="0.7" right="0.7" top="0.75" bottom="0.75" header="0.3" footer="0.3"/>
      <pageSetup paperSize="9" orientation="portrait" r:id="rId9"/>
    </customSheetView>
    <customSheetView guid="{24F900A2-7147-4318-9E77-2B71404314A7}" scale="90">
      <selection activeCell="D10" sqref="D10"/>
      <pageMargins left="0.7" right="0.7" top="0.75" bottom="0.75" header="0.3" footer="0.3"/>
      <pageSetup paperSize="9" orientation="portrait" r:id="rId10"/>
    </customSheetView>
    <customSheetView guid="{76FA2CE7-179E-4731-B7AE-63C5E5E79002}" scale="90">
      <selection activeCell="Q51" sqref="Q51"/>
      <pageMargins left="0.7" right="0.7" top="0.75" bottom="0.75" header="0.3" footer="0.3"/>
      <pageSetup paperSize="9" orientation="portrait" r:id="rId11"/>
    </customSheetView>
  </customSheetViews>
  <mergeCells count="10">
    <mergeCell ref="A39:A49"/>
    <mergeCell ref="A1:G1"/>
    <mergeCell ref="A25:A28"/>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51</vt:i4>
      </vt:variant>
    </vt:vector>
  </HeadingPairs>
  <TitlesOfParts>
    <vt:vector size="51" baseType="lpstr">
      <vt:lpstr>Оглавление</vt:lpstr>
      <vt:lpstr>Rommer Трубы PE-Xa</vt:lpstr>
      <vt:lpstr>Rommer аксиальные фитинги</vt:lpstr>
      <vt:lpstr>Rommer Трубы и фитинги из нерж </vt:lpstr>
      <vt:lpstr>Rommer Инструмент</vt:lpstr>
      <vt:lpstr>Rommer секционные радиаторы</vt:lpstr>
      <vt:lpstr>Rommer шаровые краны (Китай)</vt:lpstr>
      <vt:lpstr>Rommer шаровые краны ГОСТ</vt:lpstr>
      <vt:lpstr>Rommer Трубопроводная арматура</vt:lpstr>
      <vt:lpstr>Rommer Радиаторная арматура</vt:lpstr>
      <vt:lpstr>Rommer Краны незамерзающие</vt:lpstr>
      <vt:lpstr>Rommer Предохран-ная арматура</vt:lpstr>
      <vt:lpstr>ROMMER Сепараторы</vt:lpstr>
      <vt:lpstr>Rommer термостатические клапаны</vt:lpstr>
      <vt:lpstr>Rommer Клапаны и приводы</vt:lpstr>
      <vt:lpstr>Rommer КИП</vt:lpstr>
      <vt:lpstr>КНС ROMMER BIOLIFT</vt:lpstr>
      <vt:lpstr>Насосная автоматика Rommer</vt:lpstr>
      <vt:lpstr>Дренажные насосы Rommer</vt:lpstr>
      <vt:lpstr>Скоростные скважинные насосы</vt:lpstr>
      <vt:lpstr>Скважинные насосы Rommer</vt:lpstr>
      <vt:lpstr>ROMMER HYDROLIFT</vt:lpstr>
      <vt:lpstr>Rommer циркуляционные насосы</vt:lpstr>
      <vt:lpstr>ROMMER Фланцевые насосы</vt:lpstr>
      <vt:lpstr>Rommer СПР (Россия)</vt:lpstr>
      <vt:lpstr>Rommer Радиаторы стальные трубч</vt:lpstr>
      <vt:lpstr>ROMMER ГБМ (Россия)</vt:lpstr>
      <vt:lpstr>ROMMER ГБМ (Китай)</vt:lpstr>
      <vt:lpstr>ROMMER Коллекторы </vt:lpstr>
      <vt:lpstr>Rommer Конвекторы внутрипольные</vt:lpstr>
      <vt:lpstr>Лист3</vt:lpstr>
      <vt:lpstr>ROMMER Шкафы распределительные </vt:lpstr>
      <vt:lpstr>Rommer бойлеры</vt:lpstr>
      <vt:lpstr>ROMMER теплоизоляция</vt:lpstr>
      <vt:lpstr>ROMMER Инструмент (Россия)</vt:lpstr>
      <vt:lpstr>Дымоходы INOX Line (Китай)</vt:lpstr>
      <vt:lpstr>ROMMER Дымоходы</vt:lpstr>
      <vt:lpstr>ROMMER Принадлежности для пайки</vt:lpstr>
      <vt:lpstr>BAXI котлы</vt:lpstr>
      <vt:lpstr>Лист1</vt:lpstr>
      <vt:lpstr>MIZUDO для Терем</vt:lpstr>
      <vt:lpstr>Газовые конвекторы Gorenje</vt:lpstr>
      <vt:lpstr>UPONOR</vt:lpstr>
      <vt:lpstr>Джилекс ПНД</vt:lpstr>
      <vt:lpstr>ALSO</vt:lpstr>
      <vt:lpstr>BROEN</vt:lpstr>
      <vt:lpstr>TECOFI</vt:lpstr>
      <vt:lpstr>ZETKAMA</vt:lpstr>
      <vt:lpstr>FAF</vt:lpstr>
      <vt:lpstr>Фланцы и Крепёж</vt:lpstr>
      <vt:lpstr>Аквасторож</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Козырева Мария</cp:lastModifiedBy>
  <cp:lastPrinted>2025-11-21T12:57:09Z</cp:lastPrinted>
  <dcterms:created xsi:type="dcterms:W3CDTF">2011-10-11T05:34:38Z</dcterms:created>
  <dcterms:modified xsi:type="dcterms:W3CDTF">2026-05-18T06:55:34Z</dcterms:modified>
</cp:coreProperties>
</file>